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GUE 05 01 22\ORGANISATION INTERNE int\FINANCES\SUIVI BUDGETAIRE\2021\"/>
    </mc:Choice>
  </mc:AlternateContent>
  <xr:revisionPtr revIDLastSave="0" documentId="13_ncr:1_{70BDE695-55E3-4876-ABFC-8F27222E070D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FONCTIONNEMENT" sheetId="1" r:id="rId1"/>
    <sheet name="ACTION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" i="1" l="1"/>
  <c r="C135" i="2"/>
  <c r="C118" i="1"/>
  <c r="H99" i="1" l="1"/>
  <c r="C147" i="1"/>
  <c r="H108" i="1"/>
  <c r="C108" i="1"/>
  <c r="C99" i="1"/>
  <c r="D71" i="2"/>
  <c r="F71" i="2"/>
  <c r="C71" i="2"/>
  <c r="C52" i="2"/>
  <c r="C35" i="2"/>
  <c r="C20" i="2" l="1"/>
  <c r="C8" i="2"/>
  <c r="H205" i="1"/>
  <c r="C199" i="1"/>
  <c r="C182" i="1"/>
  <c r="C167" i="1"/>
  <c r="C85" i="1"/>
  <c r="C79" i="1"/>
  <c r="C65" i="1"/>
  <c r="C45" i="1"/>
  <c r="C34" i="1"/>
  <c r="K89" i="2" l="1"/>
  <c r="K71" i="2"/>
  <c r="K35" i="2"/>
  <c r="H182" i="1"/>
  <c r="C203" i="1"/>
  <c r="C151" i="1"/>
  <c r="D87" i="2" l="1"/>
  <c r="C75" i="1"/>
  <c r="C68" i="1" l="1"/>
  <c r="C71" i="1" l="1"/>
  <c r="C38" i="1"/>
  <c r="C205" i="1" s="1"/>
  <c r="C39" i="2" l="1"/>
  <c r="C185" i="1"/>
  <c r="C144" i="2" l="1"/>
  <c r="K78" i="2" l="1"/>
  <c r="C78" i="2"/>
  <c r="C74" i="2"/>
</calcChain>
</file>

<file path=xl/sharedStrings.xml><?xml version="1.0" encoding="utf-8"?>
<sst xmlns="http://schemas.openxmlformats.org/spreadsheetml/2006/main" count="456" uniqueCount="348">
  <si>
    <t>CHARGES</t>
  </si>
  <si>
    <t>PREVISIONNEL</t>
  </si>
  <si>
    <t>PRODUITS / OBSERVATIONS</t>
  </si>
  <si>
    <t>F1</t>
  </si>
  <si>
    <t>INTERNET - TELEPHONES - AFFRANCHISSEMENTS</t>
  </si>
  <si>
    <t>Total</t>
  </si>
  <si>
    <t>F2</t>
  </si>
  <si>
    <t xml:space="preserve"> ENTRETIENS DIVERS - MAINTENANCE</t>
  </si>
  <si>
    <t>F3</t>
  </si>
  <si>
    <t xml:space="preserve">ACHATS DE PETITES FOURNITURES et ABONNEMENTS </t>
  </si>
  <si>
    <t>F3 L</t>
  </si>
  <si>
    <t>LOCATIONS BUREAU ET LOCAL- TF + CHARGES</t>
  </si>
  <si>
    <t>F5</t>
  </si>
  <si>
    <t>CARBURANT</t>
  </si>
  <si>
    <t>F6</t>
  </si>
  <si>
    <t>F7</t>
  </si>
  <si>
    <t>A.G / REUNIONS CLUBS: organisations, achats, repas….</t>
  </si>
  <si>
    <t>F8</t>
  </si>
  <si>
    <t>ACHATS DIVERS amortisssement</t>
  </si>
  <si>
    <t>F9</t>
  </si>
  <si>
    <t>COTTISATIONS DIVERSES</t>
  </si>
  <si>
    <t>F10</t>
  </si>
  <si>
    <t>F11</t>
  </si>
  <si>
    <t>F12</t>
  </si>
  <si>
    <t>COTISATIONS G.E Mark Allen</t>
  </si>
  <si>
    <t xml:space="preserve"> F13</t>
  </si>
  <si>
    <t>F 14</t>
  </si>
  <si>
    <t>F.F TRI: licences, affiliations clubs</t>
  </si>
  <si>
    <t>F15</t>
  </si>
  <si>
    <r>
      <rPr>
        <b/>
        <sz val="10"/>
        <color rgb="FF000000"/>
        <rFont val="Calibri"/>
        <family val="2"/>
        <charset val="1"/>
      </rPr>
      <t xml:space="preserve">COMMISSION REGIONALE D'ARBITRAGE: </t>
    </r>
    <r>
      <rPr>
        <b/>
        <i/>
        <sz val="10"/>
        <color rgb="FF000000"/>
        <rFont val="Calibri"/>
        <family val="2"/>
        <charset val="1"/>
      </rPr>
      <t>achats, formations...</t>
    </r>
  </si>
  <si>
    <t xml:space="preserve"> COMMUNICATION-MAILCHIMP</t>
  </si>
  <si>
    <t>PREVISIONNEL DES CHARGES</t>
  </si>
  <si>
    <t>TOTAL DES PRODUITS</t>
  </si>
  <si>
    <t>PRODUITS</t>
  </si>
  <si>
    <t>A1</t>
  </si>
  <si>
    <t xml:space="preserve"> CHAMPIONNAT DE FRANCE JEUNE ET DES LIGUES </t>
  </si>
  <si>
    <t>A2</t>
  </si>
  <si>
    <t xml:space="preserve"> CAMP TRIATHLON </t>
  </si>
  <si>
    <t>A3</t>
  </si>
  <si>
    <t>STAGES JEUNES collectifs A-B-C</t>
  </si>
  <si>
    <t>A5</t>
  </si>
  <si>
    <t>FONCTIONNEMENT DE L'ETR - GROUPE PROJET - DELEGUE TECHNIQUE</t>
  </si>
  <si>
    <t>A6</t>
  </si>
  <si>
    <t>FORMATIONS</t>
  </si>
  <si>
    <t>BF5</t>
  </si>
  <si>
    <t>CRA</t>
  </si>
  <si>
    <t>Divers</t>
  </si>
  <si>
    <t>S/TOTAL</t>
  </si>
  <si>
    <t>A7</t>
  </si>
  <si>
    <t>A8</t>
  </si>
  <si>
    <t>S/Total</t>
  </si>
  <si>
    <t>A9</t>
  </si>
  <si>
    <r>
      <rPr>
        <sz val="11"/>
        <color rgb="FF000000"/>
        <rFont val="Calibri"/>
        <family val="2"/>
        <charset val="1"/>
      </rPr>
      <t xml:space="preserve">CENTRE REGIONAL D'ENTRAINEMENT: </t>
    </r>
    <r>
      <rPr>
        <sz val="11"/>
        <color rgb="FFFF0000"/>
        <rFont val="Calibri"/>
        <family val="2"/>
        <charset val="1"/>
      </rPr>
      <t>SUR SAISON SCOLAIRE</t>
    </r>
  </si>
  <si>
    <t>Prévu</t>
  </si>
  <si>
    <t>Reçu</t>
  </si>
  <si>
    <t>A10</t>
  </si>
  <si>
    <t>A11</t>
  </si>
  <si>
    <t>AIDE A LA PERFORMANCE INDIVIDUELLE</t>
  </si>
  <si>
    <t>TOTAL GENERAL DES DEPENSES</t>
  </si>
  <si>
    <t>ASSURANCES</t>
  </si>
  <si>
    <t>SOUTIEN AUX ACTIONS CLUBS ET C.DEP - ANIMATIONS</t>
  </si>
  <si>
    <t>MAILCHIMP 1</t>
  </si>
  <si>
    <t>CITOYENNETE / MIXITE</t>
  </si>
  <si>
    <t>EXERCICE 2020</t>
  </si>
  <si>
    <t xml:space="preserve">Total </t>
  </si>
  <si>
    <t xml:space="preserve">10 Inscriptions </t>
  </si>
  <si>
    <t>AJ VENDOME STAGE OCTOBRE</t>
  </si>
  <si>
    <t xml:space="preserve">CHR Suivi médical </t>
  </si>
  <si>
    <t>P.FLOQUET Diététique A. Fichaux</t>
  </si>
  <si>
    <t>J.NIERDING Stage Vendôme</t>
  </si>
  <si>
    <t>BF4</t>
  </si>
  <si>
    <t xml:space="preserve">LOPES KINE </t>
  </si>
  <si>
    <t>EXIA LOCAL 1ER TRIM 21</t>
  </si>
  <si>
    <t>F4</t>
  </si>
  <si>
    <t>ORANGE 4G</t>
  </si>
  <si>
    <t>OPEL OREDA Enretien 4 ans + freins</t>
  </si>
  <si>
    <t>NJUKO: licences en ligne</t>
  </si>
  <si>
    <t>FREE BUREAU</t>
  </si>
  <si>
    <t>REGULARISATION GE</t>
  </si>
  <si>
    <t>AUCHAN Bureatique (compta)</t>
  </si>
  <si>
    <t>INSCRIPTIONS CRE 2020/2021</t>
  </si>
  <si>
    <t>EXERCICE 2021</t>
  </si>
  <si>
    <t>CHO S MEDICAL 4</t>
  </si>
  <si>
    <t>CHO SM DIETETIQUE</t>
  </si>
  <si>
    <t>CIHL Médecine du Travail semestre 2 2020</t>
  </si>
  <si>
    <t xml:space="preserve">DSN </t>
  </si>
  <si>
    <t>LIGUE ATHLE ENTRAINEMENT</t>
  </si>
  <si>
    <t>CHO Suivi Médical</t>
  </si>
  <si>
    <t>HUMANIS MALAKOFF (2020)</t>
  </si>
  <si>
    <t xml:space="preserve">URSSAF </t>
  </si>
  <si>
    <t>ADOBE</t>
  </si>
  <si>
    <t>Pass compétition 2020</t>
  </si>
  <si>
    <t>FACTURE NOVEMBRE</t>
  </si>
  <si>
    <t>QUATREM</t>
  </si>
  <si>
    <t>MB PORTABLE</t>
  </si>
  <si>
    <t>Rbt MB Frais stage janvier</t>
  </si>
  <si>
    <t>MDS Charges Trim 4 2020</t>
  </si>
  <si>
    <t>HIDEO Frais de dept stage à Bourges</t>
  </si>
  <si>
    <t>Présents AG 2021</t>
  </si>
  <si>
    <t>AOT Location véhicule stage janvier</t>
  </si>
  <si>
    <t>MB SALAIRE JANVIER</t>
  </si>
  <si>
    <t>ENDERED Chèques Resto MB Trim 1</t>
  </si>
  <si>
    <t>FACTURE DECEMBRE</t>
  </si>
  <si>
    <t>MB SALAIRE FEVRIER</t>
  </si>
  <si>
    <t>1793;53</t>
  </si>
  <si>
    <t>27/0</t>
  </si>
  <si>
    <t xml:space="preserve">CREPS Stage janvier </t>
  </si>
  <si>
    <t xml:space="preserve">MALAKOFF </t>
  </si>
  <si>
    <t>MALAKPOFF HUMLANIS</t>
  </si>
  <si>
    <t>241.18</t>
  </si>
  <si>
    <t>URSSAF (2020)</t>
  </si>
  <si>
    <t xml:space="preserve">MB Rbt frais stage </t>
  </si>
  <si>
    <t>MB Rbt frais déplacement sur Tours</t>
  </si>
  <si>
    <t>MB Rbt frais de deplacement</t>
  </si>
  <si>
    <t>ORANGE 4 G</t>
  </si>
  <si>
    <t>LOPES C Kiné bilans + suivis</t>
  </si>
  <si>
    <t>AONatation: licences et encadrement 1</t>
  </si>
  <si>
    <t>Affranchissement timbres</t>
  </si>
  <si>
    <t>Affranchisseme,t LR/AR TA recours</t>
  </si>
  <si>
    <t>Fournitures - papèterie</t>
  </si>
  <si>
    <t>LC Informatique maintennce</t>
  </si>
  <si>
    <t>DF Honnoraires janvier</t>
  </si>
  <si>
    <t>DF Honnoraires Février</t>
  </si>
  <si>
    <t>MAILCHIMP 2</t>
  </si>
  <si>
    <t>MAILCHIMP 3</t>
  </si>
  <si>
    <t>CREPS Stage Février</t>
  </si>
  <si>
    <t>Subvention  Région Acpte</t>
  </si>
  <si>
    <t>URSSAF</t>
  </si>
  <si>
    <t>FACTURE JANVIER</t>
  </si>
  <si>
    <t>EXIA LOCAL  TRIM 02 /  21</t>
  </si>
  <si>
    <t>AOT Location véhicule stage février</t>
  </si>
  <si>
    <t>Ligue N AQUITAINE Formaton BF4</t>
  </si>
  <si>
    <t>TP Vendôme stade</t>
  </si>
  <si>
    <t>AFDAS Opco</t>
  </si>
  <si>
    <t>14 Inscrptions BF5 2020/2021</t>
  </si>
  <si>
    <t>DF Honnoraires Mars</t>
  </si>
  <si>
    <t>MAAF: ASSURANCES  IMMOBILIERS ET VEHICULE 2021</t>
  </si>
  <si>
    <t xml:space="preserve"> </t>
  </si>
  <si>
    <t>HONORAIRES - MAD VIRGINIE CAILLE</t>
  </si>
  <si>
    <t>F 16</t>
  </si>
  <si>
    <t>F 17</t>
  </si>
  <si>
    <t xml:space="preserve">FRAIS DE DEPLACEMENT ELUS C.D </t>
  </si>
  <si>
    <t>SANTE BIEN ETRE LOISIR</t>
  </si>
  <si>
    <t>5 1 200 €</t>
  </si>
  <si>
    <t>avec CRE</t>
  </si>
  <si>
    <t>MB SALAIRE MARS</t>
  </si>
  <si>
    <t>ML SALAIRE MARS</t>
  </si>
  <si>
    <t>MB Frais de dept à Joué FN BF5</t>
  </si>
  <si>
    <t>MAILCHIMP 4</t>
  </si>
  <si>
    <t>EXIA Régularisation charges 2020</t>
  </si>
  <si>
    <t>MDS Charges trim 1 2021</t>
  </si>
  <si>
    <t>MB SALAIRE AVRIL</t>
  </si>
  <si>
    <t>ML SALAIRE AVRIL</t>
  </si>
  <si>
    <t>DF Honnoraires Avril</t>
  </si>
  <si>
    <t>FACTURE FEVRIER</t>
  </si>
  <si>
    <t>MB Frais de dept à Blois FN BF4</t>
  </si>
  <si>
    <t>CHO Suivi Médical - 3</t>
  </si>
  <si>
    <t>Les Nouvelles Formations (prepa mentale)</t>
  </si>
  <si>
    <t>MUTEX</t>
  </si>
  <si>
    <t>TP Bourges Location piscine stage janvier</t>
  </si>
  <si>
    <t>BOURGES PISCINE STAGES JANVIER ET FEVRIER</t>
  </si>
  <si>
    <t>MAILCHIMP 5</t>
  </si>
  <si>
    <t>ENDERED Chèques Resto MB Trim 2</t>
  </si>
  <si>
    <t>MALAKOFF MEDERIC</t>
  </si>
  <si>
    <t>MB SALAIRE MAI</t>
  </si>
  <si>
    <t>ML SALAIRE MAI</t>
  </si>
  <si>
    <t>FACTURE MARS</t>
  </si>
  <si>
    <t>Acompte stage Bellebouche</t>
  </si>
  <si>
    <t>MAILCHIMP 6</t>
  </si>
  <si>
    <t>DF Honnoraires mai</t>
  </si>
  <si>
    <t>EXIA LOCAL TRIM 3</t>
  </si>
  <si>
    <t>Frais de dEpt MB examen BF4</t>
  </si>
  <si>
    <t>MAD Pauline Floquet</t>
  </si>
  <si>
    <t>I PAIN PSY CRE FACT 1</t>
  </si>
  <si>
    <t>I PAIN PSY CRE FACT 2</t>
  </si>
  <si>
    <t>AO NATATION SOLDE PRESTATAONS 2021</t>
  </si>
  <si>
    <t>FACTURE AVRIL</t>
  </si>
  <si>
    <t xml:space="preserve">CHO 1 Suivi Médical </t>
  </si>
  <si>
    <t>HIDEO: Rbt Frais</t>
  </si>
  <si>
    <t>Colosse aux Pieds d'Argile</t>
  </si>
  <si>
    <t>V CAILLE Frais de Dept sur BF4</t>
  </si>
  <si>
    <t>MDS Adhésion 2021</t>
  </si>
  <si>
    <t>MDS charges Trim 2 2021</t>
  </si>
  <si>
    <t>MALAKOF HUMANIS</t>
  </si>
  <si>
    <t>MB SALAIRE JUIN</t>
  </si>
  <si>
    <t>ML SALAIRE JUIN</t>
  </si>
  <si>
    <t>MB Rbt achats gouters</t>
  </si>
  <si>
    <t>MB Rbt frais BNSSA</t>
  </si>
  <si>
    <t>MB Frais de dept selectifs Tours / Joué les Tours</t>
  </si>
  <si>
    <t>DF Honniraires juin</t>
  </si>
  <si>
    <t>MB Rbt Stage Juillet inscriptions natation</t>
  </si>
  <si>
    <t>MB Rbt frais stage ligue Vendome</t>
  </si>
  <si>
    <t>MB Stage Juillet inscriptions natation</t>
  </si>
  <si>
    <t>Mailchimp 7</t>
  </si>
  <si>
    <t>HIDEO Rbt frais de dept stage Vendôme</t>
  </si>
  <si>
    <t>cho sm1 Smuivi Médical</t>
  </si>
  <si>
    <t>NEOVENT Animations nautiques</t>
  </si>
  <si>
    <t>Camping de Thorée la Rochette</t>
  </si>
  <si>
    <t>USV Montagne et escalade Animation</t>
  </si>
  <si>
    <t>VVENDOME Piscine camp tri</t>
  </si>
  <si>
    <t>PISCINE stage juillet Vendome</t>
  </si>
  <si>
    <t>AJ Hébergement stage juillet Vendôme</t>
  </si>
  <si>
    <t>MB CARBURANT MINIBUS</t>
  </si>
  <si>
    <t>MB Frais dept Angers</t>
  </si>
  <si>
    <t>MB Carburant Minibus</t>
  </si>
  <si>
    <t>FACTURE MAI</t>
  </si>
  <si>
    <t>MDS charges Trim 3 2021</t>
  </si>
  <si>
    <t>AUCHA Prise hdmi/ vga</t>
  </si>
  <si>
    <t>DF Honnoraires Juillet</t>
  </si>
  <si>
    <t>MB SALAIRE JUILLET</t>
  </si>
  <si>
    <t>ML SALAIRE JUILLET</t>
  </si>
  <si>
    <t>MALAKOFF</t>
  </si>
  <si>
    <t>N</t>
  </si>
  <si>
    <t>NSCRIPTIONS</t>
  </si>
  <si>
    <t>MAILCHIMP 8</t>
  </si>
  <si>
    <t>UCM Prestation Canoés</t>
  </si>
  <si>
    <t>Stage Bellebouche - prorata</t>
  </si>
  <si>
    <t>Stage Bellebouche - prorat</t>
  </si>
  <si>
    <t>Inscriptions stage Bellebouche</t>
  </si>
  <si>
    <t>Factures envoyées le 01/09</t>
  </si>
  <si>
    <t>Inscriptions Camp Triathlon</t>
  </si>
  <si>
    <t>FACTURE JUIN</t>
  </si>
  <si>
    <t>ML SALAIRE AOUT</t>
  </si>
  <si>
    <t>MB Rbt frais dept, iinscriptions et repas</t>
  </si>
  <si>
    <t>Runing Conseils achat tenues CDF des Ligues</t>
  </si>
  <si>
    <t>UC Montoire location de canoés</t>
  </si>
  <si>
    <t>Cantine Villiers sur Loir</t>
  </si>
  <si>
    <t>MB Rbt achats et carburant</t>
  </si>
  <si>
    <t>Dont ANCV 263,25 €</t>
  </si>
  <si>
    <t>EXIA LOCAL TRIM 4</t>
  </si>
  <si>
    <t>MB SALAIRE AOUT</t>
  </si>
  <si>
    <t>VENDOME TRI Loc véhicule</t>
  </si>
  <si>
    <t>MAILCHIMP 9</t>
  </si>
  <si>
    <t>VCAILLE Rbt achats juillet</t>
  </si>
  <si>
    <t>VCAILLE Rbt achats aout</t>
  </si>
  <si>
    <t>AJ VENDOME Stage mai</t>
  </si>
  <si>
    <t>Inscriptions stage Vendome</t>
  </si>
  <si>
    <t>Factures adressées le 19/09</t>
  </si>
  <si>
    <t>BF4: sur saison 2020</t>
  </si>
  <si>
    <t>FFTRI : Accord Cade Emploi</t>
  </si>
  <si>
    <t>FFTRI: Accord cadre - missions</t>
  </si>
  <si>
    <t>Région Convention: structurationn de l'activité et développement des Co. Dép</t>
  </si>
  <si>
    <t>Affranchissements</t>
  </si>
  <si>
    <t>Affranchissement Ch7qures ANCV</t>
  </si>
  <si>
    <t>ACHAT CASQUES NATATION AUDIO</t>
  </si>
  <si>
    <t>ZOOM Renouvellement abonnement pro</t>
  </si>
  <si>
    <t>HIDEO Rbt Frais dept Angers</t>
  </si>
  <si>
    <t>Waren CHALI Frais dept sur stage Bellebouche</t>
  </si>
  <si>
    <t xml:space="preserve">ASAV Triathlon </t>
  </si>
  <si>
    <t>29//08</t>
  </si>
  <si>
    <t>DF Honnoraires Aout</t>
  </si>
  <si>
    <t>DF Honnoraires Septembre</t>
  </si>
  <si>
    <t>SALAIRES NET MB / STAGIAIRES /NDF</t>
  </si>
  <si>
    <t>SB NDF Septembre</t>
  </si>
  <si>
    <t>MAD Denis FROUX CLUB AQUATIQUE DE ST LAURENT</t>
  </si>
  <si>
    <t>EXIA Taxe Foncière 2021</t>
  </si>
  <si>
    <t>MAILCHIMP 10</t>
  </si>
  <si>
    <t>MB Balises CO</t>
  </si>
  <si>
    <t>QUATREM MALAKOFF</t>
  </si>
  <si>
    <t xml:space="preserve">Aide à l'appentissage pour Mathis Lechable:             </t>
  </si>
  <si>
    <t>Année scolaire 2021-2022</t>
  </si>
  <si>
    <t>CHALI W Rbt frais dept Bellebouche</t>
  </si>
  <si>
    <t>FACTURE AOUT</t>
  </si>
  <si>
    <t>SB NDF Octobre</t>
  </si>
  <si>
    <t>CJSS Orléans pour 10/11 novembre</t>
  </si>
  <si>
    <t>NJUKO: licences en ligne 2022 -nov</t>
  </si>
  <si>
    <t>NJUKO: licences en ligne 2022 - oct</t>
  </si>
  <si>
    <t xml:space="preserve">Stage Jeune de la Toussaint </t>
  </si>
  <si>
    <t>BF4 Frais pédagogiques - fact du 13/11</t>
  </si>
  <si>
    <t>BF4 Hébergement 1 - facture du 13-11</t>
  </si>
  <si>
    <t>Reversion sur participants</t>
  </si>
  <si>
    <t>SAS Rbt hébergement MB HF</t>
  </si>
  <si>
    <t>SAS MAD Miguel Gervaise sur BF4 2022</t>
  </si>
  <si>
    <t>MB Frais dept Aix colloque CTL</t>
  </si>
  <si>
    <t>MB Revision PSE1</t>
  </si>
  <si>
    <t>MB Rbt frais restauration stage novembre</t>
  </si>
  <si>
    <t>MONIER -PITA Kiné sur fn BF4</t>
  </si>
  <si>
    <t>AJ VENDOME Stage jeunes Toussaint</t>
  </si>
  <si>
    <t>SAS TRI SoUtien aux déplacement sur D2</t>
  </si>
  <si>
    <t>MAILCHIMP 11</t>
  </si>
  <si>
    <t>Journe des clubs et organisateurs à Blois</t>
  </si>
  <si>
    <t>Journée des entraîneurs à Blois</t>
  </si>
  <si>
    <t>TEAM ETT MAD BF4</t>
  </si>
  <si>
    <t>S. BALONDRADE Rbt Frais de Dept</t>
  </si>
  <si>
    <t>J. NIERDING Frais de Dept FN BF4</t>
  </si>
  <si>
    <t>VENDOME TRI MAD H. Lancelin sur BF4</t>
  </si>
  <si>
    <t>DF Honnoraire Octobre</t>
  </si>
  <si>
    <t>DF Honnoraires Novembre</t>
  </si>
  <si>
    <t>FACTURE SEPTEMBRE</t>
  </si>
  <si>
    <t>FACTURE ORGANISATION</t>
  </si>
  <si>
    <t>MB SALAIRE NOVEMBRE</t>
  </si>
  <si>
    <t>SB SALAIRE NOVEMBRE</t>
  </si>
  <si>
    <t>SB SALAIRE OCTOBRE</t>
  </si>
  <si>
    <t>CHO Suivi Médical / 8 titres</t>
  </si>
  <si>
    <t>TCJ MAD Virginie Caillé - janvier - octobre</t>
  </si>
  <si>
    <t>MB Rbt Frais</t>
  </si>
  <si>
    <t>MAILCHIMP 12</t>
  </si>
  <si>
    <t>GUERLEDAN Hébergement CDF des Ligues</t>
  </si>
  <si>
    <t>PISCINE stage octobre Vendome</t>
  </si>
  <si>
    <t>J DROUARD Intervention BF4</t>
  </si>
  <si>
    <t>CD TRI 37: remboursement MAD de Mathis Lechable</t>
  </si>
  <si>
    <t>NJUKO: licences en ligne 2022 -des</t>
  </si>
  <si>
    <t>FFTRI</t>
  </si>
  <si>
    <t>Prime 5eme place CDF des Ligues</t>
  </si>
  <si>
    <t>EXIA LOCAL TRI 4</t>
  </si>
  <si>
    <t>FACTURE OCTOBRE</t>
  </si>
  <si>
    <t>MDS Charges Trim 4 2021</t>
  </si>
  <si>
    <t>SB NDF Novembre</t>
  </si>
  <si>
    <t>CHO Suivi Médical x3</t>
  </si>
  <si>
    <t>MAAF: ASSURANCES  IMMOBILIERS ET VEHICULE 2022</t>
  </si>
  <si>
    <t>SB SALAIRE DECEMBRE</t>
  </si>
  <si>
    <t>MB SALAIRE DECEMBRE</t>
  </si>
  <si>
    <t>MB Frais décembre</t>
  </si>
  <si>
    <t>ANS HN</t>
  </si>
  <si>
    <t>Pour information- référence: ANS 2021 - Total =  16 742 E - virt le 24/08</t>
  </si>
  <si>
    <t>France Toner cartouches imprImantes</t>
  </si>
  <si>
    <t>NOVOTEL AG Réceptif - restauration</t>
  </si>
  <si>
    <t xml:space="preserve"> Achat ordi portable MB </t>
  </si>
  <si>
    <t xml:space="preserve"> Achat ordi portable Simon Bodard</t>
  </si>
  <si>
    <t>Appel février AFDAS</t>
  </si>
  <si>
    <t>AXONE Honnoraires comptable compta + social 2021</t>
  </si>
  <si>
    <t>DF Honnoraires Décembre</t>
  </si>
  <si>
    <t>TOTAL GENERAL DES CHARGES, hors FF TRI et CRE</t>
  </si>
  <si>
    <t>TOTAL DES PRODUITS, hors licences</t>
  </si>
  <si>
    <t>26  500</t>
  </si>
  <si>
    <t xml:space="preserve"> DIVERS</t>
  </si>
  <si>
    <t>A4</t>
  </si>
  <si>
    <t>Intégrés dans les différetes actions et remboursés aux intervenants</t>
  </si>
  <si>
    <t>MB Frais septembre</t>
  </si>
  <si>
    <t>AJ VENDOME Formation BF4</t>
  </si>
  <si>
    <t>16/12/2021 REGION Convention 21/22 acompte</t>
  </si>
  <si>
    <t>Convention Région action Formations</t>
  </si>
  <si>
    <t>ANS PSF</t>
  </si>
  <si>
    <t>F10 b</t>
  </si>
  <si>
    <t>CHARGES SALARIALES SIMON B</t>
  </si>
  <si>
    <t>CREPS VICHY HEB-RESTAURATION sb Trim 4 2021</t>
  </si>
  <si>
    <t>F10 a</t>
  </si>
  <si>
    <t>CHARGES SALARIALES MATHIS L</t>
  </si>
  <si>
    <t>ML SALAIRE SEPTEMBRE 1 SDT COMPTE</t>
  </si>
  <si>
    <t>MB SALAIRE SEPTEMBRE</t>
  </si>
  <si>
    <t>MB SALAIRE OCTOBRE</t>
  </si>
  <si>
    <t>mb Régularisation C Restaurant 2021</t>
  </si>
  <si>
    <t>CHARGES SOCIALES ET SALARIALES 2021 MB</t>
  </si>
  <si>
    <t>Aide à l'apprentissage SB oct nov dec 2021</t>
  </si>
  <si>
    <t>ligue athletisme presta 1</t>
  </si>
  <si>
    <t>Ligue Athlétisme presta 2</t>
  </si>
  <si>
    <t>Régularisation de charges 2021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</si>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</sst>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0&quot; €&quot;;[Red]\-#,##0.00&quot; €&quot;"/>
    <numFmt numFmtId="166" formatCode="#,##0&quot; €&quot;;[Red]\-#,##0&quot; €&quot;"/>
    <numFmt numFmtId="167" formatCode="#,##0.00&quot; €&quot;"/>
    <numFmt numFmtId="168" formatCode="_-* #,##0.00&quot; €&quot;_-;\-* #,##0.00&quot; €&quot;_-;_-* \-??&quot; €&quot;_-;_-@_-"/>
    <numFmt numFmtId="169" formatCode="#,##0.00_ ;[Red]\-#,##0.00\ "/>
  </numFmts>
  <fonts count="5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00B050"/>
      <name val="Calibri"/>
      <family val="2"/>
      <charset val="1"/>
    </font>
    <font>
      <b/>
      <sz val="10"/>
      <name val="Calibri"/>
      <family val="2"/>
      <charset val="1"/>
    </font>
    <font>
      <sz val="18"/>
      <color rgb="FF44546A"/>
      <name val="Calibri Light"/>
      <family val="2"/>
      <charset val="1"/>
    </font>
    <font>
      <sz val="10"/>
      <name val="Calibri"/>
      <family val="2"/>
      <charset val="1"/>
    </font>
    <font>
      <sz val="10"/>
      <color rgb="FF548235"/>
      <name val="Calibri"/>
      <family val="2"/>
      <charset val="1"/>
    </font>
    <font>
      <sz val="11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2060"/>
      <name val="Calibri"/>
      <family val="2"/>
      <charset val="1"/>
    </font>
    <font>
      <b/>
      <sz val="12"/>
      <color rgb="FF00206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0"/>
      <color rgb="FF0070C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8"/>
      <name val="Calibri"/>
      <family val="2"/>
      <charset val="1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70C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2"/>
      <color rgb="FF000000"/>
      <name val="Calibri"/>
      <family val="2"/>
    </font>
    <font>
      <b/>
      <sz val="10"/>
      <color rgb="FF00B0F0"/>
      <name val="Calibri"/>
      <family val="2"/>
    </font>
    <font>
      <sz val="10"/>
      <color rgb="FF00B0F0"/>
      <name val="Calibri"/>
      <family val="2"/>
    </font>
    <font>
      <sz val="10"/>
      <color rgb="FF00B0F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2E75B6"/>
        <bgColor rgb="FF0070C0"/>
      </patternFill>
    </fill>
    <fill>
      <patternFill patternType="solid">
        <fgColor rgb="FFFF0000"/>
        <bgColor rgb="FFC00000"/>
      </patternFill>
    </fill>
    <fill>
      <patternFill patternType="solid">
        <fgColor rgb="FF9DC3E6"/>
        <bgColor rgb="FFBDD7EE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2CC"/>
      </patternFill>
    </fill>
    <fill>
      <patternFill patternType="solid">
        <fgColor rgb="FF7030A0"/>
        <bgColor rgb="FF993366"/>
      </patternFill>
    </fill>
    <fill>
      <patternFill patternType="solid">
        <fgColor rgb="FFC5E0B4"/>
        <bgColor rgb="FFBDD7EE"/>
      </patternFill>
    </fill>
    <fill>
      <patternFill patternType="solid">
        <fgColor rgb="FF548235"/>
        <bgColor rgb="FF808080"/>
      </patternFill>
    </fill>
    <fill>
      <patternFill patternType="solid">
        <fgColor rgb="FF00B050"/>
        <bgColor rgb="FF008080"/>
      </patternFill>
    </fill>
    <fill>
      <patternFill patternType="solid">
        <fgColor rgb="FFFBE5D6"/>
        <bgColor rgb="FFFFF2CC"/>
      </patternFill>
    </fill>
    <fill>
      <patternFill patternType="solid">
        <fgColor rgb="FFF8CBAD"/>
        <bgColor rgb="FFFBE5D6"/>
      </patternFill>
    </fill>
    <fill>
      <patternFill patternType="solid">
        <fgColor rgb="FFF4B183"/>
        <bgColor rgb="FFF8CBAD"/>
      </patternFill>
    </fill>
    <fill>
      <patternFill patternType="solid">
        <fgColor rgb="FFC55A11"/>
        <bgColor rgb="FF9933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rgb="FFBDD7EE"/>
      </patternFill>
    </fill>
    <fill>
      <patternFill patternType="solid">
        <fgColor theme="8" tint="0.39997558519241921"/>
        <bgColor rgb="FFBDD7EE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59999389629810485"/>
        <bgColor rgb="FFFBE5D6"/>
      </patternFill>
    </fill>
    <fill>
      <patternFill patternType="solid">
        <fgColor theme="5" tint="0.39997558519241921"/>
        <bgColor rgb="FFF8CBAD"/>
      </patternFill>
    </fill>
    <fill>
      <patternFill patternType="solid">
        <fgColor rgb="FF00B050"/>
        <bgColor rgb="FFBDD7E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BDD7E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8" fontId="28" fillId="0" borderId="0" applyBorder="0" applyProtection="0"/>
    <xf numFmtId="0" fontId="1" fillId="0" borderId="0"/>
    <xf numFmtId="0" fontId="10" fillId="0" borderId="0" applyBorder="0" applyProtection="0"/>
  </cellStyleXfs>
  <cellXfs count="4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16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/>
    <xf numFmtId="166" fontId="2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7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" fontId="11" fillId="0" borderId="4" xfId="0" applyNumberFormat="1" applyFont="1" applyBorder="1" applyAlignment="1">
      <alignment horizontal="left"/>
    </xf>
    <xf numFmtId="0" fontId="11" fillId="0" borderId="0" xfId="0" applyFont="1" applyBorder="1"/>
    <xf numFmtId="0" fontId="7" fillId="0" borderId="4" xfId="0" applyFont="1" applyBorder="1" applyAlignment="1">
      <alignment horizontal="left"/>
    </xf>
    <xf numFmtId="166" fontId="8" fillId="0" borderId="5" xfId="0" applyNumberFormat="1" applyFont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" fontId="11" fillId="6" borderId="0" xfId="0" applyNumberFormat="1" applyFont="1" applyFill="1" applyAlignment="1">
      <alignment horizontal="left"/>
    </xf>
    <xf numFmtId="0" fontId="11" fillId="6" borderId="0" xfId="0" applyFont="1" applyFill="1" applyAlignment="1">
      <alignment horizontal="left"/>
    </xf>
    <xf numFmtId="3" fontId="4" fillId="0" borderId="5" xfId="0" applyNumberFormat="1" applyFont="1" applyBorder="1" applyAlignment="1">
      <alignment horizontal="center"/>
    </xf>
    <xf numFmtId="16" fontId="2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2" fillId="6" borderId="0" xfId="0" applyFont="1" applyFill="1"/>
    <xf numFmtId="4" fontId="2" fillId="0" borderId="0" xfId="0" applyNumberFormat="1" applyFont="1"/>
    <xf numFmtId="0" fontId="7" fillId="0" borderId="0" xfId="0" applyFont="1" applyBorder="1"/>
    <xf numFmtId="4" fontId="2" fillId="0" borderId="6" xfId="0" applyNumberFormat="1" applyFont="1" applyBorder="1"/>
    <xf numFmtId="166" fontId="12" fillId="0" borderId="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" fontId="2" fillId="0" borderId="0" xfId="0" applyNumberFormat="1" applyFont="1" applyBorder="1"/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3" fillId="2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166" fontId="17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19" fillId="0" borderId="10" xfId="0" applyFont="1" applyBorder="1"/>
    <xf numFmtId="0" fontId="19" fillId="0" borderId="11" xfId="0" applyFont="1" applyBorder="1"/>
    <xf numFmtId="1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8" borderId="4" xfId="0" applyFont="1" applyFill="1" applyBorder="1" applyAlignment="1">
      <alignment horizontal="left"/>
    </xf>
    <xf numFmtId="166" fontId="21" fillId="9" borderId="3" xfId="0" applyNumberFormat="1" applyFont="1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6" fontId="2" fillId="0" borderId="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21" fillId="9" borderId="11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11" fillId="0" borderId="0" xfId="3" applyFont="1" applyBorder="1" applyAlignment="1" applyProtection="1">
      <alignment horizontal="left"/>
    </xf>
    <xf numFmtId="167" fontId="11" fillId="0" borderId="0" xfId="3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6" fontId="21" fillId="9" borderId="11" xfId="0" applyNumberFormat="1" applyFont="1" applyFill="1" applyBorder="1" applyAlignment="1">
      <alignment horizontal="center"/>
    </xf>
    <xf numFmtId="3" fontId="21" fillId="10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/>
    <xf numFmtId="0" fontId="24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3" fontId="0" fillId="0" borderId="0" xfId="0" applyNumberFormat="1" applyBorder="1"/>
    <xf numFmtId="0" fontId="7" fillId="0" borderId="0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26" fillId="0" borderId="6" xfId="0" applyNumberFormat="1" applyFont="1" applyBorder="1" applyAlignment="1">
      <alignment horizontal="center"/>
    </xf>
    <xf numFmtId="166" fontId="0" fillId="0" borderId="0" xfId="0" applyNumberFormat="1"/>
    <xf numFmtId="166" fontId="2" fillId="0" borderId="4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3" fontId="0" fillId="0" borderId="0" xfId="0" applyNumberFormat="1"/>
    <xf numFmtId="0" fontId="1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10" xfId="0" applyBorder="1"/>
    <xf numFmtId="3" fontId="19" fillId="0" borderId="9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0" fontId="4" fillId="4" borderId="9" xfId="0" applyFont="1" applyFill="1" applyBorder="1" applyAlignment="1">
      <alignment horizontal="left"/>
    </xf>
    <xf numFmtId="16" fontId="2" fillId="15" borderId="9" xfId="0" applyNumberFormat="1" applyFont="1" applyFill="1" applyBorder="1" applyAlignment="1">
      <alignment horizontal="left"/>
    </xf>
    <xf numFmtId="0" fontId="29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6" xfId="0" applyFont="1" applyFill="1" applyBorder="1"/>
    <xf numFmtId="0" fontId="31" fillId="0" borderId="0" xfId="0" applyFont="1" applyAlignment="1">
      <alignment horizontal="left"/>
    </xf>
    <xf numFmtId="16" fontId="3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" fontId="2" fillId="0" borderId="4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2" fillId="0" borderId="1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168" fontId="33" fillId="0" borderId="0" xfId="1" applyFont="1" applyBorder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4" fillId="4" borderId="11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16" fontId="34" fillId="0" borderId="4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6" fontId="34" fillId="0" borderId="4" xfId="0" applyNumberFormat="1" applyFont="1" applyBorder="1" applyAlignment="1">
      <alignment horizontal="left"/>
    </xf>
    <xf numFmtId="0" fontId="34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/>
    <xf numFmtId="0" fontId="22" fillId="0" borderId="11" xfId="0" applyFont="1" applyBorder="1"/>
    <xf numFmtId="16" fontId="13" fillId="0" borderId="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0" fontId="0" fillId="8" borderId="10" xfId="0" applyFill="1" applyBorder="1"/>
    <xf numFmtId="0" fontId="0" fillId="8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4" fillId="11" borderId="16" xfId="0" applyFont="1" applyFill="1" applyBorder="1" applyAlignment="1">
      <alignment horizontal="left"/>
    </xf>
    <xf numFmtId="0" fontId="4" fillId="12" borderId="17" xfId="0" applyFont="1" applyFill="1" applyBorder="1" applyAlignment="1">
      <alignment horizontal="left"/>
    </xf>
    <xf numFmtId="0" fontId="4" fillId="13" borderId="18" xfId="0" applyFont="1" applyFill="1" applyBorder="1" applyAlignment="1">
      <alignment horizontal="left"/>
    </xf>
    <xf numFmtId="0" fontId="4" fillId="12" borderId="17" xfId="0" applyFont="1" applyFill="1" applyBorder="1" applyAlignment="1">
      <alignment horizontal="center"/>
    </xf>
    <xf numFmtId="0" fontId="22" fillId="14" borderId="8" xfId="0" applyFont="1" applyFill="1" applyBorder="1"/>
    <xf numFmtId="0" fontId="5" fillId="0" borderId="8" xfId="0" applyFont="1" applyBorder="1" applyAlignment="1">
      <alignment horizontal="center"/>
    </xf>
    <xf numFmtId="16" fontId="0" fillId="0" borderId="4" xfId="0" applyNumberFormat="1" applyFill="1" applyBorder="1" applyAlignment="1">
      <alignment horizontal="left"/>
    </xf>
    <xf numFmtId="0" fontId="25" fillId="9" borderId="11" xfId="0" applyFont="1" applyFill="1" applyBorder="1" applyAlignment="1">
      <alignment horizontal="center"/>
    </xf>
    <xf numFmtId="0" fontId="0" fillId="18" borderId="10" xfId="0" applyFill="1" applyBorder="1"/>
    <xf numFmtId="0" fontId="0" fillId="18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2" fillId="4" borderId="10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17" borderId="10" xfId="0" applyFont="1" applyFill="1" applyBorder="1"/>
    <xf numFmtId="0" fontId="2" fillId="17" borderId="11" xfId="0" applyFont="1" applyFill="1" applyBorder="1"/>
    <xf numFmtId="0" fontId="0" fillId="4" borderId="10" xfId="0" applyFill="1" applyBorder="1"/>
    <xf numFmtId="0" fontId="4" fillId="19" borderId="9" xfId="0" applyFont="1" applyFill="1" applyBorder="1" applyAlignment="1">
      <alignment horizontal="left"/>
    </xf>
    <xf numFmtId="3" fontId="2" fillId="17" borderId="10" xfId="0" applyNumberFormat="1" applyFont="1" applyFill="1" applyBorder="1"/>
    <xf numFmtId="3" fontId="2" fillId="0" borderId="7" xfId="0" applyNumberFormat="1" applyFont="1" applyBorder="1" applyAlignment="1">
      <alignment horizontal="center"/>
    </xf>
    <xf numFmtId="0" fontId="16" fillId="0" borderId="4" xfId="0" applyFont="1" applyFill="1" applyBorder="1"/>
    <xf numFmtId="0" fontId="2" fillId="0" borderId="4" xfId="0" applyFont="1" applyFill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34" fillId="0" borderId="0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left"/>
    </xf>
    <xf numFmtId="0" fontId="0" fillId="21" borderId="0" xfId="0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166" fontId="23" fillId="0" borderId="4" xfId="0" applyNumberFormat="1" applyFont="1" applyBorder="1" applyAlignment="1"/>
    <xf numFmtId="165" fontId="15" fillId="0" borderId="0" xfId="0" applyNumberFormat="1" applyFont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3" fontId="29" fillId="0" borderId="7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34" fillId="0" borderId="5" xfId="0" applyNumberFormat="1" applyFont="1" applyBorder="1" applyAlignment="1">
      <alignment horizontal="center"/>
    </xf>
    <xf numFmtId="0" fontId="34" fillId="0" borderId="6" xfId="0" applyFont="1" applyBorder="1"/>
    <xf numFmtId="0" fontId="34" fillId="0" borderId="0" xfId="0" applyFont="1"/>
    <xf numFmtId="0" fontId="37" fillId="0" borderId="0" xfId="0" applyFont="1"/>
    <xf numFmtId="166" fontId="2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" fontId="36" fillId="0" borderId="4" xfId="0" applyNumberFormat="1" applyFont="1" applyBorder="1" applyAlignment="1">
      <alignment horizontal="left"/>
    </xf>
    <xf numFmtId="16" fontId="35" fillId="0" borderId="4" xfId="0" applyNumberFormat="1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0" xfId="3" applyFont="1" applyFill="1" applyBorder="1" applyAlignment="1" applyProtection="1">
      <alignment horizontal="left"/>
    </xf>
    <xf numFmtId="0" fontId="34" fillId="0" borderId="0" xfId="0" applyFont="1" applyBorder="1" applyAlignment="1">
      <alignment horizontal="center"/>
    </xf>
    <xf numFmtId="169" fontId="17" fillId="0" borderId="9" xfId="0" applyNumberFormat="1" applyFont="1" applyBorder="1" applyAlignment="1">
      <alignment horizontal="left"/>
    </xf>
    <xf numFmtId="169" fontId="0" fillId="0" borderId="0" xfId="0" applyNumberFormat="1" applyAlignment="1">
      <alignment horizontal="center"/>
    </xf>
    <xf numFmtId="166" fontId="21" fillId="9" borderId="4" xfId="0" applyNumberFormat="1" applyFont="1" applyFill="1" applyBorder="1" applyAlignment="1">
      <alignment horizontal="center"/>
    </xf>
    <xf numFmtId="166" fontId="21" fillId="9" borderId="0" xfId="0" applyNumberFormat="1" applyFont="1" applyFill="1" applyBorder="1" applyAlignment="1">
      <alignment horizontal="center"/>
    </xf>
    <xf numFmtId="166" fontId="21" fillId="9" borderId="6" xfId="0" applyNumberFormat="1" applyFont="1" applyFill="1" applyBorder="1" applyAlignment="1">
      <alignment horizontal="center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6" fontId="0" fillId="24" borderId="4" xfId="0" applyNumberForma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3" fontId="11" fillId="24" borderId="0" xfId="0" applyNumberFormat="1" applyFont="1" applyFill="1" applyBorder="1" applyAlignment="1">
      <alignment horizontal="center"/>
    </xf>
    <xf numFmtId="16" fontId="2" fillId="24" borderId="4" xfId="0" applyNumberFormat="1" applyFont="1" applyFill="1" applyBorder="1" applyAlignment="1">
      <alignment horizontal="left"/>
    </xf>
    <xf numFmtId="166" fontId="38" fillId="0" borderId="4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left"/>
    </xf>
    <xf numFmtId="0" fontId="41" fillId="0" borderId="0" xfId="0" applyFont="1"/>
    <xf numFmtId="0" fontId="39" fillId="0" borderId="0" xfId="0" applyFont="1"/>
    <xf numFmtId="16" fontId="2" fillId="16" borderId="4" xfId="0" applyNumberFormat="1" applyFont="1" applyFill="1" applyBorder="1" applyAlignment="1">
      <alignment horizontal="left"/>
    </xf>
    <xf numFmtId="0" fontId="2" fillId="16" borderId="0" xfId="0" applyFont="1" applyFill="1" applyBorder="1" applyAlignment="1">
      <alignment horizontal="left"/>
    </xf>
    <xf numFmtId="3" fontId="11" fillId="16" borderId="0" xfId="0" applyNumberFormat="1" applyFont="1" applyFill="1" applyBorder="1" applyAlignment="1">
      <alignment horizontal="center"/>
    </xf>
    <xf numFmtId="166" fontId="38" fillId="0" borderId="4" xfId="0" applyNumberFormat="1" applyFont="1" applyBorder="1" applyAlignment="1"/>
    <xf numFmtId="4" fontId="0" fillId="0" borderId="6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34" fillId="0" borderId="1" xfId="0" applyNumberFormat="1" applyFont="1" applyBorder="1" applyAlignment="1">
      <alignment horizontal="center"/>
    </xf>
    <xf numFmtId="166" fontId="34" fillId="0" borderId="12" xfId="0" applyNumberFormat="1" applyFont="1" applyBorder="1" applyAlignment="1">
      <alignment horizontal="center"/>
    </xf>
    <xf numFmtId="166" fontId="34" fillId="0" borderId="3" xfId="0" applyNumberFormat="1" applyFont="1" applyBorder="1" applyAlignment="1">
      <alignment horizontal="center"/>
    </xf>
    <xf numFmtId="166" fontId="34" fillId="0" borderId="4" xfId="0" applyNumberFormat="1" applyFont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166" fontId="34" fillId="0" borderId="6" xfId="0" applyNumberFormat="1" applyFont="1" applyBorder="1" applyAlignment="1">
      <alignment horizontal="center"/>
    </xf>
    <xf numFmtId="166" fontId="34" fillId="0" borderId="0" xfId="0" applyNumberFormat="1" applyFont="1" applyBorder="1" applyAlignment="1"/>
    <xf numFmtId="166" fontId="34" fillId="0" borderId="6" xfId="0" applyNumberFormat="1" applyFont="1" applyBorder="1" applyAlignment="1"/>
    <xf numFmtId="0" fontId="34" fillId="0" borderId="13" xfId="0" applyFont="1" applyBorder="1" applyAlignment="1">
      <alignment horizontal="center"/>
    </xf>
    <xf numFmtId="0" fontId="34" fillId="0" borderId="14" xfId="0" applyFont="1" applyBorder="1"/>
    <xf numFmtId="0" fontId="34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0" fillId="25" borderId="4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" fontId="29" fillId="0" borderId="4" xfId="0" applyNumberFormat="1" applyFont="1" applyBorder="1" applyAlignment="1">
      <alignment horizontal="left"/>
    </xf>
    <xf numFmtId="166" fontId="8" fillId="0" borderId="8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3" fontId="34" fillId="0" borderId="6" xfId="0" applyNumberFormat="1" applyFont="1" applyBorder="1" applyAlignment="1">
      <alignment horizontal="center"/>
    </xf>
    <xf numFmtId="16" fontId="0" fillId="24" borderId="0" xfId="0" applyNumberFormat="1" applyFill="1" applyAlignment="1">
      <alignment horizontal="left"/>
    </xf>
    <xf numFmtId="0" fontId="0" fillId="24" borderId="0" xfId="0" applyFill="1"/>
    <xf numFmtId="0" fontId="2" fillId="24" borderId="0" xfId="0" applyFont="1" applyFill="1" applyAlignment="1">
      <alignment horizontal="center"/>
    </xf>
    <xf numFmtId="16" fontId="30" fillId="24" borderId="4" xfId="0" applyNumberFormat="1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3" fontId="30" fillId="24" borderId="0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6" fontId="37" fillId="24" borderId="0" xfId="0" applyNumberFormat="1" applyFont="1" applyFill="1" applyAlignment="1">
      <alignment horizontal="left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16" fontId="37" fillId="27" borderId="0" xfId="0" applyNumberFormat="1" applyFont="1" applyFill="1" applyAlignment="1">
      <alignment horizontal="left"/>
    </xf>
    <xf numFmtId="0" fontId="34" fillId="27" borderId="0" xfId="0" applyFont="1" applyFill="1" applyBorder="1" applyAlignment="1">
      <alignment horizontal="left"/>
    </xf>
    <xf numFmtId="0" fontId="34" fillId="27" borderId="0" xfId="0" applyFont="1" applyFill="1" applyAlignment="1">
      <alignment horizontal="center"/>
    </xf>
    <xf numFmtId="16" fontId="6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6" xfId="0" applyNumberFormat="1" applyFont="1" applyFill="1" applyBorder="1"/>
    <xf numFmtId="16" fontId="1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3" fillId="28" borderId="0" xfId="0" applyFont="1" applyFill="1" applyBorder="1"/>
    <xf numFmtId="0" fontId="23" fillId="28" borderId="0" xfId="0" applyFont="1" applyFill="1" applyBorder="1" applyAlignment="1">
      <alignment horizontal="center"/>
    </xf>
    <xf numFmtId="0" fontId="0" fillId="28" borderId="0" xfId="0" applyFont="1" applyFill="1" applyBorder="1"/>
    <xf numFmtId="0" fontId="0" fillId="28" borderId="0" xfId="0" applyFill="1" applyBorder="1" applyAlignment="1">
      <alignment horizontal="center"/>
    </xf>
    <xf numFmtId="3" fontId="0" fillId="28" borderId="6" xfId="0" applyNumberForma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3" fontId="0" fillId="28" borderId="0" xfId="0" applyNumberFormat="1" applyFill="1" applyAlignment="1">
      <alignment horizontal="center"/>
    </xf>
    <xf numFmtId="0" fontId="44" fillId="8" borderId="0" xfId="0" applyFont="1" applyFill="1" applyBorder="1"/>
    <xf numFmtId="166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/>
    <xf numFmtId="0" fontId="44" fillId="0" borderId="0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5" fillId="0" borderId="0" xfId="0" applyFont="1" applyBorder="1"/>
    <xf numFmtId="0" fontId="30" fillId="0" borderId="0" xfId="0" applyFont="1" applyBorder="1"/>
    <xf numFmtId="3" fontId="6" fillId="0" borderId="6" xfId="0" applyNumberFormat="1" applyFont="1" applyBorder="1"/>
    <xf numFmtId="0" fontId="45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NumberFormat="1" applyFont="1" applyFill="1" applyBorder="1"/>
    <xf numFmtId="0" fontId="3" fillId="0" borderId="0" xfId="0" applyFont="1" applyBorder="1" applyAlignment="1">
      <alignment horizontal="left"/>
    </xf>
    <xf numFmtId="0" fontId="29" fillId="4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2" fillId="0" borderId="6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6" fontId="37" fillId="28" borderId="0" xfId="0" applyNumberFormat="1" applyFont="1" applyFill="1" applyAlignment="1">
      <alignment horizontal="left"/>
    </xf>
    <xf numFmtId="0" fontId="34" fillId="28" borderId="0" xfId="0" applyFont="1" applyFill="1" applyBorder="1" applyAlignment="1">
      <alignment horizontal="left"/>
    </xf>
    <xf numFmtId="0" fontId="34" fillId="28" borderId="0" xfId="0" applyFont="1" applyFill="1" applyAlignment="1">
      <alignment horizontal="center"/>
    </xf>
    <xf numFmtId="0" fontId="46" fillId="28" borderId="0" xfId="0" applyFont="1" applyFill="1" applyBorder="1"/>
    <xf numFmtId="0" fontId="46" fillId="28" borderId="0" xfId="0" applyFont="1" applyFill="1" applyBorder="1" applyAlignment="1">
      <alignment horizontal="center"/>
    </xf>
    <xf numFmtId="3" fontId="46" fillId="28" borderId="6" xfId="0" applyNumberFormat="1" applyFont="1" applyFill="1" applyBorder="1" applyAlignment="1">
      <alignment horizontal="center"/>
    </xf>
    <xf numFmtId="0" fontId="11" fillId="28" borderId="0" xfId="0" applyFont="1" applyFill="1" applyBorder="1"/>
    <xf numFmtId="3" fontId="11" fillId="28" borderId="0" xfId="0" applyNumberFormat="1" applyFont="1" applyFill="1" applyBorder="1" applyAlignment="1">
      <alignment horizontal="center"/>
    </xf>
    <xf numFmtId="0" fontId="6" fillId="28" borderId="0" xfId="0" applyFont="1" applyFill="1" applyBorder="1"/>
    <xf numFmtId="3" fontId="11" fillId="28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16" fontId="0" fillId="0" borderId="0" xfId="0" applyNumberFormat="1" applyFont="1" applyFill="1" applyBorder="1" applyAlignment="1">
      <alignment horizontal="center"/>
    </xf>
    <xf numFmtId="16" fontId="2" fillId="27" borderId="0" xfId="0" applyNumberFormat="1" applyFont="1" applyFill="1" applyAlignment="1">
      <alignment horizontal="left"/>
    </xf>
    <xf numFmtId="0" fontId="2" fillId="27" borderId="0" xfId="0" applyFont="1" applyFill="1" applyBorder="1" applyAlignment="1">
      <alignment horizontal="left"/>
    </xf>
    <xf numFmtId="0" fontId="2" fillId="27" borderId="0" xfId="0" applyFont="1" applyFill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13" fillId="13" borderId="6" xfId="0" applyFont="1" applyFill="1" applyBorder="1" applyAlignment="1">
      <alignment horizontal="left"/>
    </xf>
    <xf numFmtId="0" fontId="13" fillId="22" borderId="6" xfId="0" applyFont="1" applyFill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Border="1"/>
    <xf numFmtId="4" fontId="49" fillId="0" borderId="6" xfId="0" applyNumberFormat="1" applyFont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3" fontId="50" fillId="0" borderId="6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3" fillId="0" borderId="6" xfId="0" applyFont="1" applyBorder="1" applyAlignment="1">
      <alignment horizontal="center"/>
    </xf>
    <xf numFmtId="0" fontId="0" fillId="0" borderId="4" xfId="0" applyFill="1" applyBorder="1"/>
    <xf numFmtId="0" fontId="0" fillId="0" borderId="4" xfId="0" applyFont="1" applyBorder="1"/>
    <xf numFmtId="0" fontId="0" fillId="0" borderId="4" xfId="0" applyFont="1" applyFill="1" applyBorder="1"/>
    <xf numFmtId="0" fontId="15" fillId="0" borderId="4" xfId="0" applyFont="1" applyBorder="1"/>
    <xf numFmtId="0" fontId="5" fillId="0" borderId="13" xfId="0" applyFont="1" applyBorder="1"/>
    <xf numFmtId="3" fontId="5" fillId="0" borderId="15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" fontId="2" fillId="29" borderId="4" xfId="0" applyNumberFormat="1" applyFont="1" applyFill="1" applyBorder="1" applyAlignment="1">
      <alignment horizontal="left"/>
    </xf>
    <xf numFmtId="0" fontId="2" fillId="29" borderId="0" xfId="0" applyFont="1" applyFill="1" applyBorder="1" applyAlignment="1">
      <alignment horizontal="left"/>
    </xf>
    <xf numFmtId="3" fontId="2" fillId="29" borderId="0" xfId="0" applyNumberFormat="1" applyFont="1" applyFill="1" applyBorder="1" applyAlignment="1">
      <alignment horizontal="center"/>
    </xf>
    <xf numFmtId="0" fontId="29" fillId="29" borderId="0" xfId="0" applyFont="1" applyFill="1" applyBorder="1" applyAlignment="1">
      <alignment horizontal="center"/>
    </xf>
    <xf numFmtId="16" fontId="6" fillId="0" borderId="4" xfId="0" applyNumberFormat="1" applyFont="1" applyBorder="1" applyAlignment="1">
      <alignment horizontal="left"/>
    </xf>
    <xf numFmtId="3" fontId="31" fillId="0" borderId="0" xfId="0" applyNumberFormat="1" applyFont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3" fontId="4" fillId="29" borderId="5" xfId="0" applyNumberFormat="1" applyFont="1" applyFill="1" applyBorder="1" applyAlignment="1">
      <alignment horizontal="center"/>
    </xf>
    <xf numFmtId="0" fontId="2" fillId="29" borderId="0" xfId="0" applyFont="1" applyFill="1" applyBorder="1"/>
    <xf numFmtId="3" fontId="2" fillId="29" borderId="6" xfId="0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16" fontId="2" fillId="29" borderId="0" xfId="0" applyNumberFormat="1" applyFont="1" applyFill="1" applyBorder="1" applyAlignment="1">
      <alignment horizontal="left"/>
    </xf>
    <xf numFmtId="16" fontId="2" fillId="29" borderId="0" xfId="0" applyNumberFormat="1" applyFont="1" applyFill="1" applyAlignment="1">
      <alignment horizontal="left"/>
    </xf>
    <xf numFmtId="0" fontId="2" fillId="29" borderId="0" xfId="0" applyFont="1" applyFill="1" applyAlignment="1">
      <alignment horizontal="left"/>
    </xf>
    <xf numFmtId="0" fontId="2" fillId="29" borderId="0" xfId="0" applyFont="1" applyFill="1" applyAlignment="1">
      <alignment horizontal="center"/>
    </xf>
    <xf numFmtId="16" fontId="2" fillId="30" borderId="0" xfId="0" applyNumberFormat="1" applyFont="1" applyFill="1" applyAlignment="1">
      <alignment horizontal="left"/>
    </xf>
    <xf numFmtId="0" fontId="2" fillId="30" borderId="0" xfId="0" applyFont="1" applyFill="1" applyAlignment="1">
      <alignment horizontal="left"/>
    </xf>
    <xf numFmtId="3" fontId="2" fillId="30" borderId="0" xfId="0" applyNumberFormat="1" applyFont="1" applyFill="1" applyAlignment="1">
      <alignment horizontal="center"/>
    </xf>
    <xf numFmtId="16" fontId="2" fillId="31" borderId="0" xfId="0" applyNumberFormat="1" applyFont="1" applyFill="1" applyAlignment="1">
      <alignment horizontal="left"/>
    </xf>
    <xf numFmtId="0" fontId="2" fillId="31" borderId="0" xfId="0" applyFont="1" applyFill="1" applyAlignment="1">
      <alignment horizontal="left"/>
    </xf>
    <xf numFmtId="3" fontId="2" fillId="31" borderId="0" xfId="0" applyNumberFormat="1" applyFont="1" applyFill="1" applyAlignment="1">
      <alignment horizontal="center"/>
    </xf>
    <xf numFmtId="0" fontId="2" fillId="29" borderId="0" xfId="0" applyFont="1" applyFill="1"/>
    <xf numFmtId="3" fontId="31" fillId="0" borderId="6" xfId="0" applyNumberFormat="1" applyFont="1" applyBorder="1"/>
    <xf numFmtId="0" fontId="29" fillId="0" borderId="0" xfId="0" applyFont="1" applyBorder="1"/>
    <xf numFmtId="0" fontId="31" fillId="0" borderId="0" xfId="0" applyFont="1"/>
    <xf numFmtId="16" fontId="2" fillId="0" borderId="0" xfId="0" applyNumberFormat="1" applyFont="1"/>
    <xf numFmtId="0" fontId="31" fillId="0" borderId="13" xfId="0" applyFont="1" applyBorder="1"/>
    <xf numFmtId="0" fontId="31" fillId="0" borderId="14" xfId="0" applyFont="1" applyBorder="1"/>
    <xf numFmtId="3" fontId="31" fillId="0" borderId="15" xfId="0" applyNumberFormat="1" applyFont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66" fontId="21" fillId="9" borderId="9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166" fontId="21" fillId="9" borderId="10" xfId="0" applyNumberFormat="1" applyFont="1" applyFill="1" applyBorder="1" applyAlignment="1">
      <alignment horizontal="center"/>
    </xf>
    <xf numFmtId="166" fontId="21" fillId="9" borderId="11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6" fontId="21" fillId="9" borderId="1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66" fontId="26" fillId="0" borderId="4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66" fontId="27" fillId="0" borderId="4" xfId="0" applyNumberFormat="1" applyFont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11" fillId="26" borderId="4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6" xfId="0" applyFont="1" applyFill="1" applyBorder="1" applyAlignment="1">
      <alignment horizontal="center"/>
    </xf>
  </cellXfs>
  <cellStyles count="4">
    <cellStyle name="Excel Built-in Title" xfId="3" xr:uid="{00000000-0005-0000-0000-000007000000}"/>
    <cellStyle name="Monétaire" xfId="1" builtinId="4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008080"/>
      <rgbColor rgb="FFAFABAB"/>
      <rgbColor rgb="FF808080"/>
      <rgbColor rgb="FF9999FF"/>
      <rgbColor rgb="FF7030A0"/>
      <rgbColor rgb="FFFFF2CC"/>
      <rgbColor rgb="FFCCFFFF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BE5D6"/>
      <rgbColor rgb="FF9DC3E6"/>
      <rgbColor rgb="FFF4B183"/>
      <rgbColor rgb="FFCC99FF"/>
      <rgbColor rgb="FFF8CBAD"/>
      <rgbColor rgb="FF2E75B6"/>
      <rgbColor rgb="FF33CCCC"/>
      <rgbColor rgb="FF99CC00"/>
      <rgbColor rgb="FFFFCC00"/>
      <rgbColor rgb="FFFF9900"/>
      <rgbColor rgb="FFC55A11"/>
      <rgbColor rgb="FF44546A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390240</xdr:colOff>
      <xdr:row>66</xdr:row>
      <xdr:rowOff>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0053360" cy="1066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390240</xdr:colOff>
      <xdr:row>66</xdr:row>
      <xdr:rowOff>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0053360" cy="1066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65</xdr:row>
      <xdr:rowOff>19050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65</xdr:row>
      <xdr:rowOff>19050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437400</xdr:colOff>
      <xdr:row>47</xdr:row>
      <xdr:rowOff>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0" y="0"/>
          <a:ext cx="10054440" cy="11238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438150</xdr:colOff>
      <xdr:row>46</xdr:row>
      <xdr:rowOff>9525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229"/>
  <sheetViews>
    <sheetView tabSelected="1" topLeftCell="A93" zoomScaleNormal="100" workbookViewId="0">
      <selection activeCell="F56" sqref="F56"/>
    </sheetView>
  </sheetViews>
  <sheetFormatPr baseColWidth="10" defaultColWidth="9.140625" defaultRowHeight="15" x14ac:dyDescent="0.25"/>
  <cols>
    <col min="1" max="1" width="13.140625" style="1" customWidth="1"/>
    <col min="2" max="2" width="46.7109375" style="1" customWidth="1"/>
    <col min="3" max="3" width="11.140625" style="3" customWidth="1"/>
    <col min="4" max="4" width="12.5703125" style="3" customWidth="1"/>
    <col min="5" max="5" width="11" style="2" customWidth="1"/>
    <col min="6" max="6" width="32.28515625" style="2" customWidth="1"/>
    <col min="7" max="7" width="17.7109375" style="2" customWidth="1"/>
    <col min="8" max="8" width="23.42578125" style="2" customWidth="1"/>
    <col min="9" max="1026" width="11" style="2" customWidth="1"/>
  </cols>
  <sheetData>
    <row r="1" spans="1:8" x14ac:dyDescent="0.25">
      <c r="A1" s="409" t="s">
        <v>0</v>
      </c>
      <c r="B1" s="409"/>
      <c r="C1" s="409"/>
      <c r="D1" s="4" t="s">
        <v>1</v>
      </c>
      <c r="E1" s="410" t="s">
        <v>2</v>
      </c>
      <c r="F1" s="410"/>
      <c r="G1" s="410"/>
      <c r="H1" s="410"/>
    </row>
    <row r="2" spans="1:8" ht="15.75" thickBot="1" x14ac:dyDescent="0.3">
      <c r="A2" s="225"/>
      <c r="B2" s="330"/>
      <c r="C2" s="5"/>
      <c r="D2" s="6"/>
      <c r="E2" s="7"/>
      <c r="F2" s="7"/>
      <c r="G2" s="7"/>
      <c r="H2" s="8"/>
    </row>
    <row r="3" spans="1:8" ht="15.75" thickBot="1" x14ac:dyDescent="0.3">
      <c r="A3" s="135" t="s">
        <v>3</v>
      </c>
      <c r="B3" s="331" t="s">
        <v>4</v>
      </c>
      <c r="C3" s="159"/>
      <c r="D3" s="4" t="s">
        <v>1</v>
      </c>
      <c r="E3" s="193"/>
      <c r="F3" s="193"/>
      <c r="G3" s="193"/>
      <c r="H3" s="194"/>
    </row>
    <row r="4" spans="1:8" x14ac:dyDescent="0.25">
      <c r="A4" s="160">
        <v>44200</v>
      </c>
      <c r="B4" s="161" t="s">
        <v>74</v>
      </c>
      <c r="C4" s="204">
        <v>19.989999999999998</v>
      </c>
      <c r="D4" s="212">
        <v>800</v>
      </c>
      <c r="E4" s="156"/>
      <c r="F4" s="156"/>
      <c r="G4" s="156"/>
      <c r="H4" s="157"/>
    </row>
    <row r="5" spans="1:8" x14ac:dyDescent="0.25">
      <c r="A5" s="13">
        <v>44204</v>
      </c>
      <c r="B5" s="273" t="s">
        <v>77</v>
      </c>
      <c r="C5" s="7">
        <v>29.99</v>
      </c>
      <c r="D5" s="12"/>
      <c r="E5" s="9"/>
      <c r="F5" s="9"/>
      <c r="G5" s="9"/>
      <c r="H5" s="10"/>
    </row>
    <row r="6" spans="1:8" x14ac:dyDescent="0.25">
      <c r="A6" s="13">
        <v>44229</v>
      </c>
      <c r="B6" s="273" t="s">
        <v>94</v>
      </c>
      <c r="C6" s="7">
        <v>30</v>
      </c>
      <c r="D6" s="12"/>
      <c r="E6" s="9"/>
      <c r="F6" s="9"/>
      <c r="G6" s="9"/>
      <c r="H6" s="10"/>
    </row>
    <row r="7" spans="1:8" x14ac:dyDescent="0.25">
      <c r="A7" s="13">
        <v>44232</v>
      </c>
      <c r="B7" s="273" t="s">
        <v>74</v>
      </c>
      <c r="C7" s="7">
        <v>19.989999999999998</v>
      </c>
      <c r="D7" s="12"/>
      <c r="E7" s="9"/>
      <c r="F7" s="9"/>
      <c r="G7" s="9"/>
      <c r="H7" s="10"/>
    </row>
    <row r="8" spans="1:8" x14ac:dyDescent="0.25">
      <c r="A8" s="13">
        <v>44254</v>
      </c>
      <c r="B8" s="273" t="s">
        <v>94</v>
      </c>
      <c r="C8" s="7">
        <v>30</v>
      </c>
      <c r="D8" s="12"/>
      <c r="E8" s="9"/>
      <c r="F8" s="9"/>
      <c r="G8" s="9"/>
      <c r="H8" s="10"/>
    </row>
    <row r="9" spans="1:8" x14ac:dyDescent="0.25">
      <c r="A9" s="13">
        <v>44259</v>
      </c>
      <c r="B9" s="273" t="s">
        <v>77</v>
      </c>
      <c r="C9" s="7">
        <v>29.99</v>
      </c>
      <c r="D9" s="12"/>
      <c r="E9" s="9"/>
      <c r="F9" s="9"/>
      <c r="G9" s="9"/>
      <c r="H9" s="10"/>
    </row>
    <row r="10" spans="1:8" x14ac:dyDescent="0.25">
      <c r="A10" s="13">
        <v>44260</v>
      </c>
      <c r="B10" s="273" t="s">
        <v>114</v>
      </c>
      <c r="C10" s="7">
        <v>19.989999999999998</v>
      </c>
      <c r="D10" s="12"/>
      <c r="E10" s="9"/>
      <c r="F10" s="9"/>
      <c r="G10" s="9"/>
      <c r="H10" s="10"/>
    </row>
    <row r="11" spans="1:8" x14ac:dyDescent="0.25">
      <c r="A11" s="13">
        <v>44264</v>
      </c>
      <c r="B11" s="273" t="s">
        <v>117</v>
      </c>
      <c r="C11" s="7">
        <v>28.08</v>
      </c>
      <c r="D11" s="12"/>
      <c r="E11" s="9"/>
      <c r="F11" s="9"/>
      <c r="G11" s="9"/>
      <c r="H11" s="10"/>
    </row>
    <row r="12" spans="1:8" x14ac:dyDescent="0.25">
      <c r="A12" s="13">
        <v>44267</v>
      </c>
      <c r="B12" s="273" t="s">
        <v>118</v>
      </c>
      <c r="C12" s="7">
        <v>8.0500000000000007</v>
      </c>
      <c r="D12" s="12"/>
      <c r="E12" s="9"/>
      <c r="F12" s="9"/>
      <c r="G12" s="9"/>
      <c r="H12" s="10"/>
    </row>
    <row r="13" spans="1:8" x14ac:dyDescent="0.25">
      <c r="A13" s="13">
        <v>44289</v>
      </c>
      <c r="B13" s="273" t="s">
        <v>94</v>
      </c>
      <c r="C13" s="7">
        <v>30</v>
      </c>
      <c r="D13" s="12"/>
      <c r="E13" s="9"/>
      <c r="F13" s="9"/>
      <c r="G13" s="9"/>
      <c r="H13" s="10"/>
    </row>
    <row r="14" spans="1:8" x14ac:dyDescent="0.25">
      <c r="A14" s="13">
        <v>44290</v>
      </c>
      <c r="B14" s="273" t="s">
        <v>77</v>
      </c>
      <c r="C14" s="7">
        <v>29.99</v>
      </c>
      <c r="D14" s="12"/>
      <c r="E14" s="9"/>
      <c r="F14" s="9"/>
      <c r="G14" s="9"/>
      <c r="H14" s="10"/>
    </row>
    <row r="15" spans="1:8" x14ac:dyDescent="0.25">
      <c r="A15" s="13">
        <v>44315</v>
      </c>
      <c r="B15" s="273" t="s">
        <v>94</v>
      </c>
      <c r="C15" s="7">
        <v>30</v>
      </c>
      <c r="D15" s="12"/>
      <c r="E15" s="9"/>
      <c r="F15" s="9"/>
      <c r="G15" s="9"/>
      <c r="H15" s="10"/>
    </row>
    <row r="16" spans="1:8" x14ac:dyDescent="0.25">
      <c r="A16" s="13">
        <v>44320</v>
      </c>
      <c r="B16" s="273" t="s">
        <v>77</v>
      </c>
      <c r="C16" s="7">
        <v>29.99</v>
      </c>
      <c r="D16" s="12"/>
      <c r="E16" s="9"/>
      <c r="F16" s="9"/>
      <c r="G16" s="9"/>
      <c r="H16" s="10"/>
    </row>
    <row r="17" spans="1:8" x14ac:dyDescent="0.25">
      <c r="A17" s="13">
        <v>44320</v>
      </c>
      <c r="B17" s="273" t="s">
        <v>94</v>
      </c>
      <c r="C17" s="7">
        <v>30</v>
      </c>
      <c r="D17" s="12"/>
      <c r="E17" s="9"/>
      <c r="F17" s="9"/>
      <c r="G17" s="9"/>
      <c r="H17" s="10"/>
    </row>
    <row r="18" spans="1:8" x14ac:dyDescent="0.25">
      <c r="A18" s="13">
        <v>44349</v>
      </c>
      <c r="B18" s="273" t="s">
        <v>77</v>
      </c>
      <c r="C18" s="7">
        <v>29.99</v>
      </c>
      <c r="D18" s="12"/>
      <c r="E18" s="9"/>
      <c r="F18" s="9"/>
      <c r="G18" s="9"/>
      <c r="H18" s="10"/>
    </row>
    <row r="19" spans="1:8" x14ac:dyDescent="0.25">
      <c r="A19" s="13">
        <v>44360</v>
      </c>
      <c r="B19" s="273" t="s">
        <v>94</v>
      </c>
      <c r="C19" s="7">
        <v>30</v>
      </c>
      <c r="D19" s="12"/>
      <c r="E19" s="9"/>
      <c r="F19" s="9"/>
      <c r="G19" s="9"/>
      <c r="H19" s="10"/>
    </row>
    <row r="20" spans="1:8" x14ac:dyDescent="0.25">
      <c r="A20" s="13">
        <v>44378</v>
      </c>
      <c r="B20" s="273" t="s">
        <v>94</v>
      </c>
      <c r="C20" s="7">
        <v>30</v>
      </c>
      <c r="D20" s="12"/>
      <c r="E20" s="9"/>
      <c r="F20" s="9"/>
      <c r="G20" s="9"/>
      <c r="H20" s="10"/>
    </row>
    <row r="21" spans="1:8" x14ac:dyDescent="0.25">
      <c r="A21" s="13">
        <v>44403</v>
      </c>
      <c r="B21" s="273" t="s">
        <v>117</v>
      </c>
      <c r="C21" s="7">
        <v>15.36</v>
      </c>
      <c r="D21" s="12"/>
      <c r="E21" s="9"/>
      <c r="F21" s="9"/>
      <c r="G21" s="9"/>
      <c r="H21" s="10"/>
    </row>
    <row r="22" spans="1:8" x14ac:dyDescent="0.25">
      <c r="A22" s="13">
        <v>44413</v>
      </c>
      <c r="B22" s="273" t="s">
        <v>77</v>
      </c>
      <c r="C22" s="7">
        <v>29.99</v>
      </c>
      <c r="D22" s="12"/>
      <c r="E22" s="9"/>
      <c r="F22" s="9"/>
      <c r="G22" s="9"/>
      <c r="H22" s="10"/>
    </row>
    <row r="23" spans="1:8" x14ac:dyDescent="0.25">
      <c r="A23" s="13">
        <v>44440</v>
      </c>
      <c r="B23" s="273" t="s">
        <v>94</v>
      </c>
      <c r="C23" s="7">
        <v>30</v>
      </c>
      <c r="D23" s="12"/>
      <c r="E23" s="9"/>
      <c r="F23" s="9"/>
      <c r="G23" s="9"/>
      <c r="H23" s="10"/>
    </row>
    <row r="24" spans="1:8" x14ac:dyDescent="0.25">
      <c r="A24" s="13">
        <v>44441</v>
      </c>
      <c r="B24" s="273" t="s">
        <v>243</v>
      </c>
      <c r="C24" s="7">
        <v>1.56</v>
      </c>
      <c r="D24" s="12"/>
      <c r="E24" s="9"/>
      <c r="F24" s="9"/>
      <c r="G24" s="9"/>
      <c r="H24" s="10"/>
    </row>
    <row r="25" spans="1:8" x14ac:dyDescent="0.25">
      <c r="A25" s="13">
        <v>44444</v>
      </c>
      <c r="B25" s="273" t="s">
        <v>77</v>
      </c>
      <c r="C25" s="7">
        <v>29.99</v>
      </c>
      <c r="D25" s="12"/>
      <c r="E25" s="9"/>
      <c r="F25" s="9"/>
      <c r="G25" s="9"/>
      <c r="H25" s="10"/>
    </row>
    <row r="26" spans="1:8" x14ac:dyDescent="0.25">
      <c r="A26" s="13">
        <v>44440</v>
      </c>
      <c r="B26" s="273" t="s">
        <v>94</v>
      </c>
      <c r="C26" s="7">
        <v>30</v>
      </c>
      <c r="D26" s="12"/>
      <c r="E26" s="9"/>
      <c r="F26" s="9"/>
      <c r="G26" s="9"/>
      <c r="H26" s="10"/>
    </row>
    <row r="27" spans="1:8" x14ac:dyDescent="0.25">
      <c r="A27" s="13">
        <v>44459</v>
      </c>
      <c r="B27" s="273" t="s">
        <v>242</v>
      </c>
      <c r="C27" s="7">
        <v>27</v>
      </c>
      <c r="D27" s="12"/>
      <c r="E27" s="9"/>
      <c r="F27" s="9"/>
      <c r="G27" s="9"/>
      <c r="H27" s="10"/>
    </row>
    <row r="28" spans="1:8" x14ac:dyDescent="0.25">
      <c r="A28" s="13">
        <v>44471</v>
      </c>
      <c r="B28" s="273" t="s">
        <v>94</v>
      </c>
      <c r="C28" s="7">
        <v>30</v>
      </c>
      <c r="D28" s="12"/>
      <c r="E28" s="9"/>
      <c r="F28" s="9"/>
      <c r="G28" s="9"/>
      <c r="H28" s="10"/>
    </row>
    <row r="29" spans="1:8" x14ac:dyDescent="0.25">
      <c r="A29" s="13">
        <v>44473</v>
      </c>
      <c r="B29" s="273" t="s">
        <v>77</v>
      </c>
      <c r="C29" s="7">
        <v>29.99</v>
      </c>
      <c r="D29" s="12"/>
      <c r="E29" s="9"/>
      <c r="F29" s="9"/>
      <c r="G29" s="9"/>
      <c r="H29" s="10"/>
    </row>
    <row r="30" spans="1:8" x14ac:dyDescent="0.25">
      <c r="A30" s="13">
        <v>44504</v>
      </c>
      <c r="B30" s="273" t="s">
        <v>77</v>
      </c>
      <c r="C30" s="7">
        <v>29.99</v>
      </c>
      <c r="D30" s="12"/>
      <c r="E30" s="9"/>
      <c r="F30" s="9"/>
      <c r="G30" s="9"/>
      <c r="H30" s="10"/>
    </row>
    <row r="31" spans="1:8" x14ac:dyDescent="0.25">
      <c r="A31" s="13">
        <v>44502</v>
      </c>
      <c r="B31" s="273" t="s">
        <v>94</v>
      </c>
      <c r="C31" s="7">
        <v>30</v>
      </c>
      <c r="D31" s="12"/>
      <c r="E31" s="9"/>
      <c r="F31" s="9"/>
      <c r="G31" s="9"/>
      <c r="H31" s="10"/>
    </row>
    <row r="32" spans="1:8" x14ac:dyDescent="0.25">
      <c r="A32" s="13">
        <v>44534</v>
      </c>
      <c r="B32" s="273" t="s">
        <v>77</v>
      </c>
      <c r="C32" s="7">
        <v>29.99</v>
      </c>
      <c r="D32" s="12"/>
      <c r="E32" s="9"/>
      <c r="F32" s="9"/>
      <c r="G32" s="9"/>
      <c r="H32" s="10"/>
    </row>
    <row r="33" spans="1:8" x14ac:dyDescent="0.25">
      <c r="A33" s="13">
        <v>44560</v>
      </c>
      <c r="B33" s="273" t="s">
        <v>94</v>
      </c>
      <c r="C33" s="7">
        <v>30</v>
      </c>
      <c r="D33" s="12"/>
      <c r="E33" s="9"/>
      <c r="F33" s="9"/>
      <c r="G33" s="9"/>
      <c r="H33" s="10"/>
    </row>
    <row r="34" spans="1:8" ht="20.25" customHeight="1" thickBot="1" x14ac:dyDescent="0.3">
      <c r="A34" s="14" t="s">
        <v>5</v>
      </c>
      <c r="B34" s="332"/>
      <c r="C34" s="16">
        <f>SUM(C4:C33)</f>
        <v>799.92000000000007</v>
      </c>
      <c r="D34" s="17"/>
      <c r="E34" s="9"/>
      <c r="F34" s="9"/>
      <c r="G34" s="9"/>
      <c r="H34" s="10"/>
    </row>
    <row r="35" spans="1:8" ht="15.75" thickBot="1" x14ac:dyDescent="0.3">
      <c r="A35" s="138" t="s">
        <v>6</v>
      </c>
      <c r="B35" s="333" t="s">
        <v>7</v>
      </c>
      <c r="C35" s="137"/>
      <c r="D35" s="4" t="s">
        <v>1</v>
      </c>
      <c r="E35" s="190">
        <v>0</v>
      </c>
      <c r="F35" s="190"/>
      <c r="G35" s="191"/>
      <c r="H35" s="192"/>
    </row>
    <row r="36" spans="1:8" x14ac:dyDescent="0.25">
      <c r="A36" s="11">
        <v>44204</v>
      </c>
      <c r="B36" s="273" t="s">
        <v>75</v>
      </c>
      <c r="C36" s="7">
        <v>1410.9</v>
      </c>
      <c r="D36" s="189">
        <v>1800</v>
      </c>
      <c r="E36" s="19"/>
      <c r="F36" s="19"/>
      <c r="G36" s="9"/>
      <c r="H36" s="10"/>
    </row>
    <row r="37" spans="1:8" x14ac:dyDescent="0.25">
      <c r="A37" s="11">
        <v>44268</v>
      </c>
      <c r="B37" s="273" t="s">
        <v>120</v>
      </c>
      <c r="C37" s="7">
        <v>300</v>
      </c>
      <c r="D37" s="20"/>
      <c r="E37" s="19"/>
      <c r="F37" s="19"/>
      <c r="G37" s="9"/>
      <c r="H37" s="10"/>
    </row>
    <row r="38" spans="1:8" ht="15.75" thickBot="1" x14ac:dyDescent="0.3">
      <c r="A38" s="14" t="s">
        <v>5</v>
      </c>
      <c r="B38" s="332"/>
      <c r="C38" s="16">
        <f>SUM(C36:C37)</f>
        <v>1710.9</v>
      </c>
      <c r="D38" s="20"/>
      <c r="E38" s="19"/>
      <c r="F38" s="19"/>
      <c r="G38" s="9"/>
      <c r="H38" s="10"/>
    </row>
    <row r="39" spans="1:8" ht="15.75" thickBot="1" x14ac:dyDescent="0.3">
      <c r="A39" s="136" t="s">
        <v>8</v>
      </c>
      <c r="B39" s="333" t="s">
        <v>9</v>
      </c>
      <c r="C39" s="137"/>
      <c r="D39" s="22" t="s">
        <v>1</v>
      </c>
      <c r="E39" s="190">
        <v>0</v>
      </c>
      <c r="F39" s="190"/>
      <c r="G39" s="191"/>
      <c r="H39" s="192"/>
    </row>
    <row r="40" spans="1:8" x14ac:dyDescent="0.25">
      <c r="A40" s="146">
        <v>44210</v>
      </c>
      <c r="B40" s="230" t="s">
        <v>79</v>
      </c>
      <c r="C40" s="204">
        <v>13.99</v>
      </c>
      <c r="D40" s="23">
        <v>500</v>
      </c>
      <c r="E40" s="9"/>
      <c r="F40" s="9"/>
      <c r="G40" s="9"/>
      <c r="H40" s="10"/>
    </row>
    <row r="41" spans="1:8" x14ac:dyDescent="0.25">
      <c r="A41" s="146">
        <v>44266</v>
      </c>
      <c r="B41" s="230" t="s">
        <v>315</v>
      </c>
      <c r="C41" s="204">
        <v>474.59</v>
      </c>
      <c r="D41" s="23"/>
      <c r="E41" s="9"/>
      <c r="F41" s="9"/>
      <c r="G41" s="9"/>
      <c r="H41" s="10"/>
    </row>
    <row r="42" spans="1:8" x14ac:dyDescent="0.25">
      <c r="A42" s="162">
        <v>44267</v>
      </c>
      <c r="B42" s="273" t="s">
        <v>119</v>
      </c>
      <c r="C42" s="231">
        <v>15.09</v>
      </c>
      <c r="D42" s="12"/>
      <c r="E42" s="9"/>
      <c r="F42" s="9"/>
      <c r="G42" s="9"/>
      <c r="H42" s="10"/>
    </row>
    <row r="43" spans="1:8" x14ac:dyDescent="0.25">
      <c r="A43" s="162">
        <v>44408</v>
      </c>
      <c r="B43" s="273" t="s">
        <v>207</v>
      </c>
      <c r="C43" s="231">
        <v>19.989999999999998</v>
      </c>
      <c r="D43" s="12"/>
      <c r="E43" s="9"/>
      <c r="F43" s="9"/>
      <c r="G43" s="9"/>
      <c r="H43" s="10"/>
    </row>
    <row r="44" spans="1:8" x14ac:dyDescent="0.25">
      <c r="A44" s="162">
        <v>44491</v>
      </c>
      <c r="B44" s="273" t="s">
        <v>257</v>
      </c>
      <c r="C44" s="231">
        <v>40</v>
      </c>
      <c r="D44" s="12"/>
      <c r="E44" s="9"/>
      <c r="F44" s="9"/>
      <c r="G44" s="9"/>
      <c r="H44" s="10"/>
    </row>
    <row r="45" spans="1:8" ht="15.75" thickBot="1" x14ac:dyDescent="0.3">
      <c r="A45" s="25" t="s">
        <v>5</v>
      </c>
      <c r="B45" s="273"/>
      <c r="C45" s="21">
        <f>SUM(C40:C44)</f>
        <v>563.66</v>
      </c>
      <c r="D45" s="12"/>
      <c r="E45" s="9"/>
      <c r="F45" s="9"/>
      <c r="G45" s="9"/>
      <c r="H45" s="10"/>
    </row>
    <row r="46" spans="1:8" ht="15.75" thickBot="1" x14ac:dyDescent="0.3">
      <c r="A46" s="135" t="s">
        <v>10</v>
      </c>
      <c r="B46" s="331" t="s">
        <v>11</v>
      </c>
      <c r="C46" s="208"/>
      <c r="D46" s="4" t="s">
        <v>1</v>
      </c>
      <c r="E46" s="191"/>
      <c r="F46" s="191"/>
      <c r="G46" s="191"/>
      <c r="H46" s="192"/>
    </row>
    <row r="47" spans="1:8" x14ac:dyDescent="0.25">
      <c r="A47" s="11">
        <v>44201</v>
      </c>
      <c r="B47" s="273" t="s">
        <v>72</v>
      </c>
      <c r="C47" s="285">
        <v>896.62</v>
      </c>
      <c r="D47" s="216">
        <v>5500</v>
      </c>
      <c r="E47" s="9"/>
      <c r="F47" s="9"/>
      <c r="G47" s="9"/>
      <c r="H47" s="10"/>
    </row>
    <row r="48" spans="1:8" x14ac:dyDescent="0.25">
      <c r="A48" s="11">
        <v>44232</v>
      </c>
      <c r="B48" s="273" t="s">
        <v>96</v>
      </c>
      <c r="C48" s="274">
        <v>395.82</v>
      </c>
      <c r="D48" s="12"/>
      <c r="E48" s="9"/>
      <c r="F48" s="9"/>
      <c r="G48" s="9"/>
      <c r="H48" s="10"/>
    </row>
    <row r="49" spans="1:8" x14ac:dyDescent="0.25">
      <c r="A49" s="11">
        <v>44280</v>
      </c>
      <c r="B49" s="273" t="s">
        <v>129</v>
      </c>
      <c r="C49" s="229">
        <v>896.62</v>
      </c>
      <c r="D49" s="12"/>
      <c r="E49" s="9"/>
      <c r="F49" s="9"/>
      <c r="G49" s="9"/>
      <c r="H49" s="10"/>
    </row>
    <row r="50" spans="1:8" x14ac:dyDescent="0.25">
      <c r="A50" s="11">
        <v>44315</v>
      </c>
      <c r="B50" s="273" t="s">
        <v>149</v>
      </c>
      <c r="C50" s="229">
        <v>93.49</v>
      </c>
      <c r="D50" s="12"/>
      <c r="E50" s="9"/>
      <c r="F50" s="9"/>
      <c r="G50" s="9"/>
      <c r="H50" s="10"/>
    </row>
    <row r="51" spans="1:8" x14ac:dyDescent="0.25">
      <c r="A51" s="11">
        <v>44315</v>
      </c>
      <c r="B51" s="273" t="s">
        <v>150</v>
      </c>
      <c r="C51" s="229">
        <v>349.79</v>
      </c>
      <c r="D51" s="12"/>
      <c r="E51" s="9"/>
      <c r="F51" s="9"/>
      <c r="G51" s="9"/>
      <c r="H51" s="10"/>
    </row>
    <row r="52" spans="1:8" x14ac:dyDescent="0.25">
      <c r="A52" s="11">
        <v>44360</v>
      </c>
      <c r="B52" s="273" t="s">
        <v>170</v>
      </c>
      <c r="C52" s="229">
        <v>896.62</v>
      </c>
      <c r="D52" s="12"/>
      <c r="E52" s="9"/>
      <c r="F52" s="9"/>
      <c r="G52" s="9"/>
      <c r="H52" s="10"/>
    </row>
    <row r="53" spans="1:8" x14ac:dyDescent="0.25">
      <c r="A53" s="11">
        <v>44370</v>
      </c>
      <c r="B53" s="273" t="s">
        <v>181</v>
      </c>
      <c r="C53" s="229">
        <v>16</v>
      </c>
      <c r="D53" s="12"/>
      <c r="E53" s="9"/>
      <c r="F53" s="9"/>
      <c r="G53" s="9"/>
      <c r="H53" s="10"/>
    </row>
    <row r="54" spans="1:8" x14ac:dyDescent="0.25">
      <c r="A54" s="11">
        <v>44370</v>
      </c>
      <c r="B54" s="273" t="s">
        <v>182</v>
      </c>
      <c r="C54" s="229">
        <v>233.19</v>
      </c>
      <c r="D54" s="12"/>
      <c r="E54" s="9"/>
      <c r="F54" s="9"/>
      <c r="G54" s="9"/>
      <c r="H54" s="10"/>
    </row>
    <row r="55" spans="1:8" x14ac:dyDescent="0.25">
      <c r="A55" s="11">
        <v>44402</v>
      </c>
      <c r="B55" s="273" t="s">
        <v>206</v>
      </c>
      <c r="C55" s="229">
        <v>349.79</v>
      </c>
      <c r="D55" s="12"/>
      <c r="E55" s="9"/>
      <c r="F55" s="9"/>
      <c r="G55" s="9"/>
      <c r="H55" s="10"/>
    </row>
    <row r="56" spans="1:8" x14ac:dyDescent="0.25">
      <c r="A56" s="11">
        <v>44450</v>
      </c>
      <c r="B56" s="273" t="s">
        <v>229</v>
      </c>
      <c r="C56" s="229">
        <v>896.62</v>
      </c>
      <c r="D56" s="12"/>
      <c r="E56" s="9"/>
      <c r="F56" s="9"/>
      <c r="G56" s="9"/>
      <c r="H56" s="10"/>
    </row>
    <row r="57" spans="1:8" x14ac:dyDescent="0.25">
      <c r="A57" s="11">
        <v>44477</v>
      </c>
      <c r="B57" s="273" t="s">
        <v>255</v>
      </c>
      <c r="C57" s="229">
        <v>566.71</v>
      </c>
      <c r="D57" s="12"/>
      <c r="E57" s="9"/>
      <c r="F57" s="9"/>
      <c r="G57" s="9"/>
      <c r="H57" s="10"/>
    </row>
    <row r="58" spans="1:8" x14ac:dyDescent="0.25">
      <c r="A58" s="11">
        <v>44549</v>
      </c>
      <c r="B58" s="273" t="s">
        <v>304</v>
      </c>
      <c r="C58" s="229">
        <v>896.62</v>
      </c>
      <c r="D58" s="12"/>
      <c r="E58" s="9"/>
      <c r="F58" s="9"/>
      <c r="G58" s="9"/>
      <c r="H58" s="10"/>
    </row>
    <row r="59" spans="1:8" x14ac:dyDescent="0.25">
      <c r="A59" s="11">
        <v>44549</v>
      </c>
      <c r="B59" s="273" t="s">
        <v>306</v>
      </c>
      <c r="C59" s="229">
        <v>349.99</v>
      </c>
      <c r="D59" s="12"/>
      <c r="E59" s="9"/>
      <c r="F59" s="9"/>
      <c r="G59" s="9"/>
      <c r="H59" s="10"/>
    </row>
    <row r="60" spans="1:8" x14ac:dyDescent="0.25">
      <c r="A60" s="11">
        <v>44594</v>
      </c>
      <c r="B60" s="273" t="s">
        <v>346</v>
      </c>
      <c r="C60" s="229">
        <v>38.42</v>
      </c>
      <c r="D60" s="12"/>
      <c r="E60" s="9"/>
      <c r="F60" s="9"/>
      <c r="G60" s="9"/>
      <c r="H60" s="10"/>
    </row>
    <row r="61" spans="1:8" ht="16.5" customHeight="1" thickBot="1" x14ac:dyDescent="0.3">
      <c r="A61" s="25" t="s">
        <v>5</v>
      </c>
      <c r="B61" s="273"/>
      <c r="C61" s="46">
        <f>SUM(C47:C60)</f>
        <v>6876.2999999999993</v>
      </c>
      <c r="D61" s="57"/>
      <c r="E61" s="9"/>
      <c r="F61" s="9"/>
      <c r="G61" s="9"/>
      <c r="H61" s="10"/>
    </row>
    <row r="62" spans="1:8" ht="15.75" thickBot="1" x14ac:dyDescent="0.3">
      <c r="A62" s="136" t="s">
        <v>73</v>
      </c>
      <c r="B62" s="333" t="s">
        <v>59</v>
      </c>
      <c r="C62" s="137"/>
      <c r="D62" s="4"/>
      <c r="E62" s="191"/>
      <c r="F62" s="191"/>
      <c r="G62" s="191"/>
      <c r="H62" s="192"/>
    </row>
    <row r="63" spans="1:8" x14ac:dyDescent="0.25">
      <c r="A63" s="11">
        <v>44201</v>
      </c>
      <c r="B63" s="273" t="s">
        <v>136</v>
      </c>
      <c r="C63" s="7">
        <v>927.3</v>
      </c>
      <c r="D63" s="34">
        <v>930</v>
      </c>
      <c r="E63" s="9"/>
      <c r="F63" s="9"/>
      <c r="G63" s="9"/>
      <c r="H63" s="10"/>
    </row>
    <row r="64" spans="1:8" x14ac:dyDescent="0.25">
      <c r="A64" s="355">
        <v>44549</v>
      </c>
      <c r="B64" s="356" t="s">
        <v>309</v>
      </c>
      <c r="C64" s="357">
        <v>1007.79</v>
      </c>
      <c r="D64" s="12"/>
      <c r="E64" s="9"/>
      <c r="F64" s="9"/>
      <c r="G64" s="9"/>
      <c r="H64" s="10"/>
    </row>
    <row r="65" spans="1:11" ht="15.75" thickBot="1" x14ac:dyDescent="0.3">
      <c r="A65" s="29" t="s">
        <v>5</v>
      </c>
      <c r="B65" s="273"/>
      <c r="C65" s="21">
        <f>SUM(C63:C64)</f>
        <v>1935.09</v>
      </c>
      <c r="D65" s="30"/>
      <c r="E65" s="9"/>
      <c r="F65" s="9"/>
      <c r="G65" s="9"/>
      <c r="H65" s="10"/>
    </row>
    <row r="66" spans="1:11" ht="15.75" thickBot="1" x14ac:dyDescent="0.3">
      <c r="A66" s="133" t="s">
        <v>12</v>
      </c>
      <c r="B66" s="411" t="s">
        <v>13</v>
      </c>
      <c r="C66" s="408"/>
      <c r="D66" s="31" t="s">
        <v>1</v>
      </c>
      <c r="E66" s="191"/>
      <c r="F66" s="191"/>
      <c r="G66" s="191"/>
      <c r="H66" s="192"/>
    </row>
    <row r="67" spans="1:11" x14ac:dyDescent="0.25">
      <c r="A67" s="11"/>
      <c r="B67" s="273"/>
      <c r="C67" s="7"/>
      <c r="D67" s="30"/>
      <c r="E67" s="9" t="s">
        <v>327</v>
      </c>
      <c r="F67" s="9"/>
      <c r="G67" s="9"/>
      <c r="H67" s="10"/>
    </row>
    <row r="68" spans="1:11" ht="15.75" thickBot="1" x14ac:dyDescent="0.3">
      <c r="A68" s="14" t="s">
        <v>5</v>
      </c>
      <c r="B68" s="273"/>
      <c r="C68" s="21">
        <f>SUM(C67:C67)</f>
        <v>0</v>
      </c>
      <c r="D68" s="30"/>
      <c r="E68" s="9"/>
      <c r="F68" s="9"/>
      <c r="G68" s="9"/>
      <c r="H68" s="10"/>
    </row>
    <row r="69" spans="1:11" ht="15.75" thickBot="1" x14ac:dyDescent="0.3">
      <c r="A69" s="136" t="s">
        <v>14</v>
      </c>
      <c r="B69" s="377" t="s">
        <v>141</v>
      </c>
      <c r="C69" s="158"/>
      <c r="D69" s="22" t="s">
        <v>1</v>
      </c>
      <c r="E69" s="191"/>
      <c r="F69" s="191"/>
      <c r="G69" s="191"/>
      <c r="H69" s="192"/>
      <c r="I69" s="32"/>
      <c r="J69" s="33"/>
      <c r="K69" s="33"/>
    </row>
    <row r="70" spans="1:11" x14ac:dyDescent="0.25">
      <c r="A70" s="11"/>
      <c r="B70" s="273"/>
      <c r="C70" s="7"/>
      <c r="D70" s="34">
        <v>600</v>
      </c>
      <c r="E70" s="9"/>
      <c r="F70" s="9"/>
      <c r="G70" s="9"/>
      <c r="H70" s="10"/>
      <c r="I70" s="35"/>
      <c r="J70" s="36"/>
      <c r="K70" s="36"/>
    </row>
    <row r="71" spans="1:11" ht="15.75" thickBot="1" x14ac:dyDescent="0.3">
      <c r="A71" s="14" t="s">
        <v>5</v>
      </c>
      <c r="B71" s="273"/>
      <c r="C71" s="21">
        <f>SUM(C70:C70)</f>
        <v>0</v>
      </c>
      <c r="D71" s="12"/>
      <c r="E71" s="9"/>
      <c r="F71" s="9"/>
      <c r="G71" s="9"/>
      <c r="H71" s="10"/>
      <c r="I71" s="37"/>
      <c r="J71" s="38"/>
      <c r="K71" s="37"/>
    </row>
    <row r="72" spans="1:11" ht="15.75" thickBot="1" x14ac:dyDescent="0.3">
      <c r="A72" s="133" t="s">
        <v>15</v>
      </c>
      <c r="B72" s="333" t="s">
        <v>16</v>
      </c>
      <c r="C72" s="158"/>
      <c r="D72" s="31" t="s">
        <v>1</v>
      </c>
      <c r="E72" s="191"/>
      <c r="F72" s="191"/>
      <c r="G72" s="191"/>
      <c r="H72" s="192"/>
    </row>
    <row r="73" spans="1:11" x14ac:dyDescent="0.25">
      <c r="A73" s="146">
        <v>44233</v>
      </c>
      <c r="B73" s="161" t="s">
        <v>316</v>
      </c>
      <c r="C73" s="155">
        <v>1135.7</v>
      </c>
      <c r="D73" s="198">
        <v>2000</v>
      </c>
      <c r="E73" s="148"/>
      <c r="F73" s="149"/>
      <c r="G73" s="149"/>
      <c r="H73" s="150"/>
      <c r="I73" s="39"/>
    </row>
    <row r="74" spans="1:11" x14ac:dyDescent="0.25">
      <c r="A74" s="11">
        <v>44503</v>
      </c>
      <c r="B74" s="273" t="s">
        <v>280</v>
      </c>
      <c r="C74" s="7">
        <v>676.9</v>
      </c>
      <c r="D74" s="12"/>
      <c r="E74" s="9"/>
      <c r="F74" s="9"/>
      <c r="G74" s="9"/>
      <c r="H74" s="10"/>
    </row>
    <row r="75" spans="1:11" ht="15.75" thickBot="1" x14ac:dyDescent="0.3">
      <c r="A75" s="14" t="s">
        <v>5</v>
      </c>
      <c r="B75" s="273"/>
      <c r="C75" s="21">
        <f>SUM(C73:C74)</f>
        <v>1812.6</v>
      </c>
      <c r="D75" s="30"/>
      <c r="E75" s="9"/>
      <c r="F75" s="9"/>
      <c r="G75" s="9"/>
      <c r="H75" s="10"/>
    </row>
    <row r="76" spans="1:11" ht="15.75" thickBot="1" x14ac:dyDescent="0.3">
      <c r="A76" s="136" t="s">
        <v>17</v>
      </c>
      <c r="B76" s="407" t="s">
        <v>18</v>
      </c>
      <c r="C76" s="408"/>
      <c r="D76" s="22" t="s">
        <v>1</v>
      </c>
      <c r="E76" s="191"/>
      <c r="F76" s="191"/>
      <c r="G76" s="191"/>
      <c r="H76" s="192"/>
    </row>
    <row r="77" spans="1:11" x14ac:dyDescent="0.25">
      <c r="A77" s="11">
        <v>44236</v>
      </c>
      <c r="B77" s="273" t="s">
        <v>317</v>
      </c>
      <c r="C77" s="213">
        <v>798.99</v>
      </c>
      <c r="D77" s="214">
        <v>800</v>
      </c>
      <c r="E77" s="9"/>
      <c r="F77" s="9"/>
      <c r="G77" s="9"/>
      <c r="H77" s="41"/>
    </row>
    <row r="78" spans="1:11" x14ac:dyDescent="0.25">
      <c r="A78" s="11">
        <v>44472</v>
      </c>
      <c r="B78" s="273" t="s">
        <v>318</v>
      </c>
      <c r="C78" s="24">
        <v>846.91</v>
      </c>
      <c r="D78" s="34"/>
      <c r="E78" s="9"/>
      <c r="F78" s="9"/>
      <c r="G78" s="9"/>
      <c r="H78" s="41"/>
    </row>
    <row r="79" spans="1:11" ht="15.75" thickBot="1" x14ac:dyDescent="0.3">
      <c r="A79" s="29" t="s">
        <v>5</v>
      </c>
      <c r="B79" s="101"/>
      <c r="C79" s="21">
        <f>SUM(C77:C78)</f>
        <v>1645.9</v>
      </c>
      <c r="D79" s="215"/>
      <c r="E79" s="9"/>
      <c r="F79" s="9"/>
      <c r="G79" s="9"/>
      <c r="H79" s="10"/>
    </row>
    <row r="80" spans="1:11" ht="15.75" thickBot="1" x14ac:dyDescent="0.3">
      <c r="A80" s="136" t="s">
        <v>19</v>
      </c>
      <c r="B80" s="407" t="s">
        <v>20</v>
      </c>
      <c r="C80" s="408"/>
      <c r="D80" s="31" t="s">
        <v>1</v>
      </c>
      <c r="E80" s="195"/>
      <c r="F80" s="195"/>
      <c r="G80" s="191"/>
      <c r="H80" s="192"/>
    </row>
    <row r="81" spans="1:10" x14ac:dyDescent="0.25">
      <c r="A81" s="11">
        <v>44219</v>
      </c>
      <c r="B81" s="334" t="s">
        <v>90</v>
      </c>
      <c r="C81" s="44">
        <v>24.34</v>
      </c>
      <c r="D81" s="23">
        <v>500</v>
      </c>
      <c r="E81" s="9"/>
      <c r="F81" s="9"/>
      <c r="G81" s="9"/>
      <c r="H81" s="10"/>
    </row>
    <row r="82" spans="1:10" x14ac:dyDescent="0.25">
      <c r="A82" s="11">
        <v>44272</v>
      </c>
      <c r="B82" s="334" t="s">
        <v>133</v>
      </c>
      <c r="C82" s="44">
        <v>717.15</v>
      </c>
      <c r="D82" s="12"/>
      <c r="E82" s="9"/>
      <c r="F82" s="9"/>
      <c r="G82" s="9"/>
      <c r="H82" s="10"/>
    </row>
    <row r="83" spans="1:10" x14ac:dyDescent="0.25">
      <c r="A83" s="11">
        <v>44450</v>
      </c>
      <c r="B83" s="334" t="s">
        <v>133</v>
      </c>
      <c r="C83" s="44">
        <v>94</v>
      </c>
      <c r="D83" s="12"/>
      <c r="E83" s="9"/>
      <c r="F83" s="9"/>
      <c r="G83" s="9"/>
      <c r="H83" s="10"/>
    </row>
    <row r="84" spans="1:10" x14ac:dyDescent="0.25">
      <c r="A84" s="11">
        <v>44464</v>
      </c>
      <c r="B84" s="335" t="s">
        <v>245</v>
      </c>
      <c r="C84" s="44">
        <v>167.88</v>
      </c>
      <c r="D84" s="12"/>
      <c r="E84" s="9"/>
      <c r="F84" s="9"/>
      <c r="G84" s="9"/>
      <c r="H84" s="10"/>
    </row>
    <row r="85" spans="1:10" ht="15.75" thickBot="1" x14ac:dyDescent="0.3">
      <c r="A85" s="29" t="s">
        <v>5</v>
      </c>
      <c r="B85" s="101"/>
      <c r="C85" s="21">
        <f>SUM(C81:C84)</f>
        <v>1003.37</v>
      </c>
      <c r="D85" s="30"/>
      <c r="E85" s="9"/>
      <c r="F85" s="9"/>
      <c r="G85" s="9"/>
      <c r="H85" s="10"/>
      <c r="J85"/>
    </row>
    <row r="86" spans="1:10" ht="15.75" thickBot="1" x14ac:dyDescent="0.3">
      <c r="A86" s="136" t="s">
        <v>21</v>
      </c>
      <c r="B86" s="407" t="s">
        <v>252</v>
      </c>
      <c r="C86" s="408"/>
      <c r="D86" s="31" t="s">
        <v>1</v>
      </c>
      <c r="E86" s="191"/>
      <c r="F86" s="191"/>
      <c r="G86" s="191"/>
      <c r="H86" s="192"/>
    </row>
    <row r="87" spans="1:10" x14ac:dyDescent="0.25">
      <c r="A87" s="146">
        <v>44229</v>
      </c>
      <c r="B87" s="161" t="s">
        <v>100</v>
      </c>
      <c r="C87" s="204">
        <v>1793.53</v>
      </c>
      <c r="D87" s="214">
        <v>27500</v>
      </c>
      <c r="E87" s="148"/>
      <c r="F87" s="149"/>
      <c r="G87" s="149"/>
      <c r="H87" s="150"/>
    </row>
    <row r="88" spans="1:10" x14ac:dyDescent="0.25">
      <c r="A88" s="11">
        <v>44254</v>
      </c>
      <c r="B88" s="336" t="s">
        <v>103</v>
      </c>
      <c r="C88" s="280" t="s">
        <v>104</v>
      </c>
      <c r="D88" s="12"/>
      <c r="E88" s="151"/>
      <c r="F88" s="9"/>
      <c r="G88" s="9"/>
      <c r="H88" s="10"/>
    </row>
    <row r="89" spans="1:10" x14ac:dyDescent="0.25">
      <c r="A89" s="11">
        <v>44287</v>
      </c>
      <c r="B89" s="273" t="s">
        <v>145</v>
      </c>
      <c r="C89" s="45">
        <v>1703.77</v>
      </c>
      <c r="D89" s="34"/>
      <c r="E89" s="151"/>
      <c r="F89" s="9"/>
      <c r="G89" s="9"/>
      <c r="H89" s="50"/>
    </row>
    <row r="90" spans="1:10" x14ac:dyDescent="0.25">
      <c r="A90" s="11">
        <v>44315</v>
      </c>
      <c r="B90" s="273" t="s">
        <v>151</v>
      </c>
      <c r="C90" s="45">
        <v>1824.87</v>
      </c>
      <c r="D90" s="34"/>
      <c r="E90" s="151"/>
      <c r="F90" s="9"/>
      <c r="G90" s="9"/>
      <c r="H90" s="10"/>
    </row>
    <row r="91" spans="1:10" x14ac:dyDescent="0.25">
      <c r="A91" s="11">
        <v>44346</v>
      </c>
      <c r="B91" s="273" t="s">
        <v>164</v>
      </c>
      <c r="C91" s="45">
        <v>1745.27</v>
      </c>
      <c r="D91" s="34"/>
      <c r="E91" s="151"/>
      <c r="F91" s="9"/>
      <c r="G91" s="9"/>
      <c r="H91" s="10"/>
    </row>
    <row r="92" spans="1:10" x14ac:dyDescent="0.25">
      <c r="A92" s="11">
        <v>44378</v>
      </c>
      <c r="B92" s="273" t="s">
        <v>184</v>
      </c>
      <c r="C92" s="45">
        <v>1745.27</v>
      </c>
      <c r="D92" s="34"/>
      <c r="E92" s="200" t="s">
        <v>239</v>
      </c>
      <c r="F92" s="156"/>
      <c r="G92" s="156"/>
      <c r="H92" s="303">
        <v>12371.12</v>
      </c>
    </row>
    <row r="93" spans="1:10" x14ac:dyDescent="0.25">
      <c r="A93" s="11">
        <v>44408</v>
      </c>
      <c r="B93" s="273" t="s">
        <v>209</v>
      </c>
      <c r="C93" s="45">
        <v>1745.27</v>
      </c>
      <c r="D93" s="34"/>
      <c r="E93" s="151" t="s">
        <v>240</v>
      </c>
      <c r="F93" s="9"/>
      <c r="G93" s="9"/>
      <c r="H93" s="50">
        <v>1378.88</v>
      </c>
    </row>
    <row r="94" spans="1:10" x14ac:dyDescent="0.25">
      <c r="A94" s="11">
        <v>44440</v>
      </c>
      <c r="B94" s="273" t="s">
        <v>230</v>
      </c>
      <c r="C94" s="45">
        <v>1797.17</v>
      </c>
      <c r="D94" s="34"/>
      <c r="E94" s="151"/>
      <c r="F94" s="9"/>
      <c r="G94" s="9"/>
      <c r="H94" s="50"/>
    </row>
    <row r="95" spans="1:10" x14ac:dyDescent="0.25">
      <c r="A95" s="11">
        <v>44835</v>
      </c>
      <c r="B95" s="273" t="s">
        <v>339</v>
      </c>
      <c r="C95" s="45">
        <v>1741.09</v>
      </c>
      <c r="D95" s="34"/>
      <c r="E95" s="151"/>
      <c r="F95" s="9"/>
      <c r="G95" s="9"/>
      <c r="H95" s="50"/>
    </row>
    <row r="96" spans="1:10" x14ac:dyDescent="0.25">
      <c r="A96" s="11">
        <v>44866</v>
      </c>
      <c r="B96" s="273" t="s">
        <v>340</v>
      </c>
      <c r="C96" s="45">
        <v>1835.34</v>
      </c>
      <c r="D96" s="34"/>
      <c r="E96" s="151"/>
      <c r="F96" s="9"/>
      <c r="G96" s="9"/>
      <c r="H96" s="50"/>
    </row>
    <row r="97" spans="1:8" x14ac:dyDescent="0.25">
      <c r="A97" s="11">
        <v>44533</v>
      </c>
      <c r="B97" s="273" t="s">
        <v>290</v>
      </c>
      <c r="C97" s="45">
        <v>1835.34</v>
      </c>
      <c r="D97" s="34"/>
      <c r="E97" s="151"/>
      <c r="F97" s="9"/>
      <c r="G97" s="9"/>
      <c r="H97" s="50"/>
    </row>
    <row r="98" spans="1:8" x14ac:dyDescent="0.25">
      <c r="A98" s="11">
        <v>44560</v>
      </c>
      <c r="B98" s="273" t="s">
        <v>311</v>
      </c>
      <c r="C98" s="45">
        <v>3719.58</v>
      </c>
      <c r="D98" s="34"/>
      <c r="E98" s="151"/>
      <c r="F98" s="9"/>
      <c r="G98" s="9"/>
      <c r="H98" s="50"/>
    </row>
    <row r="99" spans="1:8" ht="15.75" thickBot="1" x14ac:dyDescent="0.3">
      <c r="A99" s="382" t="s">
        <v>5</v>
      </c>
      <c r="B99" s="332"/>
      <c r="C99" s="383">
        <f>SUM(C90:C98)</f>
        <v>17989.2</v>
      </c>
      <c r="D99" s="34"/>
      <c r="E99" s="404" t="s">
        <v>5</v>
      </c>
      <c r="F99" s="405"/>
      <c r="G99" s="405"/>
      <c r="H99" s="406">
        <f>SUM(H92:H98)</f>
        <v>13750</v>
      </c>
    </row>
    <row r="100" spans="1:8" x14ac:dyDescent="0.25">
      <c r="A100" s="378" t="s">
        <v>336</v>
      </c>
      <c r="B100" s="384" t="s">
        <v>337</v>
      </c>
      <c r="C100" s="380"/>
      <c r="D100" s="385"/>
      <c r="E100" s="399"/>
      <c r="F100" s="399"/>
      <c r="G100" s="399"/>
      <c r="H100" s="387"/>
    </row>
    <row r="101" spans="1:8" x14ac:dyDescent="0.25">
      <c r="A101" s="11">
        <v>44287</v>
      </c>
      <c r="B101" s="273" t="s">
        <v>146</v>
      </c>
      <c r="C101" s="45">
        <v>671.53</v>
      </c>
      <c r="D101" s="34"/>
      <c r="E101" s="9" t="s">
        <v>259</v>
      </c>
      <c r="F101" s="9"/>
      <c r="G101" s="9"/>
      <c r="H101" s="341">
        <v>4666.22</v>
      </c>
    </row>
    <row r="102" spans="1:8" x14ac:dyDescent="0.25">
      <c r="A102" s="67">
        <v>44682</v>
      </c>
      <c r="B102" s="1" t="s">
        <v>152</v>
      </c>
      <c r="C102" s="3">
        <v>823.57</v>
      </c>
      <c r="D102" s="34"/>
      <c r="E102" s="9" t="s">
        <v>300</v>
      </c>
      <c r="F102" s="9"/>
      <c r="G102" s="9" t="s">
        <v>137</v>
      </c>
      <c r="H102" s="353">
        <v>4383.7700000000004</v>
      </c>
    </row>
    <row r="103" spans="1:8" x14ac:dyDescent="0.25">
      <c r="A103" s="11">
        <v>44346</v>
      </c>
      <c r="B103" s="273" t="s">
        <v>165</v>
      </c>
      <c r="C103" s="45">
        <v>823.57</v>
      </c>
      <c r="D103" s="34"/>
      <c r="E103" s="11"/>
      <c r="F103" s="273"/>
      <c r="G103" s="45"/>
      <c r="H103" s="50"/>
    </row>
    <row r="104" spans="1:8" x14ac:dyDescent="0.25">
      <c r="A104" s="11">
        <v>44378</v>
      </c>
      <c r="B104" s="273" t="s">
        <v>185</v>
      </c>
      <c r="C104" s="45">
        <v>823.57</v>
      </c>
      <c r="D104" s="34"/>
      <c r="E104" s="9"/>
      <c r="F104" s="9"/>
      <c r="G104" s="9"/>
      <c r="H104" s="50"/>
    </row>
    <row r="105" spans="1:8" x14ac:dyDescent="0.25">
      <c r="A105" s="11">
        <v>44408</v>
      </c>
      <c r="B105" s="273" t="s">
        <v>210</v>
      </c>
      <c r="C105" s="45">
        <v>823.57</v>
      </c>
      <c r="D105" s="34"/>
      <c r="E105" s="11"/>
      <c r="F105" s="273"/>
      <c r="G105" s="45"/>
      <c r="H105" s="50"/>
    </row>
    <row r="106" spans="1:8" x14ac:dyDescent="0.25">
      <c r="A106" s="11">
        <v>44450</v>
      </c>
      <c r="B106" s="273" t="s">
        <v>222</v>
      </c>
      <c r="C106" s="45">
        <v>823.57</v>
      </c>
      <c r="D106" s="34"/>
      <c r="E106" s="11"/>
      <c r="F106" s="273"/>
      <c r="G106" s="45"/>
      <c r="H106" s="50"/>
    </row>
    <row r="107" spans="1:8" x14ac:dyDescent="0.25">
      <c r="A107" s="11">
        <v>44450</v>
      </c>
      <c r="B107" s="273" t="s">
        <v>338</v>
      </c>
      <c r="C107" s="45">
        <v>212.85</v>
      </c>
      <c r="D107" s="34"/>
      <c r="H107" s="50"/>
    </row>
    <row r="108" spans="1:8" x14ac:dyDescent="0.25">
      <c r="A108" s="382" t="s">
        <v>5</v>
      </c>
      <c r="B108" s="332"/>
      <c r="C108" s="383">
        <f>SUM(C101:C107)</f>
        <v>5002.2300000000005</v>
      </c>
      <c r="D108" s="34"/>
      <c r="E108" s="152" t="s">
        <v>5</v>
      </c>
      <c r="F108" s="401"/>
      <c r="G108" s="401"/>
      <c r="H108" s="400">
        <f>SUM(H101:H107)</f>
        <v>9049.9900000000016</v>
      </c>
    </row>
    <row r="109" spans="1:8" x14ac:dyDescent="0.25">
      <c r="A109" s="378" t="s">
        <v>333</v>
      </c>
      <c r="B109" s="381" t="s">
        <v>334</v>
      </c>
      <c r="C109" s="380"/>
      <c r="D109" s="385"/>
      <c r="E109" s="386"/>
      <c r="F109" s="386"/>
      <c r="G109" s="386"/>
      <c r="H109" s="387"/>
    </row>
    <row r="110" spans="1:8" x14ac:dyDescent="0.25">
      <c r="A110" s="11">
        <v>44472</v>
      </c>
      <c r="B110" s="273" t="s">
        <v>253</v>
      </c>
      <c r="C110" s="45">
        <v>242.72</v>
      </c>
      <c r="D110" s="34"/>
      <c r="E110" s="9"/>
      <c r="F110" s="9"/>
      <c r="G110" s="9"/>
      <c r="H110" s="50"/>
    </row>
    <row r="111" spans="1:8" x14ac:dyDescent="0.25">
      <c r="A111" s="11">
        <v>44501</v>
      </c>
      <c r="B111" s="273" t="s">
        <v>263</v>
      </c>
      <c r="C111" s="45">
        <v>295.62</v>
      </c>
      <c r="D111" s="34"/>
      <c r="E111" s="403">
        <v>44580</v>
      </c>
      <c r="F111" s="2" t="s">
        <v>343</v>
      </c>
      <c r="H111" s="41">
        <v>1999.98</v>
      </c>
    </row>
    <row r="112" spans="1:8" x14ac:dyDescent="0.25">
      <c r="A112" s="11">
        <v>44470</v>
      </c>
      <c r="B112" s="273" t="s">
        <v>292</v>
      </c>
      <c r="C112" s="45">
        <v>1100</v>
      </c>
      <c r="D112" s="34"/>
      <c r="H112" s="50"/>
    </row>
    <row r="113" spans="1:8" x14ac:dyDescent="0.25">
      <c r="A113" s="11">
        <v>44533</v>
      </c>
      <c r="B113" s="273" t="s">
        <v>291</v>
      </c>
      <c r="C113" s="45">
        <v>1100</v>
      </c>
      <c r="D113" s="34"/>
      <c r="H113" s="50"/>
    </row>
    <row r="114" spans="1:8" x14ac:dyDescent="0.25">
      <c r="A114" s="11">
        <v>44549</v>
      </c>
      <c r="B114" s="273" t="s">
        <v>307</v>
      </c>
      <c r="C114" s="45">
        <v>63.76</v>
      </c>
      <c r="D114" s="34"/>
      <c r="H114" s="341"/>
    </row>
    <row r="115" spans="1:8" x14ac:dyDescent="0.25">
      <c r="A115" s="11">
        <v>44560</v>
      </c>
      <c r="B115" s="273" t="s">
        <v>310</v>
      </c>
      <c r="C115" s="45">
        <v>1200</v>
      </c>
      <c r="D115" s="34"/>
      <c r="H115" s="50"/>
    </row>
    <row r="116" spans="1:8" x14ac:dyDescent="0.25">
      <c r="A116" s="11">
        <v>44591</v>
      </c>
      <c r="B116" s="273" t="s">
        <v>335</v>
      </c>
      <c r="C116" s="45">
        <v>347</v>
      </c>
      <c r="D116" s="34"/>
      <c r="E116" s="402"/>
      <c r="F116" s="402"/>
      <c r="H116" s="323"/>
    </row>
    <row r="117" spans="1:8" x14ac:dyDescent="0.25">
      <c r="A117" s="11"/>
      <c r="B117" s="273"/>
      <c r="C117" s="45"/>
      <c r="D117" s="34"/>
      <c r="E117" s="9"/>
      <c r="F117" s="9"/>
      <c r="G117" s="9"/>
      <c r="H117" s="50"/>
    </row>
    <row r="118" spans="1:8" ht="15.75" thickBot="1" x14ac:dyDescent="0.3">
      <c r="A118" s="29" t="s">
        <v>5</v>
      </c>
      <c r="B118" s="101"/>
      <c r="C118" s="46">
        <f>SUM(C110:C117)</f>
        <v>4349.1000000000004</v>
      </c>
      <c r="D118" s="283"/>
      <c r="E118" s="152" t="s">
        <v>64</v>
      </c>
      <c r="F118" s="152"/>
      <c r="G118" s="9"/>
      <c r="H118" s="323">
        <v>1999.96</v>
      </c>
    </row>
    <row r="119" spans="1:8" ht="15.75" thickBot="1" x14ac:dyDescent="0.3">
      <c r="A119" s="136" t="s">
        <v>22</v>
      </c>
      <c r="B119" s="407" t="s">
        <v>342</v>
      </c>
      <c r="C119" s="408"/>
      <c r="D119" s="31" t="s">
        <v>137</v>
      </c>
      <c r="E119" s="191"/>
      <c r="F119" s="191"/>
      <c r="G119" s="191"/>
      <c r="H119" s="192"/>
    </row>
    <row r="120" spans="1:8" x14ac:dyDescent="0.25">
      <c r="A120" s="11">
        <v>44221</v>
      </c>
      <c r="B120" s="336" t="s">
        <v>84</v>
      </c>
      <c r="C120" s="231">
        <v>77.5</v>
      </c>
      <c r="D120" s="34">
        <v>8500</v>
      </c>
      <c r="E120" s="47"/>
      <c r="F120" s="47"/>
      <c r="G120" s="9"/>
      <c r="H120" s="10"/>
    </row>
    <row r="121" spans="1:8" x14ac:dyDescent="0.25">
      <c r="A121" s="282">
        <v>44214</v>
      </c>
      <c r="B121" s="336" t="s">
        <v>110</v>
      </c>
      <c r="C121" s="280">
        <v>4972</v>
      </c>
      <c r="D121" s="12"/>
      <c r="E121" s="9"/>
      <c r="F121" s="9"/>
      <c r="G121" s="9"/>
      <c r="H121" s="10"/>
    </row>
    <row r="122" spans="1:8" x14ac:dyDescent="0.25">
      <c r="A122" s="11">
        <v>44217</v>
      </c>
      <c r="B122" s="336" t="s">
        <v>85</v>
      </c>
      <c r="C122" s="388">
        <v>186</v>
      </c>
      <c r="D122" s="12"/>
      <c r="E122" s="9"/>
      <c r="F122" s="9"/>
      <c r="G122" s="9"/>
      <c r="H122" s="10"/>
    </row>
    <row r="123" spans="1:8" x14ac:dyDescent="0.25">
      <c r="A123" s="282">
        <v>44222</v>
      </c>
      <c r="B123" s="336" t="s">
        <v>88</v>
      </c>
      <c r="C123" s="388">
        <v>1111.75</v>
      </c>
      <c r="D123" s="12"/>
      <c r="E123" s="9"/>
      <c r="F123" s="9"/>
      <c r="G123" s="9"/>
      <c r="H123" s="10"/>
    </row>
    <row r="124" spans="1:8" x14ac:dyDescent="0.25">
      <c r="A124" s="11">
        <v>44228</v>
      </c>
      <c r="B124" s="336" t="s">
        <v>93</v>
      </c>
      <c r="C124" s="388">
        <v>332.18</v>
      </c>
      <c r="D124" s="12"/>
      <c r="E124" s="9"/>
      <c r="F124" s="9"/>
      <c r="G124" s="9"/>
      <c r="H124" s="10"/>
    </row>
    <row r="125" spans="1:8" x14ac:dyDescent="0.25">
      <c r="A125" s="11">
        <v>44239</v>
      </c>
      <c r="B125" s="336" t="s">
        <v>101</v>
      </c>
      <c r="C125" s="388">
        <v>338.4</v>
      </c>
      <c r="D125" s="12"/>
      <c r="E125" s="9"/>
      <c r="F125" s="9"/>
      <c r="G125" s="9"/>
      <c r="H125" s="10"/>
    </row>
    <row r="126" spans="1:8" x14ac:dyDescent="0.25">
      <c r="A126" s="11">
        <v>44242</v>
      </c>
      <c r="B126" s="336" t="s">
        <v>107</v>
      </c>
      <c r="C126" s="388">
        <v>328</v>
      </c>
      <c r="D126" s="12"/>
      <c r="E126" s="9"/>
      <c r="F126" s="9"/>
      <c r="G126" s="9"/>
      <c r="H126" s="10"/>
    </row>
    <row r="127" spans="1:8" x14ac:dyDescent="0.25">
      <c r="A127" s="11">
        <v>44243</v>
      </c>
      <c r="B127" s="336" t="s">
        <v>89</v>
      </c>
      <c r="C127" s="388">
        <v>1067</v>
      </c>
      <c r="D127" s="12"/>
      <c r="E127" s="9"/>
      <c r="F127" s="9"/>
      <c r="G127" s="9"/>
      <c r="H127" s="10"/>
    </row>
    <row r="128" spans="1:8" x14ac:dyDescent="0.25">
      <c r="A128" s="11">
        <v>44252</v>
      </c>
      <c r="B128" s="336" t="s">
        <v>108</v>
      </c>
      <c r="C128" s="388" t="s">
        <v>109</v>
      </c>
      <c r="D128" s="12"/>
      <c r="E128" s="9"/>
      <c r="F128" s="9"/>
      <c r="G128" s="9"/>
      <c r="H128" s="10"/>
    </row>
    <row r="129" spans="1:8" x14ac:dyDescent="0.25">
      <c r="A129" s="11">
        <v>44271</v>
      </c>
      <c r="B129" s="336" t="s">
        <v>127</v>
      </c>
      <c r="C129" s="388">
        <v>1125</v>
      </c>
      <c r="D129" s="12"/>
      <c r="E129" s="9"/>
      <c r="F129" s="9"/>
      <c r="G129" s="9"/>
      <c r="H129" s="10"/>
    </row>
    <row r="130" spans="1:8" x14ac:dyDescent="0.25">
      <c r="A130" s="11">
        <v>44280</v>
      </c>
      <c r="B130" s="336" t="s">
        <v>107</v>
      </c>
      <c r="C130" s="388">
        <v>241.18</v>
      </c>
      <c r="D130" s="12"/>
      <c r="E130" s="9"/>
      <c r="F130" s="9"/>
      <c r="G130" s="9"/>
      <c r="H130" s="10"/>
    </row>
    <row r="131" spans="1:8" x14ac:dyDescent="0.25">
      <c r="A131" s="11">
        <v>44301</v>
      </c>
      <c r="B131" s="336" t="s">
        <v>127</v>
      </c>
      <c r="C131" s="388">
        <v>1074</v>
      </c>
      <c r="D131" s="12"/>
      <c r="E131" s="9"/>
      <c r="F131" s="9"/>
      <c r="G131" s="9"/>
      <c r="H131" s="10"/>
    </row>
    <row r="132" spans="1:8" x14ac:dyDescent="0.25">
      <c r="A132" s="11">
        <v>44306</v>
      </c>
      <c r="B132" s="336" t="s">
        <v>158</v>
      </c>
      <c r="C132" s="388">
        <v>42.3</v>
      </c>
      <c r="D132" s="12"/>
      <c r="E132" s="9"/>
      <c r="F132" s="9"/>
      <c r="G132" s="9"/>
      <c r="H132" s="10"/>
    </row>
    <row r="133" spans="1:8" x14ac:dyDescent="0.25">
      <c r="A133" s="11">
        <v>44334</v>
      </c>
      <c r="B133" s="336" t="s">
        <v>127</v>
      </c>
      <c r="C133" s="388">
        <v>1075</v>
      </c>
      <c r="D133" s="12"/>
      <c r="E133" s="9"/>
      <c r="F133" s="9"/>
      <c r="G133" s="9"/>
      <c r="H133" s="10"/>
    </row>
    <row r="134" spans="1:8" x14ac:dyDescent="0.25">
      <c r="A134" s="11">
        <v>44338</v>
      </c>
      <c r="B134" s="336" t="s">
        <v>163</v>
      </c>
      <c r="C134" s="388">
        <v>241.17</v>
      </c>
      <c r="D134" s="12"/>
      <c r="E134" s="9"/>
      <c r="F134" s="9"/>
      <c r="G134" s="9"/>
      <c r="H134" s="10"/>
    </row>
    <row r="135" spans="1:8" x14ac:dyDescent="0.25">
      <c r="A135" s="11">
        <v>44339</v>
      </c>
      <c r="B135" s="336" t="s">
        <v>162</v>
      </c>
      <c r="C135" s="388">
        <v>366</v>
      </c>
      <c r="D135" s="12"/>
      <c r="E135" s="9"/>
      <c r="F135" s="9"/>
      <c r="G135" s="9"/>
      <c r="H135" s="10"/>
    </row>
    <row r="136" spans="1:8" x14ac:dyDescent="0.25">
      <c r="A136" s="11">
        <v>44372</v>
      </c>
      <c r="B136" s="336" t="s">
        <v>183</v>
      </c>
      <c r="C136" s="388">
        <v>241.17</v>
      </c>
      <c r="D136" s="12"/>
      <c r="E136" s="9"/>
      <c r="F136" s="9"/>
      <c r="G136" s="9"/>
      <c r="H136" s="10"/>
    </row>
    <row r="137" spans="1:8" x14ac:dyDescent="0.25">
      <c r="A137" s="11">
        <v>44407</v>
      </c>
      <c r="B137" s="336" t="s">
        <v>211</v>
      </c>
      <c r="C137" s="388">
        <v>351.72</v>
      </c>
      <c r="D137" s="12"/>
      <c r="E137" s="9"/>
      <c r="F137" s="9"/>
      <c r="G137" s="9"/>
      <c r="H137" s="10"/>
    </row>
    <row r="138" spans="1:8" x14ac:dyDescent="0.25">
      <c r="A138" s="11">
        <v>44433</v>
      </c>
      <c r="B138" s="336" t="s">
        <v>183</v>
      </c>
      <c r="C138" s="388">
        <v>241.17</v>
      </c>
      <c r="D138" s="12"/>
      <c r="E138" s="9"/>
      <c r="F138" s="9"/>
      <c r="G138" s="9"/>
      <c r="H138" s="10"/>
    </row>
    <row r="139" spans="1:8" x14ac:dyDescent="0.25">
      <c r="A139" s="11">
        <v>44487</v>
      </c>
      <c r="B139" s="336" t="s">
        <v>127</v>
      </c>
      <c r="C139" s="388">
        <v>1069</v>
      </c>
      <c r="D139" s="12"/>
      <c r="E139" s="9"/>
      <c r="F139" s="9"/>
      <c r="G139" s="9"/>
      <c r="H139" s="10"/>
    </row>
    <row r="140" spans="1:8" x14ac:dyDescent="0.25">
      <c r="A140" s="11">
        <v>44488</v>
      </c>
      <c r="B140" s="336" t="s">
        <v>163</v>
      </c>
      <c r="C140" s="388">
        <v>241.18</v>
      </c>
      <c r="D140" s="12"/>
      <c r="E140" s="9"/>
      <c r="F140" s="9"/>
      <c r="G140" s="9"/>
      <c r="H140" s="10"/>
    </row>
    <row r="141" spans="1:8" x14ac:dyDescent="0.25">
      <c r="A141" s="11">
        <v>44491</v>
      </c>
      <c r="B141" s="336" t="s">
        <v>158</v>
      </c>
      <c r="C141" s="388">
        <v>42.3</v>
      </c>
      <c r="D141" s="12"/>
      <c r="E141" s="9"/>
      <c r="F141" s="9"/>
      <c r="G141" s="9"/>
      <c r="H141" s="10"/>
    </row>
    <row r="142" spans="1:8" x14ac:dyDescent="0.25">
      <c r="A142" s="11">
        <v>44497</v>
      </c>
      <c r="B142" s="336" t="s">
        <v>258</v>
      </c>
      <c r="C142" s="388">
        <v>351.72</v>
      </c>
      <c r="D142" s="12"/>
      <c r="E142" s="9"/>
      <c r="F142" s="9"/>
      <c r="G142" s="9"/>
      <c r="H142" s="10"/>
    </row>
    <row r="143" spans="1:8" x14ac:dyDescent="0.25">
      <c r="A143" s="11">
        <v>44532</v>
      </c>
      <c r="B143" s="336" t="s">
        <v>211</v>
      </c>
      <c r="C143" s="388">
        <v>235.71</v>
      </c>
      <c r="D143" s="12"/>
      <c r="E143" s="9"/>
      <c r="F143" s="9"/>
      <c r="G143" s="9"/>
      <c r="H143" s="10"/>
    </row>
    <row r="144" spans="1:8" x14ac:dyDescent="0.25">
      <c r="A144" s="11">
        <v>44534</v>
      </c>
      <c r="B144" s="336" t="s">
        <v>211</v>
      </c>
      <c r="C144" s="388">
        <v>678.34</v>
      </c>
      <c r="D144" s="12"/>
      <c r="E144" s="9"/>
      <c r="F144" s="9"/>
      <c r="G144" s="9"/>
      <c r="H144" s="10"/>
    </row>
    <row r="145" spans="1:8" x14ac:dyDescent="0.25">
      <c r="A145" s="11">
        <v>44546</v>
      </c>
      <c r="B145" s="336" t="s">
        <v>127</v>
      </c>
      <c r="C145" s="388">
        <v>1054</v>
      </c>
      <c r="D145" s="12"/>
      <c r="E145" s="9"/>
      <c r="F145" s="9"/>
      <c r="G145" s="9"/>
      <c r="H145" s="10"/>
    </row>
    <row r="146" spans="1:8" x14ac:dyDescent="0.25">
      <c r="A146" s="11">
        <v>44576</v>
      </c>
      <c r="B146" s="336" t="s">
        <v>341</v>
      </c>
      <c r="C146" s="388">
        <v>460.62</v>
      </c>
      <c r="D146" s="12"/>
      <c r="E146" s="9"/>
      <c r="F146" s="9"/>
      <c r="G146" s="9"/>
      <c r="H146" s="10"/>
    </row>
    <row r="147" spans="1:8" ht="15.75" thickBot="1" x14ac:dyDescent="0.3">
      <c r="A147" s="29" t="s">
        <v>5</v>
      </c>
      <c r="C147" s="292">
        <f>SUM(C120:C146)</f>
        <v>17544.409999999996</v>
      </c>
      <c r="D147" s="42"/>
      <c r="E147" s="9"/>
      <c r="F147" s="9"/>
      <c r="G147" s="9"/>
      <c r="H147" s="10"/>
    </row>
    <row r="148" spans="1:8" ht="15.75" thickBot="1" x14ac:dyDescent="0.3">
      <c r="A148" s="136" t="s">
        <v>23</v>
      </c>
      <c r="B148" s="407" t="s">
        <v>24</v>
      </c>
      <c r="C148" s="408"/>
      <c r="D148" s="31" t="s">
        <v>1</v>
      </c>
      <c r="E148" s="191"/>
      <c r="F148" s="191"/>
      <c r="G148" s="191"/>
      <c r="H148" s="192"/>
    </row>
    <row r="149" spans="1:8" x14ac:dyDescent="0.25">
      <c r="A149" s="160">
        <v>44205</v>
      </c>
      <c r="B149" s="161" t="s">
        <v>78</v>
      </c>
      <c r="C149" s="204">
        <v>4901.93</v>
      </c>
      <c r="D149" s="281"/>
      <c r="E149" s="156"/>
      <c r="F149" s="156"/>
      <c r="G149" s="156"/>
      <c r="H149" s="157"/>
    </row>
    <row r="150" spans="1:8" x14ac:dyDescent="0.25">
      <c r="A150" s="160">
        <v>44263</v>
      </c>
      <c r="B150" s="161" t="s">
        <v>319</v>
      </c>
      <c r="C150" s="204">
        <v>866.57</v>
      </c>
      <c r="D150" s="281"/>
      <c r="E150" s="156"/>
      <c r="F150" s="156"/>
      <c r="G150" s="156"/>
      <c r="H150" s="157"/>
    </row>
    <row r="151" spans="1:8" ht="15.75" thickBot="1" x14ac:dyDescent="0.3">
      <c r="A151" s="29" t="s">
        <v>5</v>
      </c>
      <c r="C151" s="46">
        <f>SUM(C149:C150)</f>
        <v>5768.5</v>
      </c>
      <c r="D151" s="30"/>
      <c r="E151" s="9"/>
      <c r="F151" s="9"/>
      <c r="G151" s="9"/>
      <c r="H151" s="10"/>
    </row>
    <row r="152" spans="1:8" ht="15.75" thickBot="1" x14ac:dyDescent="0.3">
      <c r="A152" s="135" t="s">
        <v>25</v>
      </c>
      <c r="B152" s="412" t="s">
        <v>138</v>
      </c>
      <c r="C152" s="413"/>
      <c r="D152" s="31" t="s">
        <v>1</v>
      </c>
      <c r="E152" s="191"/>
      <c r="F152" s="191"/>
      <c r="G152" s="191"/>
      <c r="H152" s="192"/>
    </row>
    <row r="153" spans="1:8" x14ac:dyDescent="0.25">
      <c r="A153" s="378">
        <v>44224</v>
      </c>
      <c r="B153" s="379" t="s">
        <v>121</v>
      </c>
      <c r="C153" s="380">
        <v>1500</v>
      </c>
      <c r="D153" s="34" t="s">
        <v>324</v>
      </c>
      <c r="E153" s="9"/>
      <c r="F153" s="9"/>
      <c r="G153" s="9"/>
      <c r="H153" s="10"/>
    </row>
    <row r="154" spans="1:8" x14ac:dyDescent="0.25">
      <c r="A154" s="389">
        <v>44254</v>
      </c>
      <c r="B154" s="379" t="s">
        <v>122</v>
      </c>
      <c r="C154" s="380">
        <v>1500</v>
      </c>
      <c r="D154" s="34"/>
      <c r="E154" s="9"/>
      <c r="F154" s="9"/>
      <c r="G154" s="9"/>
      <c r="H154" s="10"/>
    </row>
    <row r="155" spans="1:8" x14ac:dyDescent="0.25">
      <c r="A155" s="389">
        <v>44283</v>
      </c>
      <c r="B155" s="379" t="s">
        <v>135</v>
      </c>
      <c r="C155" s="380">
        <v>1500</v>
      </c>
      <c r="D155" s="34"/>
      <c r="E155" s="9"/>
      <c r="F155" s="9"/>
      <c r="G155" s="9"/>
      <c r="H155" s="10"/>
    </row>
    <row r="156" spans="1:8" x14ac:dyDescent="0.25">
      <c r="A156" s="389">
        <v>44315</v>
      </c>
      <c r="B156" s="379" t="s">
        <v>153</v>
      </c>
      <c r="C156" s="380">
        <v>1500</v>
      </c>
      <c r="D156" s="34"/>
      <c r="E156" s="9"/>
      <c r="F156" s="9"/>
      <c r="G156" s="9"/>
      <c r="H156" s="10"/>
    </row>
    <row r="157" spans="1:8" s="2" customFormat="1" ht="12.75" x14ac:dyDescent="0.2">
      <c r="A157" s="390">
        <v>44345</v>
      </c>
      <c r="B157" s="391" t="s">
        <v>169</v>
      </c>
      <c r="C157" s="392">
        <v>1500</v>
      </c>
      <c r="D157" s="12"/>
      <c r="E157" s="9"/>
      <c r="F157" s="9"/>
      <c r="G157" s="9"/>
      <c r="H157" s="10"/>
    </row>
    <row r="158" spans="1:8" s="2" customFormat="1" ht="12.75" x14ac:dyDescent="0.2">
      <c r="A158" s="390">
        <v>44376</v>
      </c>
      <c r="B158" s="391" t="s">
        <v>189</v>
      </c>
      <c r="C158" s="392">
        <v>1500</v>
      </c>
      <c r="D158" s="12"/>
      <c r="E158" s="9"/>
      <c r="F158" s="9"/>
      <c r="G158" s="9"/>
      <c r="H158" s="10"/>
    </row>
    <row r="159" spans="1:8" s="2" customFormat="1" ht="12.75" x14ac:dyDescent="0.2">
      <c r="A159" s="390">
        <v>44406</v>
      </c>
      <c r="B159" s="391" t="s">
        <v>208</v>
      </c>
      <c r="C159" s="392">
        <v>1500</v>
      </c>
      <c r="D159" s="12"/>
      <c r="E159" s="9"/>
      <c r="F159" s="9"/>
      <c r="G159" s="9"/>
      <c r="H159" s="10"/>
    </row>
    <row r="160" spans="1:8" s="2" customFormat="1" ht="12.75" x14ac:dyDescent="0.2">
      <c r="A160" s="390" t="s">
        <v>249</v>
      </c>
      <c r="B160" s="391" t="s">
        <v>250</v>
      </c>
      <c r="C160" s="392">
        <v>1500</v>
      </c>
      <c r="D160" s="12"/>
      <c r="E160" s="9"/>
      <c r="F160" s="9"/>
      <c r="G160" s="9"/>
      <c r="H160" s="10"/>
    </row>
    <row r="161" spans="1:8" s="2" customFormat="1" ht="14.25" customHeight="1" x14ac:dyDescent="0.2">
      <c r="A161" s="390">
        <v>44468</v>
      </c>
      <c r="B161" s="391" t="s">
        <v>251</v>
      </c>
      <c r="C161" s="392">
        <v>1500</v>
      </c>
      <c r="D161" s="12"/>
      <c r="E161" s="9"/>
      <c r="F161" s="9"/>
      <c r="G161" s="9"/>
      <c r="H161" s="10"/>
    </row>
    <row r="162" spans="1:8" s="2" customFormat="1" ht="14.25" customHeight="1" x14ac:dyDescent="0.2">
      <c r="A162" s="390">
        <v>44497</v>
      </c>
      <c r="B162" s="391" t="s">
        <v>286</v>
      </c>
      <c r="C162" s="392">
        <v>1500</v>
      </c>
      <c r="D162" s="12"/>
      <c r="E162" s="9"/>
      <c r="F162" s="9"/>
      <c r="G162" s="9"/>
      <c r="H162" s="10"/>
    </row>
    <row r="163" spans="1:8" s="2" customFormat="1" ht="14.25" customHeight="1" x14ac:dyDescent="0.2">
      <c r="A163" s="390">
        <v>44528</v>
      </c>
      <c r="B163" s="391" t="s">
        <v>287</v>
      </c>
      <c r="C163" s="392">
        <v>1500</v>
      </c>
      <c r="D163" s="12"/>
      <c r="E163" s="9"/>
      <c r="F163" s="9"/>
      <c r="G163" s="9"/>
      <c r="H163" s="10"/>
    </row>
    <row r="164" spans="1:8" s="2" customFormat="1" ht="14.25" customHeight="1" x14ac:dyDescent="0.2">
      <c r="A164" s="390">
        <v>44923</v>
      </c>
      <c r="B164" s="391" t="s">
        <v>321</v>
      </c>
      <c r="C164" s="392">
        <v>1500</v>
      </c>
      <c r="D164" s="12"/>
      <c r="E164" s="9"/>
      <c r="F164" s="9"/>
      <c r="G164" s="9"/>
      <c r="H164" s="10"/>
    </row>
    <row r="165" spans="1:8" s="2" customFormat="1" ht="14.25" customHeight="1" x14ac:dyDescent="0.2">
      <c r="A165" s="393">
        <v>44534</v>
      </c>
      <c r="B165" s="394" t="s">
        <v>294</v>
      </c>
      <c r="C165" s="395">
        <v>5000</v>
      </c>
      <c r="D165" s="12"/>
      <c r="E165" s="9"/>
      <c r="F165" s="9"/>
      <c r="G165" s="9"/>
      <c r="H165" s="10"/>
    </row>
    <row r="166" spans="1:8" s="2" customFormat="1" ht="14.25" customHeight="1" x14ac:dyDescent="0.2">
      <c r="A166" s="396">
        <v>44584</v>
      </c>
      <c r="B166" s="397" t="s">
        <v>320</v>
      </c>
      <c r="C166" s="398">
        <v>2514</v>
      </c>
      <c r="D166" s="12"/>
      <c r="E166" s="9"/>
      <c r="F166" s="9"/>
      <c r="G166" s="9"/>
      <c r="H166" s="10"/>
    </row>
    <row r="167" spans="1:8" ht="14.25" customHeight="1" thickBot="1" x14ac:dyDescent="0.3">
      <c r="A167" s="29" t="s">
        <v>5</v>
      </c>
      <c r="C167" s="46">
        <f>SUM(C153:C166)</f>
        <v>25514</v>
      </c>
      <c r="D167" s="30"/>
      <c r="E167" s="9"/>
      <c r="F167" s="9"/>
      <c r="G167" s="9"/>
      <c r="H167" s="10"/>
    </row>
    <row r="168" spans="1:8" ht="15.75" thickBot="1" x14ac:dyDescent="0.3">
      <c r="A168" s="133" t="s">
        <v>26</v>
      </c>
      <c r="B168" s="407" t="s">
        <v>27</v>
      </c>
      <c r="C168" s="407"/>
      <c r="D168" s="51" t="s">
        <v>1</v>
      </c>
      <c r="E168" s="191"/>
      <c r="F168" s="191"/>
      <c r="G168" s="191"/>
      <c r="H168" s="192"/>
    </row>
    <row r="169" spans="1:8" x14ac:dyDescent="0.25">
      <c r="A169" s="143">
        <v>44201</v>
      </c>
      <c r="B169" s="273" t="s">
        <v>91</v>
      </c>
      <c r="C169" s="52">
        <v>1741</v>
      </c>
      <c r="D169" s="275">
        <v>44204</v>
      </c>
      <c r="E169" s="151" t="s">
        <v>76</v>
      </c>
      <c r="F169" s="9"/>
      <c r="G169" s="9"/>
      <c r="H169" s="10">
        <v>1585.5</v>
      </c>
    </row>
    <row r="170" spans="1:8" x14ac:dyDescent="0.25">
      <c r="A170" s="143">
        <v>44229</v>
      </c>
      <c r="B170" s="273" t="s">
        <v>92</v>
      </c>
      <c r="C170" s="52">
        <v>9133.5</v>
      </c>
      <c r="D170" s="275">
        <v>44237</v>
      </c>
      <c r="E170" s="151" t="s">
        <v>76</v>
      </c>
      <c r="F170" s="9"/>
      <c r="G170" s="9"/>
      <c r="H170" s="10">
        <v>581.5</v>
      </c>
    </row>
    <row r="171" spans="1:8" x14ac:dyDescent="0.25">
      <c r="A171" s="143">
        <v>44254</v>
      </c>
      <c r="B171" s="273" t="s">
        <v>102</v>
      </c>
      <c r="C171" s="52">
        <v>20916.400000000001</v>
      </c>
      <c r="D171" s="275">
        <v>44258</v>
      </c>
      <c r="E171" s="151" t="s">
        <v>76</v>
      </c>
      <c r="F171" s="9"/>
      <c r="G171" s="9"/>
      <c r="H171" s="10">
        <v>187</v>
      </c>
    </row>
    <row r="172" spans="1:8" x14ac:dyDescent="0.25">
      <c r="A172" s="143">
        <v>44280</v>
      </c>
      <c r="B172" s="273" t="s">
        <v>128</v>
      </c>
      <c r="C172" s="52">
        <v>13768.7</v>
      </c>
      <c r="D172" s="275">
        <v>44300</v>
      </c>
      <c r="E172" s="151" t="s">
        <v>76</v>
      </c>
      <c r="F172" s="9"/>
      <c r="G172" s="9"/>
      <c r="H172" s="10">
        <v>60</v>
      </c>
    </row>
    <row r="173" spans="1:8" x14ac:dyDescent="0.25">
      <c r="A173" s="143">
        <v>44315</v>
      </c>
      <c r="B173" s="273" t="s">
        <v>154</v>
      </c>
      <c r="C173" s="52">
        <v>3808</v>
      </c>
      <c r="D173" s="275">
        <v>44326</v>
      </c>
      <c r="E173" s="151" t="s">
        <v>76</v>
      </c>
      <c r="F173" s="9"/>
      <c r="G173" s="9"/>
      <c r="H173" s="10">
        <v>55</v>
      </c>
    </row>
    <row r="174" spans="1:8" x14ac:dyDescent="0.25">
      <c r="A174" s="143">
        <v>44346</v>
      </c>
      <c r="B174" s="273" t="s">
        <v>166</v>
      </c>
      <c r="C174" s="52">
        <v>1483</v>
      </c>
      <c r="D174" s="275"/>
      <c r="E174" s="151"/>
      <c r="F174" s="9"/>
      <c r="G174" s="9"/>
      <c r="H174" s="10"/>
    </row>
    <row r="175" spans="1:8" x14ac:dyDescent="0.25">
      <c r="A175" s="143">
        <v>44369</v>
      </c>
      <c r="B175" s="273" t="s">
        <v>176</v>
      </c>
      <c r="C175" s="52">
        <v>1808</v>
      </c>
      <c r="D175" s="275"/>
      <c r="E175" s="151" t="s">
        <v>266</v>
      </c>
      <c r="F175" s="9"/>
      <c r="G175" s="9"/>
      <c r="H175" s="10">
        <v>813</v>
      </c>
    </row>
    <row r="176" spans="1:8" x14ac:dyDescent="0.25">
      <c r="A176" s="143">
        <v>44402</v>
      </c>
      <c r="B176" s="273" t="s">
        <v>205</v>
      </c>
      <c r="C176" s="52">
        <v>1085.5</v>
      </c>
      <c r="D176" s="275"/>
      <c r="E176" s="151" t="s">
        <v>265</v>
      </c>
      <c r="F176" s="9"/>
      <c r="G176" s="9"/>
      <c r="H176" s="41">
        <v>1898.5</v>
      </c>
    </row>
    <row r="177" spans="1:1026" x14ac:dyDescent="0.25">
      <c r="A177" s="143">
        <v>44440</v>
      </c>
      <c r="B177" s="273" t="s">
        <v>221</v>
      </c>
      <c r="C177" s="52">
        <v>3068</v>
      </c>
      <c r="D177" s="275"/>
      <c r="E177" s="151" t="s">
        <v>301</v>
      </c>
      <c r="F177" s="9"/>
      <c r="G177" s="9"/>
      <c r="H177" s="10">
        <v>1629</v>
      </c>
    </row>
    <row r="178" spans="1:1026" x14ac:dyDescent="0.25">
      <c r="A178" s="143">
        <v>44501</v>
      </c>
      <c r="B178" s="273" t="s">
        <v>262</v>
      </c>
      <c r="C178" s="52">
        <v>535</v>
      </c>
      <c r="D178" s="275"/>
      <c r="E178" s="151"/>
      <c r="F178" s="9"/>
      <c r="G178" s="9"/>
      <c r="H178" s="10"/>
    </row>
    <row r="179" spans="1:1026" x14ac:dyDescent="0.25">
      <c r="A179" s="143">
        <v>44533</v>
      </c>
      <c r="B179" s="273" t="s">
        <v>288</v>
      </c>
      <c r="C179" s="52">
        <v>21034.52</v>
      </c>
      <c r="D179" s="275"/>
      <c r="E179" s="151"/>
      <c r="F179" s="9"/>
      <c r="G179" s="9"/>
      <c r="H179" s="10"/>
    </row>
    <row r="180" spans="1:1026" x14ac:dyDescent="0.25">
      <c r="A180" s="143">
        <v>44533</v>
      </c>
      <c r="B180" s="273" t="s">
        <v>289</v>
      </c>
      <c r="C180" s="52">
        <v>1507</v>
      </c>
      <c r="D180" s="275"/>
      <c r="E180" s="151"/>
      <c r="F180" s="9"/>
      <c r="G180" s="9"/>
      <c r="H180" s="10"/>
    </row>
    <row r="181" spans="1:1026" x14ac:dyDescent="0.25">
      <c r="A181" s="143">
        <v>44549</v>
      </c>
      <c r="B181" s="273" t="s">
        <v>305</v>
      </c>
      <c r="C181" s="52">
        <v>20345.54</v>
      </c>
      <c r="D181" s="275"/>
      <c r="E181" s="151"/>
      <c r="F181" s="9"/>
      <c r="G181" s="9"/>
      <c r="H181" s="10"/>
    </row>
    <row r="182" spans="1:1026" ht="15.75" thickBot="1" x14ac:dyDescent="0.3">
      <c r="A182" s="142" t="s">
        <v>5</v>
      </c>
      <c r="B182" s="273"/>
      <c r="C182" s="53">
        <f>SUM(C169:C181)</f>
        <v>100234.16</v>
      </c>
      <c r="D182" s="207"/>
      <c r="E182" s="327" t="s">
        <v>64</v>
      </c>
      <c r="F182" s="328"/>
      <c r="G182" s="328"/>
      <c r="H182" s="329">
        <f>SUM(H169:H177)</f>
        <v>6809.5</v>
      </c>
    </row>
    <row r="183" spans="1:1026" ht="15.75" thickBot="1" x14ac:dyDescent="0.3">
      <c r="A183" s="196" t="s">
        <v>28</v>
      </c>
      <c r="B183" s="414" t="s">
        <v>29</v>
      </c>
      <c r="C183" s="414"/>
      <c r="D183" s="31" t="s">
        <v>1</v>
      </c>
      <c r="E183" s="193"/>
      <c r="F183" s="193"/>
      <c r="G183" s="197"/>
      <c r="H183" s="194"/>
    </row>
    <row r="184" spans="1:1026" x14ac:dyDescent="0.25">
      <c r="A184" s="25"/>
      <c r="B184" s="48"/>
      <c r="C184" s="56"/>
      <c r="D184" s="12">
        <v>1500</v>
      </c>
      <c r="E184" s="9"/>
      <c r="F184" s="9"/>
      <c r="G184" s="9"/>
      <c r="H184" s="10"/>
    </row>
    <row r="185" spans="1:1026" ht="15.75" thickBot="1" x14ac:dyDescent="0.3">
      <c r="A185" s="29" t="s">
        <v>5</v>
      </c>
      <c r="B185" s="48"/>
      <c r="C185" s="211">
        <f>SUM(C184:C184)</f>
        <v>0</v>
      </c>
      <c r="D185" s="12"/>
      <c r="E185" s="9"/>
      <c r="F185" s="9"/>
      <c r="G185" s="9"/>
      <c r="H185" s="10"/>
    </row>
    <row r="186" spans="1:1026" ht="15.75" thickBot="1" x14ac:dyDescent="0.3">
      <c r="A186" s="133" t="s">
        <v>139</v>
      </c>
      <c r="B186" s="407" t="s">
        <v>30</v>
      </c>
      <c r="C186" s="408"/>
      <c r="D186" s="22" t="s">
        <v>1</v>
      </c>
      <c r="E186" s="191"/>
      <c r="F186" s="191"/>
      <c r="G186" s="191"/>
      <c r="H186" s="192"/>
    </row>
    <row r="187" spans="1:1026" s="221" customFormat="1" x14ac:dyDescent="0.25">
      <c r="A187" s="226">
        <v>43843</v>
      </c>
      <c r="B187" s="337" t="s">
        <v>61</v>
      </c>
      <c r="C187" s="217">
        <v>35.86</v>
      </c>
      <c r="D187" s="218">
        <v>800</v>
      </c>
      <c r="E187" s="163"/>
      <c r="F187" s="163"/>
      <c r="G187" s="163"/>
      <c r="H187" s="219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  <c r="BZ187" s="220"/>
      <c r="CA187" s="220"/>
      <c r="CB187" s="220"/>
      <c r="CC187" s="220"/>
      <c r="CD187" s="220"/>
      <c r="CE187" s="220"/>
      <c r="CF187" s="220"/>
      <c r="CG187" s="220"/>
      <c r="CH187" s="220"/>
      <c r="CI187" s="220"/>
      <c r="CJ187" s="220"/>
      <c r="CK187" s="220"/>
      <c r="CL187" s="220"/>
      <c r="CM187" s="220"/>
      <c r="CN187" s="220"/>
      <c r="CO187" s="220"/>
      <c r="CP187" s="220"/>
      <c r="CQ187" s="220"/>
      <c r="CR187" s="220"/>
      <c r="CS187" s="220"/>
      <c r="CT187" s="220"/>
      <c r="CU187" s="220"/>
      <c r="CV187" s="220"/>
      <c r="CW187" s="220"/>
      <c r="CX187" s="220"/>
      <c r="CY187" s="220"/>
      <c r="CZ187" s="220"/>
      <c r="DA187" s="220"/>
      <c r="DB187" s="220"/>
      <c r="DC187" s="220"/>
      <c r="DD187" s="220"/>
      <c r="DE187" s="220"/>
      <c r="DF187" s="220"/>
      <c r="DG187" s="220"/>
      <c r="DH187" s="220"/>
      <c r="DI187" s="220"/>
      <c r="DJ187" s="220"/>
      <c r="DK187" s="220"/>
      <c r="DL187" s="220"/>
      <c r="DM187" s="220"/>
      <c r="DN187" s="220"/>
      <c r="DO187" s="220"/>
      <c r="DP187" s="220"/>
      <c r="DQ187" s="220"/>
      <c r="DR187" s="220"/>
      <c r="DS187" s="220"/>
      <c r="DT187" s="220"/>
      <c r="DU187" s="220"/>
      <c r="DV187" s="220"/>
      <c r="DW187" s="220"/>
      <c r="DX187" s="220"/>
      <c r="DY187" s="220"/>
      <c r="DZ187" s="220"/>
      <c r="EA187" s="220"/>
      <c r="EB187" s="220"/>
      <c r="EC187" s="220"/>
      <c r="ED187" s="220"/>
      <c r="EE187" s="220"/>
      <c r="EF187" s="220"/>
      <c r="EG187" s="220"/>
      <c r="EH187" s="220"/>
      <c r="EI187" s="220"/>
      <c r="EJ187" s="220"/>
      <c r="EK187" s="220"/>
      <c r="EL187" s="220"/>
      <c r="EM187" s="220"/>
      <c r="EN187" s="220"/>
      <c r="EO187" s="220"/>
      <c r="EP187" s="220"/>
      <c r="EQ187" s="220"/>
      <c r="ER187" s="220"/>
      <c r="ES187" s="220"/>
      <c r="ET187" s="220"/>
      <c r="EU187" s="220"/>
      <c r="EV187" s="220"/>
      <c r="EW187" s="220"/>
      <c r="EX187" s="220"/>
      <c r="EY187" s="220"/>
      <c r="EZ187" s="220"/>
      <c r="FA187" s="220"/>
      <c r="FB187" s="220"/>
      <c r="FC187" s="220"/>
      <c r="FD187" s="220"/>
      <c r="FE187" s="220"/>
      <c r="FF187" s="220"/>
      <c r="FG187" s="220"/>
      <c r="FH187" s="220"/>
      <c r="FI187" s="220"/>
      <c r="FJ187" s="220"/>
      <c r="FK187" s="220"/>
      <c r="FL187" s="220"/>
      <c r="FM187" s="220"/>
      <c r="FN187" s="220"/>
      <c r="FO187" s="220"/>
      <c r="FP187" s="220"/>
      <c r="FQ187" s="220"/>
      <c r="FR187" s="220"/>
      <c r="FS187" s="220"/>
      <c r="FT187" s="220"/>
      <c r="FU187" s="220"/>
      <c r="FV187" s="220"/>
      <c r="FW187" s="220"/>
      <c r="FX187" s="220"/>
      <c r="FY187" s="220"/>
      <c r="FZ187" s="220"/>
      <c r="GA187" s="220"/>
      <c r="GB187" s="220"/>
      <c r="GC187" s="220"/>
      <c r="GD187" s="220"/>
      <c r="GE187" s="220"/>
      <c r="GF187" s="220"/>
      <c r="GG187" s="220"/>
      <c r="GH187" s="220"/>
      <c r="GI187" s="220"/>
      <c r="GJ187" s="220"/>
      <c r="GK187" s="220"/>
      <c r="GL187" s="220"/>
      <c r="GM187" s="220"/>
      <c r="GN187" s="220"/>
      <c r="GO187" s="220"/>
      <c r="GP187" s="220"/>
      <c r="GQ187" s="220"/>
      <c r="GR187" s="220"/>
      <c r="GS187" s="220"/>
      <c r="GT187" s="220"/>
      <c r="GU187" s="220"/>
      <c r="GV187" s="220"/>
      <c r="GW187" s="220"/>
      <c r="GX187" s="220"/>
      <c r="GY187" s="220"/>
      <c r="GZ187" s="220"/>
      <c r="HA187" s="220"/>
      <c r="HB187" s="220"/>
      <c r="HC187" s="220"/>
      <c r="HD187" s="220"/>
      <c r="HE187" s="220"/>
      <c r="HF187" s="220"/>
      <c r="HG187" s="220"/>
      <c r="HH187" s="220"/>
      <c r="HI187" s="220"/>
      <c r="HJ187" s="220"/>
      <c r="HK187" s="220"/>
      <c r="HL187" s="220"/>
      <c r="HM187" s="220"/>
      <c r="HN187" s="220"/>
      <c r="HO187" s="220"/>
      <c r="HP187" s="220"/>
      <c r="HQ187" s="220"/>
      <c r="HR187" s="220"/>
      <c r="HS187" s="220"/>
      <c r="HT187" s="220"/>
      <c r="HU187" s="220"/>
      <c r="HV187" s="220"/>
      <c r="HW187" s="220"/>
      <c r="HX187" s="220"/>
      <c r="HY187" s="220"/>
      <c r="HZ187" s="220"/>
      <c r="IA187" s="220"/>
      <c r="IB187" s="220"/>
      <c r="IC187" s="220"/>
      <c r="ID187" s="220"/>
      <c r="IE187" s="220"/>
      <c r="IF187" s="220"/>
      <c r="IG187" s="220"/>
      <c r="IH187" s="220"/>
      <c r="II187" s="220"/>
      <c r="IJ187" s="220"/>
      <c r="IK187" s="220"/>
      <c r="IL187" s="220"/>
      <c r="IM187" s="220"/>
      <c r="IN187" s="220"/>
      <c r="IO187" s="220"/>
      <c r="IP187" s="220"/>
      <c r="IQ187" s="220"/>
      <c r="IR187" s="220"/>
      <c r="IS187" s="220"/>
      <c r="IT187" s="220"/>
      <c r="IU187" s="220"/>
      <c r="IV187" s="220"/>
      <c r="IW187" s="220"/>
      <c r="IX187" s="220"/>
      <c r="IY187" s="220"/>
      <c r="IZ187" s="220"/>
      <c r="JA187" s="220"/>
      <c r="JB187" s="220"/>
      <c r="JC187" s="220"/>
      <c r="JD187" s="220"/>
      <c r="JE187" s="220"/>
      <c r="JF187" s="220"/>
      <c r="JG187" s="220"/>
      <c r="JH187" s="220"/>
      <c r="JI187" s="220"/>
      <c r="JJ187" s="220"/>
      <c r="JK187" s="220"/>
      <c r="JL187" s="220"/>
      <c r="JM187" s="220"/>
      <c r="JN187" s="220"/>
      <c r="JO187" s="220"/>
      <c r="JP187" s="220"/>
      <c r="JQ187" s="220"/>
      <c r="JR187" s="220"/>
      <c r="JS187" s="220"/>
      <c r="JT187" s="220"/>
      <c r="JU187" s="220"/>
      <c r="JV187" s="220"/>
      <c r="JW187" s="220"/>
      <c r="JX187" s="220"/>
      <c r="JY187" s="220"/>
      <c r="JZ187" s="220"/>
      <c r="KA187" s="220"/>
      <c r="KB187" s="220"/>
      <c r="KC187" s="220"/>
      <c r="KD187" s="220"/>
      <c r="KE187" s="220"/>
      <c r="KF187" s="220"/>
      <c r="KG187" s="220"/>
      <c r="KH187" s="220"/>
      <c r="KI187" s="220"/>
      <c r="KJ187" s="220"/>
      <c r="KK187" s="220"/>
      <c r="KL187" s="220"/>
      <c r="KM187" s="220"/>
      <c r="KN187" s="220"/>
      <c r="KO187" s="220"/>
      <c r="KP187" s="220"/>
      <c r="KQ187" s="220"/>
      <c r="KR187" s="220"/>
      <c r="KS187" s="220"/>
      <c r="KT187" s="220"/>
      <c r="KU187" s="220"/>
      <c r="KV187" s="220"/>
      <c r="KW187" s="220"/>
      <c r="KX187" s="220"/>
      <c r="KY187" s="220"/>
      <c r="KZ187" s="220"/>
      <c r="LA187" s="220"/>
      <c r="LB187" s="220"/>
      <c r="LC187" s="220"/>
      <c r="LD187" s="220"/>
      <c r="LE187" s="220"/>
      <c r="LF187" s="220"/>
      <c r="LG187" s="220"/>
      <c r="LH187" s="220"/>
      <c r="LI187" s="220"/>
      <c r="LJ187" s="220"/>
      <c r="LK187" s="220"/>
      <c r="LL187" s="220"/>
      <c r="LM187" s="220"/>
      <c r="LN187" s="220"/>
      <c r="LO187" s="220"/>
      <c r="LP187" s="220"/>
      <c r="LQ187" s="220"/>
      <c r="LR187" s="220"/>
      <c r="LS187" s="220"/>
      <c r="LT187" s="220"/>
      <c r="LU187" s="220"/>
      <c r="LV187" s="220"/>
      <c r="LW187" s="220"/>
      <c r="LX187" s="220"/>
      <c r="LY187" s="220"/>
      <c r="LZ187" s="220"/>
      <c r="MA187" s="220"/>
      <c r="MB187" s="220"/>
      <c r="MC187" s="220"/>
      <c r="MD187" s="220"/>
      <c r="ME187" s="220"/>
      <c r="MF187" s="220"/>
      <c r="MG187" s="220"/>
      <c r="MH187" s="220"/>
      <c r="MI187" s="220"/>
      <c r="MJ187" s="220"/>
      <c r="MK187" s="220"/>
      <c r="ML187" s="220"/>
      <c r="MM187" s="220"/>
      <c r="MN187" s="220"/>
      <c r="MO187" s="220"/>
      <c r="MP187" s="220"/>
      <c r="MQ187" s="220"/>
      <c r="MR187" s="220"/>
      <c r="MS187" s="220"/>
      <c r="MT187" s="220"/>
      <c r="MU187" s="220"/>
      <c r="MV187" s="220"/>
      <c r="MW187" s="220"/>
      <c r="MX187" s="220"/>
      <c r="MY187" s="220"/>
      <c r="MZ187" s="220"/>
      <c r="NA187" s="220"/>
      <c r="NB187" s="220"/>
      <c r="NC187" s="220"/>
      <c r="ND187" s="220"/>
      <c r="NE187" s="220"/>
      <c r="NF187" s="220"/>
      <c r="NG187" s="220"/>
      <c r="NH187" s="220"/>
      <c r="NI187" s="220"/>
      <c r="NJ187" s="220"/>
      <c r="NK187" s="220"/>
      <c r="NL187" s="220"/>
      <c r="NM187" s="220"/>
      <c r="NN187" s="220"/>
      <c r="NO187" s="220"/>
      <c r="NP187" s="220"/>
      <c r="NQ187" s="220"/>
      <c r="NR187" s="220"/>
      <c r="NS187" s="220"/>
      <c r="NT187" s="220"/>
      <c r="NU187" s="220"/>
      <c r="NV187" s="220"/>
      <c r="NW187" s="220"/>
      <c r="NX187" s="220"/>
      <c r="NY187" s="220"/>
      <c r="NZ187" s="220"/>
      <c r="OA187" s="220"/>
      <c r="OB187" s="220"/>
      <c r="OC187" s="220"/>
      <c r="OD187" s="220"/>
      <c r="OE187" s="220"/>
      <c r="OF187" s="220"/>
      <c r="OG187" s="220"/>
      <c r="OH187" s="220"/>
      <c r="OI187" s="220"/>
      <c r="OJ187" s="220"/>
      <c r="OK187" s="220"/>
      <c r="OL187" s="220"/>
      <c r="OM187" s="220"/>
      <c r="ON187" s="220"/>
      <c r="OO187" s="220"/>
      <c r="OP187" s="220"/>
      <c r="OQ187" s="220"/>
      <c r="OR187" s="220"/>
      <c r="OS187" s="220"/>
      <c r="OT187" s="220"/>
      <c r="OU187" s="220"/>
      <c r="OV187" s="220"/>
      <c r="OW187" s="220"/>
      <c r="OX187" s="220"/>
      <c r="OY187" s="220"/>
      <c r="OZ187" s="220"/>
      <c r="PA187" s="220"/>
      <c r="PB187" s="220"/>
      <c r="PC187" s="220"/>
      <c r="PD187" s="220"/>
      <c r="PE187" s="220"/>
      <c r="PF187" s="220"/>
      <c r="PG187" s="220"/>
      <c r="PH187" s="220"/>
      <c r="PI187" s="220"/>
      <c r="PJ187" s="220"/>
      <c r="PK187" s="220"/>
      <c r="PL187" s="220"/>
      <c r="PM187" s="220"/>
      <c r="PN187" s="220"/>
      <c r="PO187" s="220"/>
      <c r="PP187" s="220"/>
      <c r="PQ187" s="220"/>
      <c r="PR187" s="220"/>
      <c r="PS187" s="220"/>
      <c r="PT187" s="220"/>
      <c r="PU187" s="220"/>
      <c r="PV187" s="220"/>
      <c r="PW187" s="220"/>
      <c r="PX187" s="220"/>
      <c r="PY187" s="220"/>
      <c r="PZ187" s="220"/>
      <c r="QA187" s="220"/>
      <c r="QB187" s="220"/>
      <c r="QC187" s="220"/>
      <c r="QD187" s="220"/>
      <c r="QE187" s="220"/>
      <c r="QF187" s="220"/>
      <c r="QG187" s="220"/>
      <c r="QH187" s="220"/>
      <c r="QI187" s="220"/>
      <c r="QJ187" s="220"/>
      <c r="QK187" s="220"/>
      <c r="QL187" s="220"/>
      <c r="QM187" s="220"/>
      <c r="QN187" s="220"/>
      <c r="QO187" s="220"/>
      <c r="QP187" s="220"/>
      <c r="QQ187" s="220"/>
      <c r="QR187" s="220"/>
      <c r="QS187" s="220"/>
      <c r="QT187" s="220"/>
      <c r="QU187" s="220"/>
      <c r="QV187" s="220"/>
      <c r="QW187" s="220"/>
      <c r="QX187" s="220"/>
      <c r="QY187" s="220"/>
      <c r="QZ187" s="220"/>
      <c r="RA187" s="220"/>
      <c r="RB187" s="220"/>
      <c r="RC187" s="220"/>
      <c r="RD187" s="220"/>
      <c r="RE187" s="220"/>
      <c r="RF187" s="220"/>
      <c r="RG187" s="220"/>
      <c r="RH187" s="220"/>
      <c r="RI187" s="220"/>
      <c r="RJ187" s="220"/>
      <c r="RK187" s="220"/>
      <c r="RL187" s="220"/>
      <c r="RM187" s="220"/>
      <c r="RN187" s="220"/>
      <c r="RO187" s="220"/>
      <c r="RP187" s="220"/>
      <c r="RQ187" s="220"/>
      <c r="RR187" s="220"/>
      <c r="RS187" s="220"/>
      <c r="RT187" s="220"/>
      <c r="RU187" s="220"/>
      <c r="RV187" s="220"/>
      <c r="RW187" s="220"/>
      <c r="RX187" s="220"/>
      <c r="RY187" s="220"/>
      <c r="RZ187" s="220"/>
      <c r="SA187" s="220"/>
      <c r="SB187" s="220"/>
      <c r="SC187" s="220"/>
      <c r="SD187" s="220"/>
      <c r="SE187" s="220"/>
      <c r="SF187" s="220"/>
      <c r="SG187" s="220"/>
      <c r="SH187" s="220"/>
      <c r="SI187" s="220"/>
      <c r="SJ187" s="220"/>
      <c r="SK187" s="220"/>
      <c r="SL187" s="220"/>
      <c r="SM187" s="220"/>
      <c r="SN187" s="220"/>
      <c r="SO187" s="220"/>
      <c r="SP187" s="220"/>
      <c r="SQ187" s="220"/>
      <c r="SR187" s="220"/>
      <c r="SS187" s="220"/>
      <c r="ST187" s="220"/>
      <c r="SU187" s="220"/>
      <c r="SV187" s="220"/>
      <c r="SW187" s="220"/>
      <c r="SX187" s="220"/>
      <c r="SY187" s="220"/>
      <c r="SZ187" s="220"/>
      <c r="TA187" s="220"/>
      <c r="TB187" s="220"/>
      <c r="TC187" s="220"/>
      <c r="TD187" s="220"/>
      <c r="TE187" s="220"/>
      <c r="TF187" s="220"/>
      <c r="TG187" s="220"/>
      <c r="TH187" s="220"/>
      <c r="TI187" s="220"/>
      <c r="TJ187" s="220"/>
      <c r="TK187" s="220"/>
      <c r="TL187" s="220"/>
      <c r="TM187" s="220"/>
      <c r="TN187" s="220"/>
      <c r="TO187" s="220"/>
      <c r="TP187" s="220"/>
      <c r="TQ187" s="220"/>
      <c r="TR187" s="220"/>
      <c r="TS187" s="220"/>
      <c r="TT187" s="220"/>
      <c r="TU187" s="220"/>
      <c r="TV187" s="220"/>
      <c r="TW187" s="220"/>
      <c r="TX187" s="220"/>
      <c r="TY187" s="220"/>
      <c r="TZ187" s="220"/>
      <c r="UA187" s="220"/>
      <c r="UB187" s="220"/>
      <c r="UC187" s="220"/>
      <c r="UD187" s="220"/>
      <c r="UE187" s="220"/>
      <c r="UF187" s="220"/>
      <c r="UG187" s="220"/>
      <c r="UH187" s="220"/>
      <c r="UI187" s="220"/>
      <c r="UJ187" s="220"/>
      <c r="UK187" s="220"/>
      <c r="UL187" s="220"/>
      <c r="UM187" s="220"/>
      <c r="UN187" s="220"/>
      <c r="UO187" s="220"/>
      <c r="UP187" s="220"/>
      <c r="UQ187" s="220"/>
      <c r="UR187" s="220"/>
      <c r="US187" s="220"/>
      <c r="UT187" s="220"/>
      <c r="UU187" s="220"/>
      <c r="UV187" s="220"/>
      <c r="UW187" s="220"/>
      <c r="UX187" s="220"/>
      <c r="UY187" s="220"/>
      <c r="UZ187" s="220"/>
      <c r="VA187" s="220"/>
      <c r="VB187" s="220"/>
      <c r="VC187" s="220"/>
      <c r="VD187" s="220"/>
      <c r="VE187" s="220"/>
      <c r="VF187" s="220"/>
      <c r="VG187" s="220"/>
      <c r="VH187" s="220"/>
      <c r="VI187" s="220"/>
      <c r="VJ187" s="220"/>
      <c r="VK187" s="220"/>
      <c r="VL187" s="220"/>
      <c r="VM187" s="220"/>
      <c r="VN187" s="220"/>
      <c r="VO187" s="220"/>
      <c r="VP187" s="220"/>
      <c r="VQ187" s="220"/>
      <c r="VR187" s="220"/>
      <c r="VS187" s="220"/>
      <c r="VT187" s="220"/>
      <c r="VU187" s="220"/>
      <c r="VV187" s="220"/>
      <c r="VW187" s="220"/>
      <c r="VX187" s="220"/>
      <c r="VY187" s="220"/>
      <c r="VZ187" s="220"/>
      <c r="WA187" s="220"/>
      <c r="WB187" s="220"/>
      <c r="WC187" s="220"/>
      <c r="WD187" s="220"/>
      <c r="WE187" s="220"/>
      <c r="WF187" s="220"/>
      <c r="WG187" s="220"/>
      <c r="WH187" s="220"/>
      <c r="WI187" s="220"/>
      <c r="WJ187" s="220"/>
      <c r="WK187" s="220"/>
      <c r="WL187" s="220"/>
      <c r="WM187" s="220"/>
      <c r="WN187" s="220"/>
      <c r="WO187" s="220"/>
      <c r="WP187" s="220"/>
      <c r="WQ187" s="220"/>
      <c r="WR187" s="220"/>
      <c r="WS187" s="220"/>
      <c r="WT187" s="220"/>
      <c r="WU187" s="220"/>
      <c r="WV187" s="220"/>
      <c r="WW187" s="220"/>
      <c r="WX187" s="220"/>
      <c r="WY187" s="220"/>
      <c r="WZ187" s="220"/>
      <c r="XA187" s="220"/>
      <c r="XB187" s="220"/>
      <c r="XC187" s="220"/>
      <c r="XD187" s="220"/>
      <c r="XE187" s="220"/>
      <c r="XF187" s="220"/>
      <c r="XG187" s="220"/>
      <c r="XH187" s="220"/>
      <c r="XI187" s="220"/>
      <c r="XJ187" s="220"/>
      <c r="XK187" s="220"/>
      <c r="XL187" s="220"/>
      <c r="XM187" s="220"/>
      <c r="XN187" s="220"/>
      <c r="XO187" s="220"/>
      <c r="XP187" s="220"/>
      <c r="XQ187" s="220"/>
      <c r="XR187" s="220"/>
      <c r="XS187" s="220"/>
      <c r="XT187" s="220"/>
      <c r="XU187" s="220"/>
      <c r="XV187" s="220"/>
      <c r="XW187" s="220"/>
      <c r="XX187" s="220"/>
      <c r="XY187" s="220"/>
      <c r="XZ187" s="220"/>
      <c r="YA187" s="220"/>
      <c r="YB187" s="220"/>
      <c r="YC187" s="220"/>
      <c r="YD187" s="220"/>
      <c r="YE187" s="220"/>
      <c r="YF187" s="220"/>
      <c r="YG187" s="220"/>
      <c r="YH187" s="220"/>
      <c r="YI187" s="220"/>
      <c r="YJ187" s="220"/>
      <c r="YK187" s="220"/>
      <c r="YL187" s="220"/>
      <c r="YM187" s="220"/>
      <c r="YN187" s="220"/>
      <c r="YO187" s="220"/>
      <c r="YP187" s="220"/>
      <c r="YQ187" s="220"/>
      <c r="YR187" s="220"/>
      <c r="YS187" s="220"/>
      <c r="YT187" s="220"/>
      <c r="YU187" s="220"/>
      <c r="YV187" s="220"/>
      <c r="YW187" s="220"/>
      <c r="YX187" s="220"/>
      <c r="YY187" s="220"/>
      <c r="YZ187" s="220"/>
      <c r="ZA187" s="220"/>
      <c r="ZB187" s="220"/>
      <c r="ZC187" s="220"/>
      <c r="ZD187" s="220"/>
      <c r="ZE187" s="220"/>
      <c r="ZF187" s="220"/>
      <c r="ZG187" s="220"/>
      <c r="ZH187" s="220"/>
      <c r="ZI187" s="220"/>
      <c r="ZJ187" s="220"/>
      <c r="ZK187" s="220"/>
      <c r="ZL187" s="220"/>
      <c r="ZM187" s="220"/>
      <c r="ZN187" s="220"/>
      <c r="ZO187" s="220"/>
      <c r="ZP187" s="220"/>
      <c r="ZQ187" s="220"/>
      <c r="ZR187" s="220"/>
      <c r="ZS187" s="220"/>
      <c r="ZT187" s="220"/>
      <c r="ZU187" s="220"/>
      <c r="ZV187" s="220"/>
      <c r="ZW187" s="220"/>
      <c r="ZX187" s="220"/>
      <c r="ZY187" s="220"/>
      <c r="ZZ187" s="220"/>
      <c r="AAA187" s="220"/>
      <c r="AAB187" s="220"/>
      <c r="AAC187" s="220"/>
      <c r="AAD187" s="220"/>
      <c r="AAE187" s="220"/>
      <c r="AAF187" s="220"/>
      <c r="AAG187" s="220"/>
      <c r="AAH187" s="220"/>
      <c r="AAI187" s="220"/>
      <c r="AAJ187" s="220"/>
      <c r="AAK187" s="220"/>
      <c r="AAL187" s="220"/>
      <c r="AAM187" s="220"/>
      <c r="AAN187" s="220"/>
      <c r="AAO187" s="220"/>
      <c r="AAP187" s="220"/>
      <c r="AAQ187" s="220"/>
      <c r="AAR187" s="220"/>
      <c r="AAS187" s="220"/>
      <c r="AAT187" s="220"/>
      <c r="AAU187" s="220"/>
      <c r="AAV187" s="220"/>
      <c r="AAW187" s="220"/>
      <c r="AAX187" s="220"/>
      <c r="AAY187" s="220"/>
      <c r="AAZ187" s="220"/>
      <c r="ABA187" s="220"/>
      <c r="ABB187" s="220"/>
      <c r="ABC187" s="220"/>
      <c r="ABD187" s="220"/>
      <c r="ABE187" s="220"/>
      <c r="ABF187" s="220"/>
      <c r="ABG187" s="220"/>
      <c r="ABH187" s="220"/>
      <c r="ABI187" s="220"/>
      <c r="ABJ187" s="220"/>
      <c r="ABK187" s="220"/>
      <c r="ABL187" s="220"/>
      <c r="ABM187" s="220"/>
      <c r="ABN187" s="220"/>
      <c r="ABO187" s="220"/>
      <c r="ABP187" s="220"/>
      <c r="ABQ187" s="220"/>
      <c r="ABR187" s="220"/>
      <c r="ABS187" s="220"/>
      <c r="ABT187" s="220"/>
      <c r="ABU187" s="220"/>
      <c r="ABV187" s="220"/>
      <c r="ABW187" s="220"/>
      <c r="ABX187" s="220"/>
      <c r="ABY187" s="220"/>
      <c r="ABZ187" s="220"/>
      <c r="ACA187" s="220"/>
      <c r="ACB187" s="220"/>
      <c r="ACC187" s="220"/>
      <c r="ACD187" s="220"/>
      <c r="ACE187" s="220"/>
      <c r="ACF187" s="220"/>
      <c r="ACG187" s="220"/>
      <c r="ACH187" s="220"/>
      <c r="ACI187" s="220"/>
      <c r="ACJ187" s="220"/>
      <c r="ACK187" s="220"/>
      <c r="ACL187" s="220"/>
      <c r="ACM187" s="220"/>
      <c r="ACN187" s="220"/>
      <c r="ACO187" s="220"/>
      <c r="ACP187" s="220"/>
      <c r="ACQ187" s="220"/>
      <c r="ACR187" s="220"/>
      <c r="ACS187" s="220"/>
      <c r="ACT187" s="220"/>
      <c r="ACU187" s="220"/>
      <c r="ACV187" s="220"/>
      <c r="ACW187" s="220"/>
      <c r="ACX187" s="220"/>
      <c r="ACY187" s="220"/>
      <c r="ACZ187" s="220"/>
      <c r="ADA187" s="220"/>
      <c r="ADB187" s="220"/>
      <c r="ADC187" s="220"/>
      <c r="ADD187" s="220"/>
      <c r="ADE187" s="220"/>
      <c r="ADF187" s="220"/>
      <c r="ADG187" s="220"/>
      <c r="ADH187" s="220"/>
      <c r="ADI187" s="220"/>
      <c r="ADJ187" s="220"/>
      <c r="ADK187" s="220"/>
      <c r="ADL187" s="220"/>
      <c r="ADM187" s="220"/>
      <c r="ADN187" s="220"/>
      <c r="ADO187" s="220"/>
      <c r="ADP187" s="220"/>
      <c r="ADQ187" s="220"/>
      <c r="ADR187" s="220"/>
      <c r="ADS187" s="220"/>
      <c r="ADT187" s="220"/>
      <c r="ADU187" s="220"/>
      <c r="ADV187" s="220"/>
      <c r="ADW187" s="220"/>
      <c r="ADX187" s="220"/>
      <c r="ADY187" s="220"/>
      <c r="ADZ187" s="220"/>
      <c r="AEA187" s="220"/>
      <c r="AEB187" s="220"/>
      <c r="AEC187" s="220"/>
      <c r="AED187" s="220"/>
      <c r="AEE187" s="220"/>
      <c r="AEF187" s="220"/>
      <c r="AEG187" s="220"/>
      <c r="AEH187" s="220"/>
      <c r="AEI187" s="220"/>
      <c r="AEJ187" s="220"/>
      <c r="AEK187" s="220"/>
      <c r="AEL187" s="220"/>
      <c r="AEM187" s="220"/>
      <c r="AEN187" s="220"/>
      <c r="AEO187" s="220"/>
      <c r="AEP187" s="220"/>
      <c r="AEQ187" s="220"/>
      <c r="AER187" s="220"/>
      <c r="AES187" s="220"/>
      <c r="AET187" s="220"/>
      <c r="AEU187" s="220"/>
      <c r="AEV187" s="220"/>
      <c r="AEW187" s="220"/>
      <c r="AEX187" s="220"/>
      <c r="AEY187" s="220"/>
      <c r="AEZ187" s="220"/>
      <c r="AFA187" s="220"/>
      <c r="AFB187" s="220"/>
      <c r="AFC187" s="220"/>
      <c r="AFD187" s="220"/>
      <c r="AFE187" s="220"/>
      <c r="AFF187" s="220"/>
      <c r="AFG187" s="220"/>
      <c r="AFH187" s="220"/>
      <c r="AFI187" s="220"/>
      <c r="AFJ187" s="220"/>
      <c r="AFK187" s="220"/>
      <c r="AFL187" s="220"/>
      <c r="AFM187" s="220"/>
      <c r="AFN187" s="220"/>
      <c r="AFO187" s="220"/>
      <c r="AFP187" s="220"/>
      <c r="AFQ187" s="220"/>
      <c r="AFR187" s="220"/>
      <c r="AFS187" s="220"/>
      <c r="AFT187" s="220"/>
      <c r="AFU187" s="220"/>
      <c r="AFV187" s="220"/>
      <c r="AFW187" s="220"/>
      <c r="AFX187" s="220"/>
      <c r="AFY187" s="220"/>
      <c r="AFZ187" s="220"/>
      <c r="AGA187" s="220"/>
      <c r="AGB187" s="220"/>
      <c r="AGC187" s="220"/>
      <c r="AGD187" s="220"/>
      <c r="AGE187" s="220"/>
      <c r="AGF187" s="220"/>
      <c r="AGG187" s="220"/>
      <c r="AGH187" s="220"/>
      <c r="AGI187" s="220"/>
      <c r="AGJ187" s="220"/>
      <c r="AGK187" s="220"/>
      <c r="AGL187" s="220"/>
      <c r="AGM187" s="220"/>
      <c r="AGN187" s="220"/>
      <c r="AGO187" s="220"/>
      <c r="AGP187" s="220"/>
      <c r="AGQ187" s="220"/>
      <c r="AGR187" s="220"/>
      <c r="AGS187" s="220"/>
      <c r="AGT187" s="220"/>
      <c r="AGU187" s="220"/>
      <c r="AGV187" s="220"/>
      <c r="AGW187" s="220"/>
      <c r="AGX187" s="220"/>
      <c r="AGY187" s="220"/>
      <c r="AGZ187" s="220"/>
      <c r="AHA187" s="220"/>
      <c r="AHB187" s="220"/>
      <c r="AHC187" s="220"/>
      <c r="AHD187" s="220"/>
      <c r="AHE187" s="220"/>
      <c r="AHF187" s="220"/>
      <c r="AHG187" s="220"/>
      <c r="AHH187" s="220"/>
      <c r="AHI187" s="220"/>
      <c r="AHJ187" s="220"/>
      <c r="AHK187" s="220"/>
      <c r="AHL187" s="220"/>
      <c r="AHM187" s="220"/>
      <c r="AHN187" s="220"/>
      <c r="AHO187" s="220"/>
      <c r="AHP187" s="220"/>
      <c r="AHQ187" s="220"/>
      <c r="AHR187" s="220"/>
      <c r="AHS187" s="220"/>
      <c r="AHT187" s="220"/>
      <c r="AHU187" s="220"/>
      <c r="AHV187" s="220"/>
      <c r="AHW187" s="220"/>
      <c r="AHX187" s="220"/>
      <c r="AHY187" s="220"/>
      <c r="AHZ187" s="220"/>
      <c r="AIA187" s="220"/>
      <c r="AIB187" s="220"/>
      <c r="AIC187" s="220"/>
      <c r="AID187" s="220"/>
      <c r="AIE187" s="220"/>
      <c r="AIF187" s="220"/>
      <c r="AIG187" s="220"/>
      <c r="AIH187" s="220"/>
      <c r="AII187" s="220"/>
      <c r="AIJ187" s="220"/>
      <c r="AIK187" s="220"/>
      <c r="AIL187" s="220"/>
      <c r="AIM187" s="220"/>
      <c r="AIN187" s="220"/>
      <c r="AIO187" s="220"/>
      <c r="AIP187" s="220"/>
      <c r="AIQ187" s="220"/>
      <c r="AIR187" s="220"/>
      <c r="AIS187" s="220"/>
      <c r="AIT187" s="220"/>
      <c r="AIU187" s="220"/>
      <c r="AIV187" s="220"/>
      <c r="AIW187" s="220"/>
      <c r="AIX187" s="220"/>
      <c r="AIY187" s="220"/>
      <c r="AIZ187" s="220"/>
      <c r="AJA187" s="220"/>
      <c r="AJB187" s="220"/>
      <c r="AJC187" s="220"/>
      <c r="AJD187" s="220"/>
      <c r="AJE187" s="220"/>
      <c r="AJF187" s="220"/>
      <c r="AJG187" s="220"/>
      <c r="AJH187" s="220"/>
      <c r="AJI187" s="220"/>
      <c r="AJJ187" s="220"/>
      <c r="AJK187" s="220"/>
      <c r="AJL187" s="220"/>
      <c r="AJM187" s="220"/>
      <c r="AJN187" s="220"/>
      <c r="AJO187" s="220"/>
      <c r="AJP187" s="220"/>
      <c r="AJQ187" s="220"/>
      <c r="AJR187" s="220"/>
      <c r="AJS187" s="220"/>
      <c r="AJT187" s="220"/>
      <c r="AJU187" s="220"/>
      <c r="AJV187" s="220"/>
      <c r="AJW187" s="220"/>
      <c r="AJX187" s="220"/>
      <c r="AJY187" s="220"/>
      <c r="AJZ187" s="220"/>
      <c r="AKA187" s="220"/>
      <c r="AKB187" s="220"/>
      <c r="AKC187" s="220"/>
      <c r="AKD187" s="220"/>
      <c r="AKE187" s="220"/>
      <c r="AKF187" s="220"/>
      <c r="AKG187" s="220"/>
      <c r="AKH187" s="220"/>
      <c r="AKI187" s="220"/>
      <c r="AKJ187" s="220"/>
      <c r="AKK187" s="220"/>
      <c r="AKL187" s="220"/>
      <c r="AKM187" s="220"/>
      <c r="AKN187" s="220"/>
      <c r="AKO187" s="220"/>
      <c r="AKP187" s="220"/>
      <c r="AKQ187" s="220"/>
      <c r="AKR187" s="220"/>
      <c r="AKS187" s="220"/>
      <c r="AKT187" s="220"/>
      <c r="AKU187" s="220"/>
      <c r="AKV187" s="220"/>
      <c r="AKW187" s="220"/>
      <c r="AKX187" s="220"/>
      <c r="AKY187" s="220"/>
      <c r="AKZ187" s="220"/>
      <c r="ALA187" s="220"/>
      <c r="ALB187" s="220"/>
      <c r="ALC187" s="220"/>
      <c r="ALD187" s="220"/>
      <c r="ALE187" s="220"/>
      <c r="ALF187" s="220"/>
      <c r="ALG187" s="220"/>
      <c r="ALH187" s="220"/>
      <c r="ALI187" s="220"/>
      <c r="ALJ187" s="220"/>
      <c r="ALK187" s="220"/>
      <c r="ALL187" s="220"/>
      <c r="ALM187" s="220"/>
      <c r="ALN187" s="220"/>
      <c r="ALO187" s="220"/>
      <c r="ALP187" s="220"/>
      <c r="ALQ187" s="220"/>
      <c r="ALR187" s="220"/>
      <c r="ALS187" s="220"/>
      <c r="ALT187" s="220"/>
      <c r="ALU187" s="220"/>
      <c r="ALV187" s="220"/>
      <c r="ALW187" s="220"/>
      <c r="ALX187" s="220"/>
      <c r="ALY187" s="220"/>
      <c r="ALZ187" s="220"/>
      <c r="AMA187" s="220"/>
      <c r="AMB187" s="220"/>
      <c r="AMC187" s="220"/>
      <c r="AMD187" s="220"/>
      <c r="AME187" s="220"/>
      <c r="AMF187" s="220"/>
      <c r="AMG187" s="220"/>
      <c r="AMH187" s="220"/>
      <c r="AMI187" s="220"/>
      <c r="AMJ187" s="220"/>
      <c r="AMK187" s="220"/>
      <c r="AML187" s="220"/>
    </row>
    <row r="188" spans="1:1026" x14ac:dyDescent="0.25">
      <c r="A188" s="227">
        <v>44240</v>
      </c>
      <c r="B188" s="338" t="s">
        <v>123</v>
      </c>
      <c r="C188" s="224">
        <v>36.020000000000003</v>
      </c>
      <c r="D188" s="12"/>
      <c r="E188" s="9"/>
      <c r="F188" s="9"/>
      <c r="G188" s="9"/>
      <c r="H188" s="10"/>
    </row>
    <row r="189" spans="1:1026" x14ac:dyDescent="0.25">
      <c r="A189" s="227">
        <v>44268</v>
      </c>
      <c r="B189" s="338" t="s">
        <v>124</v>
      </c>
      <c r="C189" s="224">
        <v>36.54</v>
      </c>
      <c r="D189" s="12"/>
      <c r="E189" s="9"/>
      <c r="F189" s="9"/>
      <c r="G189" s="9"/>
      <c r="H189" s="10"/>
    </row>
    <row r="190" spans="1:1026" x14ac:dyDescent="0.25">
      <c r="A190" s="11">
        <v>44299</v>
      </c>
      <c r="B190" s="338" t="s">
        <v>148</v>
      </c>
      <c r="C190" s="224">
        <v>36.659999999999997</v>
      </c>
      <c r="D190" s="12"/>
      <c r="E190" s="9"/>
      <c r="F190" s="9"/>
      <c r="G190" s="9"/>
      <c r="H190" s="10"/>
    </row>
    <row r="191" spans="1:1026" x14ac:dyDescent="0.25">
      <c r="A191" s="278">
        <v>44329</v>
      </c>
      <c r="B191" s="338" t="s">
        <v>161</v>
      </c>
      <c r="C191" s="224">
        <v>36.07</v>
      </c>
      <c r="D191" s="12"/>
      <c r="E191" s="9"/>
      <c r="F191" s="9"/>
      <c r="G191" s="9"/>
      <c r="H191" s="10"/>
    </row>
    <row r="192" spans="1:1026" x14ac:dyDescent="0.25">
      <c r="A192" s="278">
        <v>44360</v>
      </c>
      <c r="B192" s="338" t="s">
        <v>168</v>
      </c>
      <c r="C192" s="224">
        <v>35.99</v>
      </c>
      <c r="D192" s="12"/>
      <c r="E192" s="9"/>
      <c r="F192" s="9"/>
      <c r="G192" s="9"/>
      <c r="H192" s="10"/>
    </row>
    <row r="193" spans="1:8" x14ac:dyDescent="0.25">
      <c r="A193" s="278">
        <v>44390</v>
      </c>
      <c r="B193" s="338" t="s">
        <v>193</v>
      </c>
      <c r="C193" s="224">
        <v>36.770000000000003</v>
      </c>
      <c r="D193" s="12"/>
      <c r="E193" s="9"/>
      <c r="F193" s="9"/>
      <c r="G193" s="9"/>
      <c r="H193" s="10"/>
    </row>
    <row r="194" spans="1:8" x14ac:dyDescent="0.25">
      <c r="A194" s="278">
        <v>44421</v>
      </c>
      <c r="B194" s="338" t="s">
        <v>214</v>
      </c>
      <c r="C194" s="224">
        <v>37.119999999999997</v>
      </c>
      <c r="D194" s="12"/>
      <c r="E194" s="9"/>
      <c r="F194" s="9"/>
      <c r="G194" s="9"/>
      <c r="H194" s="10"/>
    </row>
    <row r="195" spans="1:8" x14ac:dyDescent="0.25">
      <c r="A195" s="278">
        <v>44452</v>
      </c>
      <c r="B195" s="338" t="s">
        <v>232</v>
      </c>
      <c r="C195" s="224">
        <v>36.85</v>
      </c>
      <c r="D195" s="12"/>
      <c r="E195" s="9"/>
      <c r="F195" s="9"/>
      <c r="G195" s="9"/>
      <c r="H195" s="10"/>
    </row>
    <row r="196" spans="1:8" x14ac:dyDescent="0.25">
      <c r="A196" s="278">
        <v>44482</v>
      </c>
      <c r="B196" s="338" t="s">
        <v>256</v>
      </c>
      <c r="C196" s="224">
        <v>37.76</v>
      </c>
      <c r="D196" s="12"/>
      <c r="E196" s="9"/>
      <c r="F196" s="9"/>
      <c r="G196" s="9"/>
      <c r="H196" s="10"/>
    </row>
    <row r="197" spans="1:8" x14ac:dyDescent="0.25">
      <c r="A197" s="278">
        <v>44512</v>
      </c>
      <c r="B197" s="338" t="s">
        <v>279</v>
      </c>
      <c r="C197" s="224">
        <v>38.07</v>
      </c>
      <c r="D197" s="12"/>
      <c r="E197" s="9"/>
      <c r="F197" s="9"/>
      <c r="G197" s="9"/>
      <c r="H197" s="10"/>
    </row>
    <row r="198" spans="1:8" x14ac:dyDescent="0.25">
      <c r="A198" s="278">
        <v>44543</v>
      </c>
      <c r="B198" s="338" t="s">
        <v>296</v>
      </c>
      <c r="C198" s="224">
        <v>38.630000000000003</v>
      </c>
      <c r="D198" s="12"/>
      <c r="E198" s="9"/>
      <c r="F198" s="9"/>
      <c r="G198" s="9"/>
      <c r="H198" s="10"/>
    </row>
    <row r="199" spans="1:8" ht="15.75" thickBot="1" x14ac:dyDescent="0.3">
      <c r="A199" s="142" t="s">
        <v>5</v>
      </c>
      <c r="B199" s="273"/>
      <c r="C199" s="297">
        <f>SUM(C187:C198)</f>
        <v>442.34</v>
      </c>
      <c r="D199" s="12"/>
      <c r="E199" s="9"/>
      <c r="F199" s="9"/>
      <c r="G199" s="9"/>
      <c r="H199" s="10"/>
    </row>
    <row r="200" spans="1:8" ht="15.75" thickBot="1" x14ac:dyDescent="0.3">
      <c r="A200" s="134" t="s">
        <v>140</v>
      </c>
      <c r="B200" s="407" t="s">
        <v>325</v>
      </c>
      <c r="C200" s="407"/>
      <c r="D200" s="22" t="s">
        <v>1</v>
      </c>
      <c r="E200" s="193"/>
      <c r="F200" s="193"/>
      <c r="G200" s="193"/>
      <c r="H200" s="194"/>
    </row>
    <row r="201" spans="1:8" x14ac:dyDescent="0.25">
      <c r="A201" s="146">
        <v>44233</v>
      </c>
      <c r="B201" s="144" t="s">
        <v>98</v>
      </c>
      <c r="C201" s="145">
        <v>219</v>
      </c>
      <c r="D201" s="279">
        <v>1500</v>
      </c>
      <c r="E201" s="151"/>
      <c r="F201" s="9"/>
      <c r="G201" s="9"/>
      <c r="H201" s="10"/>
    </row>
    <row r="202" spans="1:8" x14ac:dyDescent="0.25">
      <c r="A202" s="146">
        <v>44233</v>
      </c>
      <c r="B202" s="144" t="s">
        <v>98</v>
      </c>
      <c r="C202" s="139">
        <v>41.11</v>
      </c>
      <c r="D202" s="12"/>
      <c r="E202" s="199"/>
      <c r="F202" s="140"/>
      <c r="G202" s="140"/>
      <c r="H202" s="141"/>
    </row>
    <row r="203" spans="1:8" ht="15.75" thickBot="1" x14ac:dyDescent="0.3">
      <c r="A203" s="25" t="s">
        <v>5</v>
      </c>
      <c r="B203" s="273"/>
      <c r="C203" s="284">
        <f>SUM(C201:C202)</f>
        <v>260.11</v>
      </c>
      <c r="D203" s="12"/>
      <c r="E203" s="200"/>
      <c r="F203" s="156"/>
      <c r="G203" s="156"/>
      <c r="H203" s="157"/>
    </row>
    <row r="204" spans="1:8" ht="16.5" thickBot="1" x14ac:dyDescent="0.3">
      <c r="A204" s="58" t="s">
        <v>31</v>
      </c>
      <c r="B204" s="339"/>
      <c r="C204" s="358">
        <v>71230</v>
      </c>
      <c r="D204" s="59"/>
      <c r="E204" s="201"/>
      <c r="F204" s="202"/>
      <c r="G204" s="202"/>
      <c r="H204" s="203"/>
    </row>
    <row r="205" spans="1:8" ht="16.5" thickBot="1" x14ac:dyDescent="0.3">
      <c r="A205" s="228" t="s">
        <v>322</v>
      </c>
      <c r="B205" s="58"/>
      <c r="C205" s="232">
        <f>C203+C199+C167+C147+C118+C79+C75+C63+C61+C45+C38+C34</f>
        <v>62446.54</v>
      </c>
      <c r="D205" s="60"/>
      <c r="E205" s="61" t="s">
        <v>323</v>
      </c>
      <c r="F205" s="61"/>
      <c r="G205" s="61"/>
      <c r="H205" s="62">
        <f>H118</f>
        <v>1999.96</v>
      </c>
    </row>
    <row r="206" spans="1:8" x14ac:dyDescent="0.25">
      <c r="A206" s="63"/>
      <c r="C206" s="233"/>
      <c r="D206" s="64"/>
    </row>
    <row r="207" spans="1:8" x14ac:dyDescent="0.25">
      <c r="A207" s="63"/>
      <c r="C207" s="65"/>
      <c r="D207" s="64"/>
    </row>
    <row r="208" spans="1:8" x14ac:dyDescent="0.25">
      <c r="A208" s="63"/>
      <c r="C208" s="64"/>
      <c r="D208" s="64"/>
    </row>
    <row r="209" spans="1:4" x14ac:dyDescent="0.25">
      <c r="A209" s="63"/>
      <c r="C209" s="64"/>
      <c r="D209" s="64"/>
    </row>
    <row r="210" spans="1:4" x14ac:dyDescent="0.25">
      <c r="A210" s="63"/>
      <c r="C210" s="64"/>
      <c r="D210" s="64"/>
    </row>
    <row r="211" spans="1:4" x14ac:dyDescent="0.25">
      <c r="A211" s="66"/>
      <c r="C211" s="64"/>
    </row>
    <row r="212" spans="1:4" x14ac:dyDescent="0.25">
      <c r="A212" s="63"/>
      <c r="B212" s="67"/>
      <c r="D212" s="64"/>
    </row>
    <row r="213" spans="1:4" x14ac:dyDescent="0.25">
      <c r="A213" s="66"/>
      <c r="C213" s="64"/>
      <c r="D213" s="64"/>
    </row>
    <row r="214" spans="1:4" x14ac:dyDescent="0.25">
      <c r="A214" s="66"/>
      <c r="C214" s="64"/>
    </row>
    <row r="215" spans="1:4" x14ac:dyDescent="0.25">
      <c r="A215" s="66"/>
      <c r="C215" s="64"/>
    </row>
    <row r="216" spans="1:4" x14ac:dyDescent="0.25">
      <c r="A216" s="63"/>
      <c r="C216" s="64"/>
    </row>
    <row r="217" spans="1:4" x14ac:dyDescent="0.25">
      <c r="A217" s="66"/>
      <c r="C217" s="64"/>
    </row>
    <row r="218" spans="1:4" x14ac:dyDescent="0.25">
      <c r="A218" s="63"/>
      <c r="C218" s="64"/>
    </row>
    <row r="219" spans="1:4" x14ac:dyDescent="0.25">
      <c r="A219" s="63"/>
      <c r="C219" s="64"/>
    </row>
    <row r="220" spans="1:4" x14ac:dyDescent="0.25">
      <c r="A220" s="68"/>
      <c r="C220" s="64"/>
    </row>
    <row r="221" spans="1:4" x14ac:dyDescent="0.25">
      <c r="A221" s="69"/>
      <c r="C221" s="64"/>
    </row>
    <row r="222" spans="1:4" x14ac:dyDescent="0.25">
      <c r="A222" s="68"/>
      <c r="C222" s="64"/>
    </row>
    <row r="223" spans="1:4" x14ac:dyDescent="0.25">
      <c r="A223" s="66"/>
      <c r="B223" s="340"/>
      <c r="C223" s="70"/>
    </row>
    <row r="224" spans="1:4" x14ac:dyDescent="0.25">
      <c r="A224" s="98"/>
      <c r="C224" s="64"/>
      <c r="D224" s="64"/>
    </row>
    <row r="225" spans="2:4" x14ac:dyDescent="0.25">
      <c r="B225" s="98"/>
      <c r="C225" s="70"/>
      <c r="D225" s="64"/>
    </row>
    <row r="226" spans="2:4" x14ac:dyDescent="0.25">
      <c r="D226" s="64"/>
    </row>
    <row r="227" spans="2:4" x14ac:dyDescent="0.25">
      <c r="D227" s="64"/>
    </row>
    <row r="228" spans="2:4" x14ac:dyDescent="0.25">
      <c r="D228" s="64"/>
    </row>
    <row r="229" spans="2:4" x14ac:dyDescent="0.25">
      <c r="D229" s="64"/>
    </row>
  </sheetData>
  <mergeCells count="13">
    <mergeCell ref="B200:C200"/>
    <mergeCell ref="B186:C186"/>
    <mergeCell ref="B152:C152"/>
    <mergeCell ref="B168:C168"/>
    <mergeCell ref="B183:C183"/>
    <mergeCell ref="B86:C86"/>
    <mergeCell ref="B119:C119"/>
    <mergeCell ref="B148:C148"/>
    <mergeCell ref="A1:C1"/>
    <mergeCell ref="E1:H1"/>
    <mergeCell ref="B66:C66"/>
    <mergeCell ref="B76:C76"/>
    <mergeCell ref="B80:C80"/>
  </mergeCells>
  <phoneticPr fontId="32" type="noConversion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opLeftCell="A127" zoomScale="94" zoomScaleNormal="94" workbookViewId="0">
      <selection activeCell="G132" sqref="G132"/>
    </sheetView>
  </sheetViews>
  <sheetFormatPr baseColWidth="10" defaultColWidth="9.140625" defaultRowHeight="15" x14ac:dyDescent="0.25"/>
  <cols>
    <col min="1" max="1" width="11.5703125" style="66" customWidth="1"/>
    <col min="2" max="2" width="47.140625" customWidth="1"/>
    <col min="3" max="3" width="12.7109375" style="3" customWidth="1"/>
    <col min="4" max="4" width="9.140625" style="64" customWidth="1"/>
    <col min="5" max="5" width="6.85546875" customWidth="1"/>
    <col min="6" max="6" width="7.85546875" customWidth="1"/>
    <col min="7" max="7" width="40.28515625" customWidth="1"/>
    <col min="8" max="8" width="13.5703125" style="64" customWidth="1"/>
    <col min="9" max="9" width="11.7109375" customWidth="1"/>
    <col min="10" max="10" width="9.28515625" style="64" customWidth="1"/>
    <col min="11" max="11" width="11" style="64" customWidth="1"/>
    <col min="12" max="1025" width="10.7109375" customWidth="1"/>
  </cols>
  <sheetData>
    <row r="1" spans="1:11" x14ac:dyDescent="0.25">
      <c r="A1" s="422" t="s">
        <v>0</v>
      </c>
      <c r="B1" s="422"/>
      <c r="C1" s="422"/>
      <c r="D1" s="423" t="s">
        <v>1</v>
      </c>
      <c r="E1" s="423"/>
      <c r="F1" s="423"/>
      <c r="G1" s="424" t="s">
        <v>33</v>
      </c>
      <c r="H1" s="424"/>
      <c r="I1" s="424"/>
      <c r="J1" s="424"/>
      <c r="K1" s="424"/>
    </row>
    <row r="2" spans="1:11" ht="15.75" thickBot="1" x14ac:dyDescent="0.3">
      <c r="A2" s="71" t="s">
        <v>34</v>
      </c>
      <c r="B2" s="417" t="s">
        <v>35</v>
      </c>
      <c r="C2" s="417"/>
      <c r="D2" s="425"/>
      <c r="E2" s="425"/>
      <c r="F2" s="72"/>
      <c r="G2" s="73"/>
      <c r="H2" s="74"/>
      <c r="I2" s="73"/>
      <c r="J2" s="74"/>
      <c r="K2" s="75"/>
    </row>
    <row r="3" spans="1:11" x14ac:dyDescent="0.25">
      <c r="A3" s="76">
        <v>44421</v>
      </c>
      <c r="B3" s="77" t="s">
        <v>213</v>
      </c>
      <c r="C3" s="3">
        <v>400</v>
      </c>
      <c r="D3" s="78" t="s">
        <v>212</v>
      </c>
      <c r="E3" s="9"/>
      <c r="F3" s="10"/>
      <c r="G3" s="43" t="s">
        <v>303</v>
      </c>
      <c r="H3" s="44"/>
      <c r="I3" s="43"/>
      <c r="J3" s="44"/>
      <c r="K3" s="79">
        <v>100</v>
      </c>
    </row>
    <row r="4" spans="1:11" x14ac:dyDescent="0.25">
      <c r="A4" s="11">
        <v>44440</v>
      </c>
      <c r="B4" s="18" t="s">
        <v>223</v>
      </c>
      <c r="C4" s="7">
        <v>321.44</v>
      </c>
      <c r="D4" s="78"/>
      <c r="E4" s="9"/>
      <c r="F4" s="10"/>
      <c r="G4" s="43"/>
      <c r="H4" s="44"/>
      <c r="I4" s="43"/>
      <c r="J4" s="44"/>
      <c r="K4" s="79"/>
    </row>
    <row r="5" spans="1:11" x14ac:dyDescent="0.25">
      <c r="A5" s="11">
        <v>44440</v>
      </c>
      <c r="B5" s="273" t="s">
        <v>224</v>
      </c>
      <c r="C5" s="7">
        <v>644.6</v>
      </c>
      <c r="D5" s="78"/>
      <c r="E5" s="9"/>
      <c r="F5" s="10"/>
      <c r="G5" s="43"/>
      <c r="H5" s="44"/>
      <c r="I5" s="43"/>
      <c r="J5" s="44"/>
      <c r="K5" s="79"/>
    </row>
    <row r="6" spans="1:11" x14ac:dyDescent="0.25">
      <c r="A6" s="11">
        <v>44513</v>
      </c>
      <c r="B6" s="273" t="s">
        <v>271</v>
      </c>
      <c r="C6" s="7">
        <v>96.6</v>
      </c>
      <c r="D6" s="78"/>
      <c r="E6" s="9"/>
      <c r="F6" s="10"/>
      <c r="G6" s="43"/>
      <c r="H6" s="44"/>
      <c r="I6" s="43"/>
      <c r="J6" s="44"/>
      <c r="K6" s="79"/>
    </row>
    <row r="7" spans="1:11" x14ac:dyDescent="0.25">
      <c r="A7" s="11">
        <v>44543</v>
      </c>
      <c r="B7" s="273" t="s">
        <v>297</v>
      </c>
      <c r="C7" s="7">
        <v>1242</v>
      </c>
      <c r="D7" s="78"/>
      <c r="E7" s="9"/>
      <c r="F7" s="10"/>
      <c r="G7" s="43"/>
      <c r="H7" s="44"/>
      <c r="I7" s="43"/>
      <c r="J7" s="44"/>
      <c r="K7" s="79"/>
    </row>
    <row r="8" spans="1:11" ht="15.75" thickBot="1" x14ac:dyDescent="0.3">
      <c r="A8" s="14" t="s">
        <v>5</v>
      </c>
      <c r="B8" s="40"/>
      <c r="C8" s="46">
        <f>SUM(C3:C7)</f>
        <v>2704.64</v>
      </c>
      <c r="D8" s="78"/>
      <c r="E8" s="9"/>
      <c r="F8" s="10"/>
      <c r="G8" s="43"/>
      <c r="H8" s="44"/>
      <c r="I8" s="43"/>
      <c r="J8" s="44"/>
      <c r="K8" s="79"/>
    </row>
    <row r="9" spans="1:11" x14ac:dyDescent="0.25">
      <c r="A9" s="71" t="s">
        <v>36</v>
      </c>
      <c r="B9" s="417" t="s">
        <v>37</v>
      </c>
      <c r="C9" s="417"/>
      <c r="D9" s="418"/>
      <c r="E9" s="418"/>
      <c r="F9" s="82"/>
      <c r="G9" s="73"/>
      <c r="H9" s="74"/>
      <c r="I9" s="73"/>
      <c r="J9" s="74"/>
      <c r="K9" s="83"/>
    </row>
    <row r="10" spans="1:11" x14ac:dyDescent="0.25">
      <c r="A10" s="11">
        <v>44374</v>
      </c>
      <c r="B10" s="84" t="s">
        <v>225</v>
      </c>
      <c r="C10" s="85">
        <v>230</v>
      </c>
      <c r="D10" s="78"/>
      <c r="E10" s="9"/>
      <c r="F10" s="10"/>
      <c r="G10" s="9" t="s">
        <v>220</v>
      </c>
      <c r="H10" s="86"/>
      <c r="I10" s="54"/>
      <c r="J10" s="44"/>
      <c r="K10" s="87">
        <v>6175</v>
      </c>
    </row>
    <row r="11" spans="1:11" x14ac:dyDescent="0.25">
      <c r="A11" s="11">
        <v>44402</v>
      </c>
      <c r="B11" s="84" t="s">
        <v>196</v>
      </c>
      <c r="C11" s="85">
        <v>390</v>
      </c>
      <c r="D11" s="78"/>
      <c r="E11" s="9"/>
      <c r="F11" s="10"/>
      <c r="G11" s="9" t="s">
        <v>228</v>
      </c>
      <c r="H11" s="86"/>
      <c r="I11" s="54"/>
      <c r="J11" s="44"/>
      <c r="K11" s="87"/>
    </row>
    <row r="12" spans="1:11" x14ac:dyDescent="0.25">
      <c r="A12" s="11">
        <v>44402</v>
      </c>
      <c r="B12" s="84" t="s">
        <v>197</v>
      </c>
      <c r="C12" s="85">
        <v>256.64</v>
      </c>
      <c r="D12" s="78"/>
      <c r="E12" s="9"/>
      <c r="F12" s="10"/>
      <c r="G12" s="9"/>
      <c r="H12" s="86"/>
      <c r="I12" s="54"/>
      <c r="J12" s="44"/>
      <c r="K12" s="87"/>
    </row>
    <row r="13" spans="1:11" x14ac:dyDescent="0.25">
      <c r="A13" s="11">
        <v>44402</v>
      </c>
      <c r="B13" s="84" t="s">
        <v>198</v>
      </c>
      <c r="C13" s="85">
        <v>200</v>
      </c>
      <c r="D13" s="78"/>
      <c r="E13" s="9"/>
      <c r="F13" s="10"/>
      <c r="G13" s="9"/>
      <c r="H13" s="86"/>
      <c r="I13" s="54"/>
      <c r="J13" s="44"/>
      <c r="K13" s="87"/>
    </row>
    <row r="14" spans="1:11" x14ac:dyDescent="0.25">
      <c r="A14" s="11">
        <v>44402</v>
      </c>
      <c r="B14" s="84" t="s">
        <v>199</v>
      </c>
      <c r="C14" s="85">
        <v>194.94</v>
      </c>
      <c r="D14" s="78"/>
      <c r="E14" s="9"/>
      <c r="F14" s="10"/>
      <c r="G14" s="9"/>
      <c r="H14" s="86"/>
      <c r="I14" s="54"/>
      <c r="J14" s="44"/>
      <c r="K14" s="87"/>
    </row>
    <row r="15" spans="1:11" x14ac:dyDescent="0.25">
      <c r="A15" s="11">
        <v>44402</v>
      </c>
      <c r="B15" s="84" t="s">
        <v>202</v>
      </c>
      <c r="C15" s="85">
        <v>78.78</v>
      </c>
      <c r="D15" s="78"/>
      <c r="E15" s="9"/>
      <c r="F15" s="10"/>
      <c r="G15" s="9"/>
      <c r="H15" s="86"/>
      <c r="I15" s="54"/>
      <c r="J15" s="44"/>
      <c r="K15" s="87"/>
    </row>
    <row r="16" spans="1:11" x14ac:dyDescent="0.25">
      <c r="A16" s="11">
        <v>44421</v>
      </c>
      <c r="B16" s="84" t="s">
        <v>215</v>
      </c>
      <c r="C16" s="85">
        <v>230</v>
      </c>
      <c r="D16" s="78"/>
      <c r="E16" s="9"/>
      <c r="F16" s="10"/>
      <c r="G16" s="9"/>
      <c r="H16" s="86"/>
      <c r="I16" s="54"/>
      <c r="J16" s="44"/>
      <c r="K16" s="87"/>
    </row>
    <row r="17" spans="1:11" x14ac:dyDescent="0.25">
      <c r="A17" s="11">
        <v>44441</v>
      </c>
      <c r="B17" s="84" t="s">
        <v>226</v>
      </c>
      <c r="C17" s="85">
        <v>1822.5</v>
      </c>
      <c r="D17" s="78"/>
      <c r="E17" s="9"/>
      <c r="F17" s="10"/>
      <c r="G17" s="9"/>
      <c r="H17" s="86"/>
      <c r="I17" s="54"/>
      <c r="J17" s="44"/>
      <c r="K17" s="87"/>
    </row>
    <row r="18" spans="1:11" x14ac:dyDescent="0.25">
      <c r="A18" s="11">
        <v>44450</v>
      </c>
      <c r="B18" s="84" t="s">
        <v>231</v>
      </c>
      <c r="C18" s="85">
        <v>150</v>
      </c>
      <c r="D18" s="78"/>
      <c r="E18" s="9"/>
      <c r="F18" s="10"/>
      <c r="G18" s="9"/>
      <c r="H18" s="86"/>
      <c r="I18" s="54"/>
      <c r="J18" s="44"/>
      <c r="K18" s="87"/>
    </row>
    <row r="19" spans="1:11" x14ac:dyDescent="0.25">
      <c r="A19" s="11">
        <v>44198</v>
      </c>
      <c r="B19" s="84" t="s">
        <v>248</v>
      </c>
      <c r="C19" s="85">
        <v>300</v>
      </c>
      <c r="D19" s="78"/>
      <c r="E19" s="9"/>
      <c r="F19" s="10"/>
      <c r="G19" s="9"/>
      <c r="H19" s="86"/>
      <c r="I19" s="54"/>
      <c r="J19" s="44"/>
      <c r="K19" s="87"/>
    </row>
    <row r="20" spans="1:11" ht="15.75" thickBot="1" x14ac:dyDescent="0.3">
      <c r="A20" s="14" t="s">
        <v>5</v>
      </c>
      <c r="B20" s="84"/>
      <c r="C20" s="88">
        <f>SUM(C10:C19)</f>
        <v>3852.8599999999997</v>
      </c>
      <c r="D20" s="78"/>
      <c r="E20" s="9"/>
      <c r="F20" s="10"/>
      <c r="G20" s="152" t="s">
        <v>5</v>
      </c>
      <c r="H20" s="317"/>
      <c r="I20" s="318"/>
      <c r="J20" s="319"/>
      <c r="K20" s="320">
        <v>6175</v>
      </c>
    </row>
    <row r="21" spans="1:11" ht="15.75" thickBot="1" x14ac:dyDescent="0.3">
      <c r="A21" s="71" t="s">
        <v>38</v>
      </c>
      <c r="B21" s="417" t="s">
        <v>39</v>
      </c>
      <c r="C21" s="417"/>
      <c r="D21" s="416" t="s">
        <v>144</v>
      </c>
      <c r="E21" s="420"/>
      <c r="F21" s="421"/>
      <c r="G21" s="316"/>
      <c r="H21" s="74"/>
      <c r="I21" s="73"/>
      <c r="J21" s="74"/>
      <c r="K21" s="90"/>
    </row>
    <row r="22" spans="1:11" x14ac:dyDescent="0.25">
      <c r="A22" s="11">
        <v>44388</v>
      </c>
      <c r="B22" s="18" t="s">
        <v>190</v>
      </c>
      <c r="C22" s="7">
        <v>178</v>
      </c>
      <c r="D22" s="91"/>
      <c r="E22" s="43"/>
      <c r="F22" s="92"/>
      <c r="G22" s="306" t="s">
        <v>218</v>
      </c>
      <c r="H22" s="307" t="s">
        <v>219</v>
      </c>
      <c r="I22" s="308"/>
      <c r="J22" s="309"/>
      <c r="K22" s="310">
        <v>1734</v>
      </c>
    </row>
    <row r="23" spans="1:11" x14ac:dyDescent="0.25">
      <c r="A23" s="11">
        <v>44388</v>
      </c>
      <c r="B23" s="18" t="s">
        <v>191</v>
      </c>
      <c r="C23" s="7">
        <v>98.81</v>
      </c>
      <c r="D23" s="91"/>
      <c r="E23" s="43"/>
      <c r="F23" s="92"/>
      <c r="G23" s="313" t="s">
        <v>236</v>
      </c>
      <c r="H23" s="314" t="s">
        <v>237</v>
      </c>
      <c r="I23" s="313"/>
      <c r="J23" s="314"/>
      <c r="K23" s="315">
        <v>2470</v>
      </c>
    </row>
    <row r="24" spans="1:11" ht="14.25" customHeight="1" x14ac:dyDescent="0.25">
      <c r="A24" s="11">
        <v>44402</v>
      </c>
      <c r="B24" s="18" t="s">
        <v>200</v>
      </c>
      <c r="C24" s="7">
        <v>400</v>
      </c>
      <c r="D24" s="91"/>
      <c r="E24" s="43"/>
      <c r="F24" s="92"/>
      <c r="G24" s="93"/>
      <c r="H24" s="94"/>
      <c r="I24" s="43"/>
      <c r="J24" s="44"/>
      <c r="K24" s="258"/>
    </row>
    <row r="25" spans="1:11" x14ac:dyDescent="0.25">
      <c r="A25" s="11">
        <v>44402</v>
      </c>
      <c r="B25" s="273" t="s">
        <v>201</v>
      </c>
      <c r="C25" s="45">
        <v>2965.2</v>
      </c>
      <c r="D25" s="91"/>
      <c r="E25" s="43"/>
      <c r="F25" s="92"/>
      <c r="G25" s="346" t="s">
        <v>267</v>
      </c>
      <c r="H25" s="347"/>
      <c r="I25" s="346"/>
      <c r="J25" s="347"/>
      <c r="K25" s="348">
        <v>2120</v>
      </c>
    </row>
    <row r="26" spans="1:11" x14ac:dyDescent="0.25">
      <c r="A26" s="11">
        <v>44440</v>
      </c>
      <c r="B26" s="273" t="s">
        <v>216</v>
      </c>
      <c r="C26" s="45">
        <v>3278</v>
      </c>
      <c r="D26" s="91"/>
      <c r="E26" s="43"/>
      <c r="F26" s="92"/>
      <c r="G26" s="96"/>
      <c r="H26" s="44"/>
      <c r="I26" s="43"/>
      <c r="J26" s="44"/>
      <c r="K26" s="79"/>
    </row>
    <row r="27" spans="1:11" x14ac:dyDescent="0.25">
      <c r="A27" s="11">
        <v>44440</v>
      </c>
      <c r="B27" s="273" t="s">
        <v>227</v>
      </c>
      <c r="C27" s="45">
        <v>73.5</v>
      </c>
      <c r="D27" s="91"/>
      <c r="E27" s="43"/>
      <c r="F27" s="92"/>
      <c r="G27" s="96"/>
      <c r="H27" s="44"/>
      <c r="I27" s="43"/>
      <c r="J27" s="44"/>
      <c r="K27" s="79"/>
    </row>
    <row r="28" spans="1:11" x14ac:dyDescent="0.25">
      <c r="A28" s="11">
        <v>44450</v>
      </c>
      <c r="B28" s="273" t="s">
        <v>231</v>
      </c>
      <c r="C28" s="45">
        <v>200</v>
      </c>
      <c r="D28" s="91"/>
      <c r="E28" s="43"/>
      <c r="F28" s="92"/>
      <c r="G28" s="96"/>
      <c r="H28" s="44"/>
      <c r="I28" s="43"/>
      <c r="J28" s="44"/>
      <c r="K28" s="79"/>
    </row>
    <row r="29" spans="1:11" x14ac:dyDescent="0.25">
      <c r="A29" s="11">
        <v>44457</v>
      </c>
      <c r="B29" s="273" t="s">
        <v>233</v>
      </c>
      <c r="C29" s="45">
        <v>46.44</v>
      </c>
      <c r="D29" s="91"/>
      <c r="E29" s="43"/>
      <c r="F29" s="92"/>
      <c r="G29" s="96"/>
      <c r="H29" s="44"/>
      <c r="I29" s="43"/>
      <c r="J29" s="44"/>
      <c r="K29" s="79"/>
    </row>
    <row r="30" spans="1:11" x14ac:dyDescent="0.25">
      <c r="A30" s="11">
        <v>44458</v>
      </c>
      <c r="B30" s="273" t="s">
        <v>234</v>
      </c>
      <c r="C30" s="45">
        <v>53.02</v>
      </c>
      <c r="D30" s="91"/>
      <c r="E30" s="43"/>
      <c r="F30" s="92"/>
      <c r="G30" s="96"/>
      <c r="H30" s="44"/>
      <c r="I30" s="43"/>
      <c r="J30" s="44"/>
      <c r="K30" s="79"/>
    </row>
    <row r="31" spans="1:11" x14ac:dyDescent="0.25">
      <c r="A31" s="11">
        <v>44471</v>
      </c>
      <c r="B31" s="273" t="s">
        <v>247</v>
      </c>
      <c r="C31" s="45">
        <v>128.52000000000001</v>
      </c>
      <c r="D31" s="91"/>
      <c r="E31" s="43"/>
      <c r="F31" s="92"/>
      <c r="G31" s="96"/>
      <c r="H31" s="44"/>
      <c r="I31" s="43"/>
      <c r="J31" s="44"/>
      <c r="K31" s="79"/>
    </row>
    <row r="32" spans="1:11" x14ac:dyDescent="0.25">
      <c r="A32" s="11">
        <v>44477</v>
      </c>
      <c r="B32" s="273" t="s">
        <v>254</v>
      </c>
      <c r="C32" s="45">
        <v>911.36</v>
      </c>
      <c r="D32" s="91"/>
      <c r="E32" s="43"/>
      <c r="F32" s="92"/>
      <c r="G32" s="96"/>
      <c r="H32" s="44"/>
      <c r="I32" s="43"/>
      <c r="J32" s="44"/>
      <c r="K32" s="79"/>
    </row>
    <row r="33" spans="1:11" x14ac:dyDescent="0.25">
      <c r="A33" s="11">
        <v>44501</v>
      </c>
      <c r="B33" s="273" t="s">
        <v>261</v>
      </c>
      <c r="C33" s="45">
        <v>128.52000000000001</v>
      </c>
      <c r="D33" s="91"/>
      <c r="E33" s="43"/>
      <c r="F33" s="92"/>
      <c r="G33" s="96"/>
      <c r="H33" s="44"/>
      <c r="I33" s="43"/>
      <c r="J33" s="44"/>
      <c r="K33" s="79"/>
    </row>
    <row r="34" spans="1:11" x14ac:dyDescent="0.25">
      <c r="A34" s="11">
        <v>44209</v>
      </c>
      <c r="B34" s="273" t="s">
        <v>277</v>
      </c>
      <c r="C34" s="45">
        <v>1568.8</v>
      </c>
      <c r="D34" s="91"/>
      <c r="E34" s="43"/>
      <c r="F34" s="92"/>
      <c r="G34" s="96"/>
      <c r="H34" s="44"/>
      <c r="I34" s="43"/>
      <c r="J34" s="44"/>
      <c r="K34" s="79"/>
    </row>
    <row r="35" spans="1:11" ht="15.75" thickBot="1" x14ac:dyDescent="0.3">
      <c r="A35" s="14" t="s">
        <v>5</v>
      </c>
      <c r="B35" s="9"/>
      <c r="C35" s="21">
        <f>SUM(C22:C34)</f>
        <v>10030.17</v>
      </c>
      <c r="D35" s="419"/>
      <c r="E35" s="419"/>
      <c r="F35" s="97"/>
      <c r="G35" s="98" t="s">
        <v>5</v>
      </c>
      <c r="H35" s="44"/>
      <c r="I35" s="43"/>
      <c r="J35" s="44"/>
      <c r="K35" s="99">
        <f>SUM(K22:K30)</f>
        <v>6324</v>
      </c>
    </row>
    <row r="36" spans="1:11" ht="15.75" thickBot="1" x14ac:dyDescent="0.3">
      <c r="A36" s="172" t="s">
        <v>326</v>
      </c>
      <c r="B36" s="415"/>
      <c r="C36" s="415"/>
      <c r="D36" s="416"/>
      <c r="E36" s="416"/>
      <c r="F36" s="89"/>
      <c r="G36" s="173"/>
      <c r="H36" s="174"/>
      <c r="I36" s="173"/>
      <c r="J36" s="174"/>
      <c r="K36" s="175"/>
    </row>
    <row r="37" spans="1:11" x14ac:dyDescent="0.25">
      <c r="A37" s="11"/>
      <c r="B37" s="18"/>
      <c r="C37" s="7"/>
      <c r="D37" s="91"/>
      <c r="E37" s="43"/>
      <c r="F37" s="92"/>
      <c r="G37" s="43"/>
      <c r="H37" s="44"/>
      <c r="I37" s="100"/>
      <c r="J37" s="44"/>
      <c r="K37" s="87"/>
    </row>
    <row r="38" spans="1:11" x14ac:dyDescent="0.25">
      <c r="A38" s="11"/>
      <c r="B38" s="18"/>
      <c r="C38" s="7"/>
      <c r="D38" s="91"/>
      <c r="E38" s="43"/>
      <c r="F38" s="92"/>
      <c r="G38" s="43"/>
      <c r="H38" s="44"/>
      <c r="I38" s="43"/>
      <c r="J38" s="44"/>
      <c r="K38" s="79"/>
    </row>
    <row r="39" spans="1:11" ht="15.75" thickBot="1" x14ac:dyDescent="0.3">
      <c r="A39" s="14" t="s">
        <v>5</v>
      </c>
      <c r="B39" s="101"/>
      <c r="C39" s="21">
        <f>SUM(C37:C38)</f>
        <v>0</v>
      </c>
      <c r="D39" s="426"/>
      <c r="E39" s="426"/>
      <c r="F39" s="79"/>
      <c r="G39" s="43"/>
      <c r="H39" s="44"/>
      <c r="I39" s="43"/>
      <c r="J39" s="44"/>
      <c r="K39" s="102"/>
    </row>
    <row r="40" spans="1:11" ht="19.5" customHeight="1" thickBot="1" x14ac:dyDescent="0.3">
      <c r="A40" s="172" t="s">
        <v>40</v>
      </c>
      <c r="B40" s="427" t="s">
        <v>41</v>
      </c>
      <c r="C40" s="427"/>
      <c r="D40" s="416">
        <v>2000</v>
      </c>
      <c r="E40" s="416"/>
      <c r="F40" s="89"/>
      <c r="G40" s="173"/>
      <c r="H40" s="174"/>
      <c r="I40" s="173"/>
      <c r="J40" s="174"/>
      <c r="K40" s="209">
        <v>2400</v>
      </c>
    </row>
    <row r="41" spans="1:11" x14ac:dyDescent="0.25">
      <c r="A41" s="146">
        <v>44254</v>
      </c>
      <c r="B41" s="144" t="s">
        <v>113</v>
      </c>
      <c r="C41" s="145">
        <v>67.180000000000007</v>
      </c>
      <c r="D41" s="91"/>
      <c r="E41" s="43"/>
      <c r="F41" s="92"/>
      <c r="G41" s="43"/>
      <c r="H41" s="44"/>
      <c r="I41" s="43"/>
      <c r="J41" s="44"/>
      <c r="K41" s="79"/>
    </row>
    <row r="42" spans="1:11" x14ac:dyDescent="0.25">
      <c r="A42" s="146">
        <v>44378</v>
      </c>
      <c r="B42" s="144" t="s">
        <v>187</v>
      </c>
      <c r="C42" s="145">
        <v>60</v>
      </c>
      <c r="D42" s="91"/>
      <c r="E42" s="43"/>
      <c r="F42" s="92"/>
      <c r="G42" s="43"/>
      <c r="H42" s="44"/>
      <c r="I42" s="43"/>
      <c r="J42" s="44"/>
      <c r="K42" s="79"/>
    </row>
    <row r="43" spans="1:11" x14ac:dyDescent="0.25">
      <c r="A43" s="146">
        <v>44378</v>
      </c>
      <c r="B43" s="144" t="s">
        <v>188</v>
      </c>
      <c r="C43" s="145">
        <v>70.739999999999995</v>
      </c>
      <c r="D43" s="91"/>
      <c r="E43" s="43"/>
      <c r="F43" s="92"/>
      <c r="G43" s="43"/>
      <c r="H43" s="44"/>
      <c r="I43" s="43"/>
      <c r="J43" s="44"/>
      <c r="K43" s="79"/>
    </row>
    <row r="44" spans="1:11" x14ac:dyDescent="0.25">
      <c r="A44" s="146">
        <v>44402</v>
      </c>
      <c r="B44" s="144" t="s">
        <v>203</v>
      </c>
      <c r="C44" s="145">
        <v>17.600000000000001</v>
      </c>
      <c r="D44" s="91"/>
      <c r="E44" s="43"/>
      <c r="F44" s="92"/>
      <c r="G44" s="43"/>
      <c r="H44" s="44"/>
      <c r="I44" s="43"/>
      <c r="J44" s="44"/>
      <c r="K44" s="79"/>
    </row>
    <row r="45" spans="1:11" x14ac:dyDescent="0.25">
      <c r="A45" s="146">
        <v>44402</v>
      </c>
      <c r="B45" s="144" t="s">
        <v>246</v>
      </c>
      <c r="C45" s="145">
        <v>20.6</v>
      </c>
      <c r="D45" s="91"/>
      <c r="E45" s="43"/>
      <c r="F45" s="92"/>
      <c r="G45" s="43"/>
      <c r="H45" s="44"/>
      <c r="I45" s="43"/>
      <c r="J45" s="44"/>
      <c r="K45" s="79"/>
    </row>
    <row r="46" spans="1:11" x14ac:dyDescent="0.25">
      <c r="A46" s="146">
        <v>44471</v>
      </c>
      <c r="B46" s="144" t="s">
        <v>328</v>
      </c>
      <c r="C46" s="145">
        <v>116.74</v>
      </c>
      <c r="D46" s="91"/>
      <c r="E46" s="43"/>
      <c r="F46" s="92"/>
      <c r="G46" s="43"/>
      <c r="H46" s="44"/>
      <c r="I46" s="43"/>
      <c r="J46" s="44"/>
      <c r="K46" s="79"/>
    </row>
    <row r="47" spans="1:11" x14ac:dyDescent="0.25">
      <c r="A47" s="146">
        <v>44513</v>
      </c>
      <c r="B47" s="144" t="s">
        <v>273</v>
      </c>
      <c r="C47" s="145">
        <v>251.6</v>
      </c>
      <c r="D47" s="91"/>
      <c r="E47" s="43"/>
      <c r="F47" s="92"/>
      <c r="G47" s="43"/>
      <c r="H47" s="44"/>
      <c r="I47" s="43"/>
      <c r="J47" s="44"/>
      <c r="K47" s="79"/>
    </row>
    <row r="48" spans="1:11" x14ac:dyDescent="0.25">
      <c r="A48" s="146">
        <v>44513</v>
      </c>
      <c r="B48" s="144" t="s">
        <v>274</v>
      </c>
      <c r="C48" s="145">
        <v>33.299999999999997</v>
      </c>
      <c r="D48" s="91"/>
      <c r="E48" s="43"/>
      <c r="F48" s="92"/>
      <c r="G48" s="96"/>
      <c r="H48" s="44"/>
      <c r="I48" s="43"/>
      <c r="J48" s="44"/>
      <c r="K48" s="79"/>
    </row>
    <row r="49" spans="1:11" x14ac:dyDescent="0.25">
      <c r="A49" s="146">
        <v>44503</v>
      </c>
      <c r="B49" s="144" t="s">
        <v>281</v>
      </c>
      <c r="C49" s="145">
        <v>316.25</v>
      </c>
      <c r="D49" s="91"/>
      <c r="E49" s="43"/>
      <c r="F49" s="92"/>
      <c r="G49" s="96"/>
      <c r="H49" s="44"/>
      <c r="I49" s="43"/>
      <c r="J49" s="44"/>
      <c r="K49" s="79"/>
    </row>
    <row r="50" spans="1:11" x14ac:dyDescent="0.25">
      <c r="A50" s="146">
        <v>44541</v>
      </c>
      <c r="B50" s="144" t="s">
        <v>295</v>
      </c>
      <c r="C50" s="145">
        <v>223.36</v>
      </c>
      <c r="D50" s="91"/>
      <c r="E50" s="43"/>
      <c r="F50" s="92"/>
      <c r="G50" s="96"/>
      <c r="H50" s="44"/>
      <c r="I50" s="43"/>
      <c r="J50" s="44"/>
      <c r="K50" s="79"/>
    </row>
    <row r="51" spans="1:11" x14ac:dyDescent="0.25">
      <c r="A51" s="146">
        <v>44560</v>
      </c>
      <c r="B51" s="144" t="s">
        <v>312</v>
      </c>
      <c r="C51" s="145">
        <v>104.85</v>
      </c>
      <c r="D51" s="91"/>
      <c r="E51" s="43"/>
      <c r="F51" s="92"/>
      <c r="G51" s="96"/>
      <c r="H51" s="44"/>
      <c r="I51" s="43"/>
      <c r="J51" s="44"/>
      <c r="K51" s="79"/>
    </row>
    <row r="52" spans="1:11" ht="15.75" thickBot="1" x14ac:dyDescent="0.3">
      <c r="A52" s="14" t="s">
        <v>5</v>
      </c>
      <c r="B52" s="15"/>
      <c r="C52" s="21">
        <f>SUM(C41:C51)</f>
        <v>1282.2199999999998</v>
      </c>
      <c r="D52" s="428"/>
      <c r="E52" s="428"/>
      <c r="F52" s="222"/>
      <c r="G52" s="9"/>
      <c r="H52" s="103"/>
      <c r="I52" s="9"/>
      <c r="J52" s="44"/>
      <c r="K52" s="99"/>
    </row>
    <row r="53" spans="1:11" ht="15.75" thickBot="1" x14ac:dyDescent="0.3">
      <c r="A53" s="172" t="s">
        <v>42</v>
      </c>
      <c r="B53" s="415" t="s">
        <v>43</v>
      </c>
      <c r="C53" s="415"/>
      <c r="D53" s="416">
        <v>3980</v>
      </c>
      <c r="E53" s="420"/>
      <c r="F53" s="421"/>
      <c r="G53" s="173"/>
      <c r="H53" s="174"/>
      <c r="I53" s="173"/>
      <c r="J53" s="174"/>
      <c r="K53" s="209">
        <v>8600</v>
      </c>
    </row>
    <row r="54" spans="1:11" ht="15.75" thickBot="1" x14ac:dyDescent="0.3">
      <c r="D54" s="177" t="s">
        <v>44</v>
      </c>
      <c r="E54" s="178" t="s">
        <v>45</v>
      </c>
      <c r="F54" s="179" t="s">
        <v>70</v>
      </c>
      <c r="G54" s="164"/>
      <c r="H54" s="177" t="s">
        <v>44</v>
      </c>
      <c r="I54" s="180" t="s">
        <v>45</v>
      </c>
      <c r="J54" s="181" t="s">
        <v>46</v>
      </c>
      <c r="K54" s="182" t="s">
        <v>47</v>
      </c>
    </row>
    <row r="55" spans="1:11" x14ac:dyDescent="0.25">
      <c r="A55" s="183" t="s">
        <v>105</v>
      </c>
      <c r="B55" s="293" t="s">
        <v>112</v>
      </c>
      <c r="C55" s="145">
        <v>36.72</v>
      </c>
      <c r="D55" s="105"/>
      <c r="E55" s="106"/>
      <c r="F55" s="359"/>
      <c r="G55" s="361" t="s">
        <v>238</v>
      </c>
      <c r="H55" s="362"/>
      <c r="I55" s="363"/>
      <c r="J55" s="362"/>
      <c r="K55" s="364">
        <v>5421.7</v>
      </c>
    </row>
    <row r="56" spans="1:11" x14ac:dyDescent="0.25">
      <c r="A56" s="183">
        <v>44280</v>
      </c>
      <c r="B56" s="144" t="s">
        <v>131</v>
      </c>
      <c r="C56" s="165">
        <v>1600</v>
      </c>
      <c r="D56" s="105"/>
      <c r="E56" s="106"/>
      <c r="F56" s="359">
        <v>1600</v>
      </c>
      <c r="G56" s="365" t="s">
        <v>134</v>
      </c>
      <c r="H56" s="366"/>
      <c r="I56" s="365"/>
      <c r="J56" s="366"/>
      <c r="K56" s="367">
        <v>2240</v>
      </c>
    </row>
    <row r="57" spans="1:11" x14ac:dyDescent="0.25">
      <c r="A57" s="170">
        <v>44289</v>
      </c>
      <c r="B57" s="144" t="s">
        <v>147</v>
      </c>
      <c r="C57" s="165">
        <v>36.72</v>
      </c>
      <c r="D57" s="205">
        <v>36.72</v>
      </c>
      <c r="E57" s="206"/>
      <c r="F57" s="360"/>
      <c r="G57" s="322" t="s">
        <v>331</v>
      </c>
      <c r="H57" s="55"/>
      <c r="I57" s="9"/>
      <c r="J57" s="7"/>
      <c r="K57" s="245">
        <v>5000</v>
      </c>
    </row>
    <row r="58" spans="1:11" x14ac:dyDescent="0.25">
      <c r="A58" s="170">
        <v>44315</v>
      </c>
      <c r="B58" s="144" t="s">
        <v>155</v>
      </c>
      <c r="C58" s="165">
        <v>18.899999999999999</v>
      </c>
      <c r="D58" s="105"/>
      <c r="E58" s="106"/>
      <c r="F58" s="359">
        <v>18.899999999999999</v>
      </c>
      <c r="G58" s="48" t="s">
        <v>157</v>
      </c>
      <c r="H58" s="26"/>
      <c r="I58" s="321"/>
      <c r="J58" s="7"/>
      <c r="K58" s="245">
        <v>5948</v>
      </c>
    </row>
    <row r="59" spans="1:11" x14ac:dyDescent="0.25">
      <c r="A59" s="170">
        <v>44333</v>
      </c>
      <c r="B59" s="171" t="s">
        <v>179</v>
      </c>
      <c r="C59" s="166">
        <v>470</v>
      </c>
      <c r="D59" s="105"/>
      <c r="E59" s="106"/>
      <c r="F59" s="359"/>
      <c r="G59" s="28" t="s">
        <v>270</v>
      </c>
      <c r="H59" s="49"/>
      <c r="I59" s="321"/>
      <c r="J59" s="245"/>
      <c r="K59" s="245"/>
    </row>
    <row r="60" spans="1:11" x14ac:dyDescent="0.25">
      <c r="A60" s="170">
        <v>44360</v>
      </c>
      <c r="B60" s="171" t="s">
        <v>171</v>
      </c>
      <c r="C60" s="166">
        <v>151.63999999999999</v>
      </c>
      <c r="D60" s="105"/>
      <c r="E60" s="106"/>
      <c r="F60" s="359">
        <v>151.63999999999999</v>
      </c>
      <c r="G60" s="28"/>
      <c r="H60" s="49"/>
      <c r="I60" s="321"/>
      <c r="J60" s="49"/>
      <c r="K60" s="245"/>
    </row>
    <row r="61" spans="1:11" x14ac:dyDescent="0.25">
      <c r="A61" s="170">
        <v>136</v>
      </c>
      <c r="B61" s="171" t="s">
        <v>172</v>
      </c>
      <c r="C61" s="166">
        <v>67.59</v>
      </c>
      <c r="D61" s="105"/>
      <c r="E61" s="106"/>
      <c r="F61" s="359">
        <v>67.59</v>
      </c>
      <c r="G61" s="28"/>
      <c r="H61" s="49"/>
      <c r="I61" s="321"/>
      <c r="J61" s="49"/>
      <c r="K61" s="245"/>
    </row>
    <row r="62" spans="1:11" x14ac:dyDescent="0.25">
      <c r="A62" s="170">
        <v>44369</v>
      </c>
      <c r="B62" s="171" t="s">
        <v>180</v>
      </c>
      <c r="C62" s="166">
        <v>313.85000000000002</v>
      </c>
      <c r="D62" s="105"/>
      <c r="E62" s="106"/>
      <c r="F62" s="359">
        <v>313.85000000000002</v>
      </c>
      <c r="G62" s="28"/>
      <c r="H62" s="49"/>
      <c r="I62" s="324"/>
      <c r="J62" s="325"/>
      <c r="K62" s="326"/>
    </row>
    <row r="63" spans="1:11" x14ac:dyDescent="0.25">
      <c r="A63" s="170">
        <v>44513</v>
      </c>
      <c r="B63" s="171" t="s">
        <v>272</v>
      </c>
      <c r="C63" s="166">
        <v>141.30000000000001</v>
      </c>
      <c r="D63" s="105"/>
      <c r="E63" s="106"/>
      <c r="F63" s="359">
        <v>141.30000000000001</v>
      </c>
      <c r="G63" s="28"/>
      <c r="H63" s="49"/>
      <c r="I63" s="324"/>
      <c r="J63" s="325"/>
      <c r="K63" s="326"/>
    </row>
    <row r="64" spans="1:11" x14ac:dyDescent="0.25">
      <c r="A64" s="63">
        <v>44513</v>
      </c>
      <c r="B64" s="171" t="s">
        <v>276</v>
      </c>
      <c r="C64" s="3">
        <v>300</v>
      </c>
      <c r="D64" s="105"/>
      <c r="E64" s="106"/>
      <c r="F64" s="359">
        <v>300</v>
      </c>
      <c r="G64" s="349" t="s">
        <v>268</v>
      </c>
      <c r="H64" s="350"/>
      <c r="I64" s="351"/>
      <c r="J64" s="350"/>
      <c r="K64" s="352">
        <v>7000</v>
      </c>
    </row>
    <row r="65" spans="1:16" x14ac:dyDescent="0.25">
      <c r="A65" s="63">
        <v>44513</v>
      </c>
      <c r="B65" s="171" t="s">
        <v>329</v>
      </c>
      <c r="C65" s="3">
        <v>1467</v>
      </c>
      <c r="D65" s="105"/>
      <c r="E65" s="106"/>
      <c r="F65" s="359">
        <v>1467</v>
      </c>
      <c r="G65" s="349" t="s">
        <v>269</v>
      </c>
      <c r="H65" s="350"/>
      <c r="I65" s="351"/>
      <c r="J65" s="350"/>
      <c r="K65" s="352">
        <v>1382</v>
      </c>
    </row>
    <row r="66" spans="1:16" x14ac:dyDescent="0.25">
      <c r="A66" s="63">
        <v>44533</v>
      </c>
      <c r="B66" s="171" t="s">
        <v>282</v>
      </c>
      <c r="C66" s="3">
        <v>100</v>
      </c>
      <c r="D66" s="105"/>
      <c r="E66" s="106"/>
      <c r="F66" s="359">
        <v>100</v>
      </c>
      <c r="G66" s="349"/>
      <c r="H66" s="350"/>
      <c r="I66" s="351"/>
      <c r="J66" s="350"/>
      <c r="K66" s="352"/>
    </row>
    <row r="67" spans="1:16" x14ac:dyDescent="0.25">
      <c r="A67" s="63">
        <v>44533</v>
      </c>
      <c r="B67" s="171" t="s">
        <v>283</v>
      </c>
      <c r="C67" s="3">
        <v>21.06</v>
      </c>
      <c r="D67" s="105"/>
      <c r="E67" s="106"/>
      <c r="F67" s="359">
        <v>21.06</v>
      </c>
      <c r="G67" s="349" t="s">
        <v>330</v>
      </c>
      <c r="H67" s="350"/>
      <c r="I67" s="351"/>
      <c r="J67" s="350"/>
      <c r="K67" s="352">
        <v>5500</v>
      </c>
    </row>
    <row r="68" spans="1:16" x14ac:dyDescent="0.25">
      <c r="A68" s="63">
        <v>44533</v>
      </c>
      <c r="B68" s="171" t="s">
        <v>284</v>
      </c>
      <c r="C68" s="3">
        <v>243</v>
      </c>
      <c r="D68" s="105"/>
      <c r="E68" s="106"/>
      <c r="F68" s="359">
        <v>243</v>
      </c>
      <c r="G68" s="349"/>
      <c r="H68" s="350"/>
      <c r="I68" s="351"/>
      <c r="J68" s="350"/>
      <c r="K68" s="352"/>
    </row>
    <row r="69" spans="1:16" x14ac:dyDescent="0.25">
      <c r="A69" s="63">
        <v>44533</v>
      </c>
      <c r="B69" s="171" t="s">
        <v>285</v>
      </c>
      <c r="C69" s="3">
        <v>400</v>
      </c>
      <c r="D69" s="105"/>
      <c r="E69" s="106"/>
      <c r="F69" s="359">
        <v>400</v>
      </c>
      <c r="G69" s="349"/>
      <c r="H69" s="350"/>
      <c r="I69" s="351"/>
      <c r="J69" s="350"/>
      <c r="K69" s="352"/>
    </row>
    <row r="70" spans="1:16" x14ac:dyDescent="0.25">
      <c r="A70" s="63">
        <v>44543</v>
      </c>
      <c r="B70" s="171" t="s">
        <v>299</v>
      </c>
      <c r="C70" s="3">
        <v>400</v>
      </c>
      <c r="D70" s="105"/>
      <c r="E70" s="106"/>
      <c r="F70" s="359">
        <v>400</v>
      </c>
      <c r="G70" s="349"/>
      <c r="H70" s="350"/>
      <c r="I70" s="351"/>
      <c r="J70" s="350"/>
      <c r="K70" s="352"/>
    </row>
    <row r="71" spans="1:16" ht="15.75" thickBot="1" x14ac:dyDescent="0.3">
      <c r="A71" s="108" t="s">
        <v>5</v>
      </c>
      <c r="B71" s="15"/>
      <c r="C71" s="21">
        <f>SUM(C54:C70)</f>
        <v>5767.7800000000007</v>
      </c>
      <c r="D71" s="29">
        <f>SUM(D55:D70)</f>
        <v>36.72</v>
      </c>
      <c r="E71" s="101"/>
      <c r="F71" s="109">
        <f>SUM(F55:F70)</f>
        <v>5224.3400000000011</v>
      </c>
      <c r="G71" s="40" t="s">
        <v>5</v>
      </c>
      <c r="H71" s="21"/>
      <c r="I71" s="40"/>
      <c r="J71" s="21"/>
      <c r="K71" s="223">
        <f>SUM(K56:K65)</f>
        <v>21570</v>
      </c>
    </row>
    <row r="72" spans="1:16" ht="15.75" thickBot="1" x14ac:dyDescent="0.3">
      <c r="A72" s="172" t="s">
        <v>48</v>
      </c>
      <c r="B72" s="415" t="s">
        <v>60</v>
      </c>
      <c r="C72" s="415"/>
      <c r="D72" s="416">
        <v>3000</v>
      </c>
      <c r="E72" s="420"/>
      <c r="F72" s="421"/>
      <c r="G72" s="173"/>
      <c r="H72" s="174"/>
      <c r="I72" s="173"/>
      <c r="J72" s="174"/>
      <c r="K72" s="176"/>
    </row>
    <row r="73" spans="1:16" x14ac:dyDescent="0.25">
      <c r="A73" s="11">
        <v>44513</v>
      </c>
      <c r="B73" s="9" t="s">
        <v>278</v>
      </c>
      <c r="C73" s="7">
        <v>269.5</v>
      </c>
      <c r="D73" s="91"/>
      <c r="E73" s="43"/>
      <c r="F73" s="92"/>
      <c r="G73" s="43" t="s">
        <v>241</v>
      </c>
      <c r="H73" s="44"/>
      <c r="I73" s="43"/>
      <c r="J73" s="44"/>
      <c r="K73" s="102">
        <v>6000</v>
      </c>
    </row>
    <row r="74" spans="1:16" ht="15.75" thickBot="1" x14ac:dyDescent="0.3">
      <c r="A74" s="14" t="s">
        <v>5</v>
      </c>
      <c r="B74" s="9"/>
      <c r="C74" s="81">
        <f>SUM(C72)</f>
        <v>0</v>
      </c>
      <c r="D74" s="210"/>
      <c r="E74" s="210"/>
      <c r="F74" s="111"/>
      <c r="G74" s="43"/>
      <c r="H74" s="44"/>
      <c r="I74" s="43"/>
      <c r="J74" s="44"/>
      <c r="K74" s="79"/>
    </row>
    <row r="75" spans="1:16" ht="15.75" thickBot="1" x14ac:dyDescent="0.3">
      <c r="A75" s="172" t="s">
        <v>49</v>
      </c>
      <c r="B75" s="415" t="s">
        <v>62</v>
      </c>
      <c r="C75" s="415"/>
      <c r="D75" s="416">
        <v>1730</v>
      </c>
      <c r="E75" s="420"/>
      <c r="F75" s="421"/>
      <c r="G75" s="173"/>
      <c r="H75" s="174"/>
      <c r="I75" s="173"/>
      <c r="J75" s="174"/>
      <c r="K75" s="184">
        <v>2000</v>
      </c>
    </row>
    <row r="76" spans="1:16" x14ac:dyDescent="0.25">
      <c r="A76" s="11"/>
      <c r="B76" s="9"/>
      <c r="C76" s="7"/>
      <c r="D76" s="78"/>
      <c r="E76" s="9"/>
      <c r="F76" s="10"/>
      <c r="J76" s="44"/>
      <c r="K76" s="112" t="s">
        <v>50</v>
      </c>
    </row>
    <row r="77" spans="1:16" x14ac:dyDescent="0.25">
      <c r="A77" s="11"/>
      <c r="B77" s="9"/>
      <c r="C77" s="7"/>
      <c r="D77" s="78"/>
      <c r="E77" s="9"/>
      <c r="F77" s="10"/>
      <c r="G77" s="28"/>
      <c r="H77" s="49"/>
      <c r="I77" s="43"/>
      <c r="J77" s="44"/>
      <c r="K77" s="113"/>
    </row>
    <row r="78" spans="1:16" ht="15.75" thickBot="1" x14ac:dyDescent="0.3">
      <c r="A78" s="14" t="s">
        <v>5</v>
      </c>
      <c r="B78" s="43"/>
      <c r="C78" s="21">
        <f>SUM(C76:C77)</f>
        <v>0</v>
      </c>
      <c r="D78" s="429"/>
      <c r="E78" s="429"/>
      <c r="F78" s="114"/>
      <c r="G78" s="40" t="s">
        <v>5</v>
      </c>
      <c r="H78" s="24"/>
      <c r="I78" s="80"/>
      <c r="J78" s="95"/>
      <c r="K78" s="110">
        <f>SUM(K76:K76)</f>
        <v>0</v>
      </c>
    </row>
    <row r="79" spans="1:16" ht="15.75" thickBot="1" x14ac:dyDescent="0.3">
      <c r="A79" s="172" t="s">
        <v>51</v>
      </c>
      <c r="B79" s="415" t="s">
        <v>52</v>
      </c>
      <c r="C79" s="415"/>
      <c r="D79" s="416" t="s">
        <v>143</v>
      </c>
      <c r="E79" s="420"/>
      <c r="F79" s="421"/>
      <c r="G79" s="185"/>
      <c r="H79" s="186"/>
      <c r="I79" s="186" t="s">
        <v>53</v>
      </c>
      <c r="J79" s="187"/>
      <c r="K79" s="188" t="s">
        <v>54</v>
      </c>
      <c r="L79" s="66"/>
      <c r="P79" s="115"/>
    </row>
    <row r="80" spans="1:16" ht="15.75" thickBot="1" x14ac:dyDescent="0.3">
      <c r="A80" s="276"/>
      <c r="B80" s="277" t="s">
        <v>63</v>
      </c>
      <c r="C80" s="277"/>
      <c r="D80" s="234"/>
      <c r="E80" s="235"/>
      <c r="F80" s="236"/>
      <c r="G80" s="237"/>
      <c r="H80" s="238"/>
      <c r="I80" s="238"/>
      <c r="J80" s="239"/>
      <c r="K80" s="238"/>
      <c r="L80" s="66"/>
      <c r="P80" s="115"/>
    </row>
    <row r="81" spans="1:15" x14ac:dyDescent="0.25">
      <c r="A81" s="254">
        <v>44144</v>
      </c>
      <c r="B81" s="255" t="s">
        <v>66</v>
      </c>
      <c r="C81" s="256">
        <v>359.4</v>
      </c>
      <c r="D81" s="259"/>
      <c r="E81" s="260"/>
      <c r="F81" s="261"/>
      <c r="G81" s="434" t="s">
        <v>80</v>
      </c>
      <c r="H81" s="435"/>
      <c r="I81" s="435"/>
      <c r="J81" s="435"/>
      <c r="K81" s="436"/>
      <c r="L81" s="66"/>
      <c r="O81" s="118"/>
    </row>
    <row r="82" spans="1:15" x14ac:dyDescent="0.25">
      <c r="A82" s="254">
        <v>44162</v>
      </c>
      <c r="B82" s="255" t="s">
        <v>67</v>
      </c>
      <c r="C82" s="256">
        <v>765</v>
      </c>
      <c r="D82" s="116"/>
      <c r="E82" s="86"/>
      <c r="F82" s="117"/>
      <c r="G82" s="368" t="s">
        <v>65</v>
      </c>
      <c r="H82" s="44"/>
      <c r="I82" s="100"/>
      <c r="J82" s="44"/>
      <c r="K82" s="312">
        <v>10800</v>
      </c>
      <c r="L82" s="66"/>
      <c r="O82" s="118"/>
    </row>
    <row r="83" spans="1:15" x14ac:dyDescent="0.25">
      <c r="A83" s="254">
        <v>44162</v>
      </c>
      <c r="B83" s="255" t="s">
        <v>68</v>
      </c>
      <c r="C83" s="256">
        <v>45</v>
      </c>
      <c r="D83" s="116"/>
      <c r="E83" s="86"/>
      <c r="F83" s="117"/>
      <c r="G83" s="368"/>
      <c r="H83" s="44"/>
      <c r="I83" s="369"/>
      <c r="J83" s="44"/>
      <c r="K83" s="370"/>
      <c r="L83" s="66"/>
      <c r="O83" s="118"/>
    </row>
    <row r="84" spans="1:15" x14ac:dyDescent="0.25">
      <c r="A84" s="254">
        <v>44166</v>
      </c>
      <c r="B84" s="255" t="s">
        <v>69</v>
      </c>
      <c r="C84" s="256">
        <v>103.75</v>
      </c>
      <c r="D84" s="116"/>
      <c r="E84" s="86"/>
      <c r="F84" s="117"/>
      <c r="G84" s="368"/>
      <c r="H84" s="44"/>
      <c r="I84" s="369"/>
      <c r="J84" s="44"/>
      <c r="K84" s="370"/>
      <c r="L84" s="66"/>
      <c r="O84" s="118"/>
    </row>
    <row r="85" spans="1:15" ht="15.75" thickBot="1" x14ac:dyDescent="0.3">
      <c r="A85" s="254">
        <v>44188</v>
      </c>
      <c r="B85" s="255" t="s">
        <v>71</v>
      </c>
      <c r="C85" s="256">
        <v>425</v>
      </c>
      <c r="D85" s="116"/>
      <c r="E85" s="86"/>
      <c r="F85" s="117"/>
      <c r="G85" s="371" t="s">
        <v>302</v>
      </c>
      <c r="H85" s="354"/>
      <c r="I85" s="164"/>
      <c r="J85" s="165"/>
      <c r="K85" s="312">
        <v>3500</v>
      </c>
      <c r="L85" s="66"/>
      <c r="O85" s="118"/>
    </row>
    <row r="86" spans="1:15" x14ac:dyDescent="0.25">
      <c r="A86" s="254">
        <v>44188</v>
      </c>
      <c r="B86" s="255" t="s">
        <v>82</v>
      </c>
      <c r="C86" s="256">
        <v>150</v>
      </c>
      <c r="D86" s="262"/>
      <c r="E86" s="263"/>
      <c r="F86" s="264"/>
      <c r="G86" s="372" t="s">
        <v>126</v>
      </c>
      <c r="H86" s="44"/>
      <c r="I86" s="100"/>
      <c r="J86" s="44"/>
      <c r="K86" s="312">
        <v>6500</v>
      </c>
      <c r="L86" s="66"/>
      <c r="O86" s="118"/>
    </row>
    <row r="87" spans="1:15" x14ac:dyDescent="0.25">
      <c r="A87" s="301"/>
      <c r="B87" s="302"/>
      <c r="C87" s="130"/>
      <c r="D87" s="256">
        <f>SUM(C81:C86)</f>
        <v>1848.15</v>
      </c>
      <c r="E87" s="266"/>
      <c r="F87" s="267"/>
      <c r="G87" s="368" t="s">
        <v>332</v>
      </c>
      <c r="H87" s="44"/>
      <c r="I87" s="369"/>
      <c r="J87" s="44"/>
      <c r="K87" s="87">
        <v>8742</v>
      </c>
      <c r="L87" s="66"/>
      <c r="O87" s="118"/>
    </row>
    <row r="88" spans="1:15" x14ac:dyDescent="0.25">
      <c r="A88" s="443" t="s">
        <v>81</v>
      </c>
      <c r="B88" s="444"/>
      <c r="C88" s="445"/>
      <c r="D88" s="265"/>
      <c r="E88" s="266"/>
      <c r="F88" s="267"/>
      <c r="G88" s="372" t="s">
        <v>313</v>
      </c>
      <c r="H88" s="342"/>
      <c r="I88" s="369"/>
      <c r="J88" s="44"/>
      <c r="K88" s="87">
        <v>5000</v>
      </c>
      <c r="L88" s="66"/>
      <c r="O88" s="118"/>
    </row>
    <row r="89" spans="1:15" x14ac:dyDescent="0.25">
      <c r="A89" s="289">
        <v>44212</v>
      </c>
      <c r="B89" s="290" t="s">
        <v>83</v>
      </c>
      <c r="C89" s="291">
        <v>90</v>
      </c>
      <c r="D89" s="265"/>
      <c r="E89" s="266"/>
      <c r="F89" s="267"/>
      <c r="G89" s="373"/>
      <c r="H89" s="165"/>
      <c r="I89" s="147"/>
      <c r="J89" s="165"/>
      <c r="K89" s="311">
        <f>SUM(K82:K88)</f>
        <v>34542</v>
      </c>
      <c r="L89" s="66"/>
      <c r="O89" s="118"/>
    </row>
    <row r="90" spans="1:15" ht="15.75" thickBot="1" x14ac:dyDescent="0.3">
      <c r="A90" s="240">
        <v>44217</v>
      </c>
      <c r="B90" s="241" t="s">
        <v>86</v>
      </c>
      <c r="C90" s="242">
        <v>1000</v>
      </c>
      <c r="D90" s="265"/>
      <c r="E90" s="266"/>
      <c r="F90" s="267"/>
      <c r="G90" s="440"/>
      <c r="H90" s="441"/>
      <c r="I90" s="441"/>
      <c r="J90" s="441"/>
      <c r="K90" s="442"/>
      <c r="L90" s="66"/>
      <c r="O90" s="118"/>
    </row>
    <row r="91" spans="1:15" x14ac:dyDescent="0.25">
      <c r="A91" s="240">
        <v>44217</v>
      </c>
      <c r="B91" s="241" t="s">
        <v>87</v>
      </c>
      <c r="C91" s="242">
        <v>60</v>
      </c>
      <c r="D91" s="265"/>
      <c r="E91" s="266"/>
      <c r="F91" s="267"/>
      <c r="G91" s="437"/>
      <c r="H91" s="438"/>
      <c r="I91" s="438"/>
      <c r="J91" s="438"/>
      <c r="K91" s="439"/>
      <c r="L91" s="66"/>
      <c r="O91" s="118"/>
    </row>
    <row r="92" spans="1:15" x14ac:dyDescent="0.25">
      <c r="A92" s="240">
        <v>44229</v>
      </c>
      <c r="B92" s="241" t="s">
        <v>95</v>
      </c>
      <c r="C92" s="242">
        <v>94.39</v>
      </c>
      <c r="D92" s="265"/>
      <c r="E92" s="266"/>
      <c r="F92" s="267"/>
      <c r="L92" s="66"/>
      <c r="O92" s="118"/>
    </row>
    <row r="93" spans="1:15" x14ac:dyDescent="0.25">
      <c r="A93" s="240">
        <v>44232</v>
      </c>
      <c r="B93" s="241" t="s">
        <v>97</v>
      </c>
      <c r="C93" s="242">
        <v>30.4</v>
      </c>
      <c r="D93" s="265"/>
      <c r="E93" s="266"/>
      <c r="F93" s="267"/>
      <c r="L93" s="66"/>
      <c r="O93" s="118"/>
    </row>
    <row r="94" spans="1:15" x14ac:dyDescent="0.25">
      <c r="A94" s="243">
        <v>44239</v>
      </c>
      <c r="B94" s="241" t="s">
        <v>99</v>
      </c>
      <c r="C94" s="242">
        <v>150</v>
      </c>
      <c r="D94" s="265"/>
      <c r="E94" s="266"/>
      <c r="F94" s="267"/>
      <c r="G94" s="374"/>
      <c r="H94" s="119"/>
      <c r="I94" s="96"/>
      <c r="J94" s="119"/>
      <c r="K94" s="99"/>
      <c r="L94" s="66"/>
      <c r="O94" s="118"/>
    </row>
    <row r="95" spans="1:15" x14ac:dyDescent="0.25">
      <c r="A95" s="243">
        <v>44254</v>
      </c>
      <c r="B95" s="241" t="s">
        <v>87</v>
      </c>
      <c r="C95" s="242">
        <v>120</v>
      </c>
      <c r="D95" s="265"/>
      <c r="E95" s="266"/>
      <c r="F95" s="267"/>
      <c r="G95" s="374"/>
      <c r="H95" s="119"/>
      <c r="I95" s="96"/>
      <c r="J95" s="119"/>
      <c r="K95" s="99"/>
      <c r="L95" s="66"/>
      <c r="O95" s="118"/>
    </row>
    <row r="96" spans="1:15" x14ac:dyDescent="0.25">
      <c r="A96" s="243">
        <v>44254</v>
      </c>
      <c r="B96" s="241" t="s">
        <v>106</v>
      </c>
      <c r="C96" s="242">
        <v>1312.6</v>
      </c>
      <c r="D96" s="265"/>
      <c r="E96" s="266"/>
      <c r="F96" s="267"/>
      <c r="G96" s="374"/>
      <c r="H96" s="119"/>
      <c r="I96" s="96"/>
      <c r="J96" s="119"/>
      <c r="K96" s="99"/>
      <c r="L96" s="66"/>
      <c r="O96" s="118"/>
    </row>
    <row r="97" spans="1:15" x14ac:dyDescent="0.25">
      <c r="A97" s="243">
        <v>44254</v>
      </c>
      <c r="B97" s="241" t="s">
        <v>111</v>
      </c>
      <c r="C97" s="242">
        <v>84.84</v>
      </c>
      <c r="D97" s="265"/>
      <c r="E97" s="266"/>
      <c r="F97" s="267"/>
      <c r="G97" s="374"/>
      <c r="H97" s="119"/>
      <c r="I97" s="96"/>
      <c r="J97" s="119"/>
      <c r="K97" s="99"/>
      <c r="L97" s="66"/>
      <c r="O97" s="118"/>
    </row>
    <row r="98" spans="1:15" x14ac:dyDescent="0.25">
      <c r="A98" s="243">
        <v>44263</v>
      </c>
      <c r="B98" s="241" t="s">
        <v>115</v>
      </c>
      <c r="C98" s="242">
        <v>750</v>
      </c>
      <c r="D98" s="265"/>
      <c r="E98" s="266"/>
      <c r="F98" s="267"/>
      <c r="G98" s="374"/>
      <c r="H98" s="119"/>
      <c r="I98" s="96"/>
      <c r="J98" s="119"/>
      <c r="K98" s="99"/>
      <c r="L98" s="66"/>
      <c r="O98" s="118"/>
    </row>
    <row r="99" spans="1:15" x14ac:dyDescent="0.25">
      <c r="A99" s="243">
        <v>44263</v>
      </c>
      <c r="B99" s="241" t="s">
        <v>116</v>
      </c>
      <c r="C99" s="242">
        <v>2500</v>
      </c>
      <c r="D99" s="265"/>
      <c r="E99" s="266"/>
      <c r="F99" s="267"/>
      <c r="G99" s="374"/>
      <c r="H99" s="119"/>
      <c r="I99" s="96"/>
      <c r="J99" s="119"/>
      <c r="K99" s="99"/>
      <c r="L99" s="66"/>
      <c r="O99" s="118"/>
    </row>
    <row r="100" spans="1:15" x14ac:dyDescent="0.25">
      <c r="A100" s="243">
        <v>44268</v>
      </c>
      <c r="B100" s="241" t="s">
        <v>125</v>
      </c>
      <c r="C100" s="242">
        <v>1407.7</v>
      </c>
      <c r="D100" s="265"/>
      <c r="E100" s="266"/>
      <c r="F100" s="267"/>
      <c r="G100" s="374"/>
      <c r="H100" s="119"/>
      <c r="I100" s="96"/>
      <c r="J100" s="119"/>
      <c r="K100" s="99"/>
      <c r="L100" s="66"/>
      <c r="O100" s="118"/>
    </row>
    <row r="101" spans="1:15" x14ac:dyDescent="0.25">
      <c r="A101" s="243">
        <v>44280</v>
      </c>
      <c r="B101" s="241" t="s">
        <v>130</v>
      </c>
      <c r="C101" s="242">
        <v>163.26</v>
      </c>
      <c r="D101" s="244"/>
      <c r="E101" s="266"/>
      <c r="F101" s="267"/>
      <c r="G101" s="374"/>
      <c r="H101" s="119"/>
      <c r="I101" s="96"/>
      <c r="J101" s="119"/>
      <c r="K101" s="99"/>
      <c r="L101" s="66"/>
      <c r="O101" s="118"/>
    </row>
    <row r="102" spans="1:15" x14ac:dyDescent="0.25">
      <c r="A102" s="286">
        <v>44280</v>
      </c>
      <c r="B102" s="287" t="s">
        <v>87</v>
      </c>
      <c r="C102" s="288">
        <v>30</v>
      </c>
      <c r="D102" s="257"/>
      <c r="E102" s="268"/>
      <c r="F102" s="269"/>
      <c r="G102" s="374"/>
      <c r="H102" s="119"/>
      <c r="I102" s="96"/>
      <c r="J102" s="119"/>
      <c r="K102" s="99"/>
      <c r="L102" s="66"/>
      <c r="O102" s="118"/>
    </row>
    <row r="103" spans="1:15" x14ac:dyDescent="0.25">
      <c r="A103" s="286">
        <v>44464</v>
      </c>
      <c r="B103" s="241" t="s">
        <v>159</v>
      </c>
      <c r="C103" s="288">
        <v>198.4</v>
      </c>
      <c r="D103" s="257"/>
      <c r="E103" s="268"/>
      <c r="F103" s="269"/>
      <c r="G103" s="374"/>
      <c r="H103" s="119"/>
      <c r="I103" s="96"/>
      <c r="J103" s="119"/>
      <c r="K103" s="99"/>
      <c r="L103" s="66"/>
      <c r="O103" s="118"/>
    </row>
    <row r="104" spans="1:15" x14ac:dyDescent="0.25">
      <c r="A104" s="294">
        <v>44464</v>
      </c>
      <c r="B104" s="295" t="s">
        <v>132</v>
      </c>
      <c r="C104" s="296">
        <v>26.65</v>
      </c>
      <c r="D104" s="257"/>
      <c r="E104" s="268"/>
      <c r="F104" s="269"/>
      <c r="G104" s="374"/>
      <c r="H104" s="119"/>
      <c r="I104" s="96"/>
      <c r="J104" s="119"/>
      <c r="K104" s="99"/>
      <c r="L104" s="66"/>
      <c r="O104" s="118"/>
    </row>
    <row r="105" spans="1:15" x14ac:dyDescent="0.25">
      <c r="A105" s="294">
        <v>44289</v>
      </c>
      <c r="B105" s="295" t="s">
        <v>87</v>
      </c>
      <c r="C105" s="296">
        <v>255</v>
      </c>
      <c r="D105" s="257"/>
      <c r="E105" s="268"/>
      <c r="F105" s="269"/>
      <c r="G105" s="374"/>
      <c r="H105" s="119"/>
      <c r="I105" s="96"/>
      <c r="J105" s="119"/>
      <c r="K105" s="99"/>
      <c r="L105" s="66"/>
      <c r="O105" s="118"/>
    </row>
    <row r="106" spans="1:15" x14ac:dyDescent="0.25">
      <c r="A106" s="294">
        <v>44315</v>
      </c>
      <c r="B106" s="295" t="s">
        <v>156</v>
      </c>
      <c r="C106" s="296">
        <v>245.87</v>
      </c>
      <c r="D106" s="257"/>
      <c r="E106" s="268"/>
      <c r="F106" s="269"/>
      <c r="G106" s="374"/>
      <c r="H106" s="119"/>
      <c r="I106" s="96"/>
      <c r="J106" s="119"/>
      <c r="K106" s="99"/>
      <c r="L106" s="66"/>
      <c r="O106" s="118"/>
    </row>
    <row r="107" spans="1:15" x14ac:dyDescent="0.25">
      <c r="A107" s="294">
        <v>44322</v>
      </c>
      <c r="B107" s="295" t="s">
        <v>160</v>
      </c>
      <c r="C107" s="296">
        <v>272.8</v>
      </c>
      <c r="D107" s="257"/>
      <c r="E107" s="268"/>
      <c r="F107" s="269"/>
      <c r="G107" s="374"/>
      <c r="H107" s="119"/>
      <c r="I107" s="96"/>
      <c r="J107" s="119"/>
      <c r="K107" s="99"/>
      <c r="L107" s="66"/>
      <c r="O107" s="118"/>
    </row>
    <row r="108" spans="1:15" x14ac:dyDescent="0.25">
      <c r="A108" s="298">
        <v>44352</v>
      </c>
      <c r="B108" s="299" t="s">
        <v>167</v>
      </c>
      <c r="C108" s="300">
        <v>1760</v>
      </c>
      <c r="D108" s="257"/>
      <c r="E108" s="268"/>
      <c r="F108" s="269"/>
      <c r="G108" s="374"/>
      <c r="H108" s="119"/>
      <c r="I108" s="96"/>
      <c r="J108" s="119"/>
      <c r="K108" s="99"/>
      <c r="L108" s="66"/>
      <c r="O108" s="118"/>
    </row>
    <row r="109" spans="1:15" x14ac:dyDescent="0.25">
      <c r="A109" s="294">
        <v>44360</v>
      </c>
      <c r="B109" s="295" t="s">
        <v>173</v>
      </c>
      <c r="C109" s="296">
        <v>450</v>
      </c>
      <c r="D109" s="257"/>
      <c r="E109" s="268"/>
      <c r="F109" s="269"/>
      <c r="G109" s="374"/>
      <c r="H109" s="119"/>
      <c r="I109" s="96"/>
      <c r="J109" s="119"/>
      <c r="K109" s="99"/>
      <c r="L109" s="66"/>
      <c r="O109" s="118"/>
    </row>
    <row r="110" spans="1:15" x14ac:dyDescent="0.25">
      <c r="A110" s="294">
        <v>44360</v>
      </c>
      <c r="B110" s="295" t="s">
        <v>174</v>
      </c>
      <c r="C110" s="296">
        <v>90</v>
      </c>
      <c r="D110" s="257"/>
      <c r="E110" s="268"/>
      <c r="F110" s="269"/>
      <c r="G110" s="374"/>
      <c r="H110" s="119"/>
      <c r="I110" s="96"/>
      <c r="J110" s="119"/>
      <c r="K110" s="99"/>
      <c r="L110" s="66"/>
      <c r="O110" s="118"/>
    </row>
    <row r="111" spans="1:15" x14ac:dyDescent="0.25">
      <c r="A111" s="294">
        <v>44360</v>
      </c>
      <c r="B111" s="295" t="s">
        <v>175</v>
      </c>
      <c r="C111" s="296">
        <v>1500</v>
      </c>
      <c r="D111" s="257"/>
      <c r="E111" s="268"/>
      <c r="F111" s="269"/>
      <c r="G111" s="374"/>
      <c r="H111" s="119"/>
      <c r="I111" s="96"/>
      <c r="J111" s="119"/>
      <c r="K111" s="99"/>
      <c r="L111" s="66"/>
      <c r="O111" s="118"/>
    </row>
    <row r="112" spans="1:15" x14ac:dyDescent="0.25">
      <c r="A112" s="294">
        <v>44369</v>
      </c>
      <c r="B112" s="295" t="s">
        <v>177</v>
      </c>
      <c r="C112" s="296">
        <v>85</v>
      </c>
      <c r="D112" s="257"/>
      <c r="E112" s="268"/>
      <c r="F112" s="269"/>
      <c r="G112" s="374"/>
      <c r="H112" s="119"/>
      <c r="I112" s="96"/>
      <c r="J112" s="119"/>
      <c r="K112" s="99"/>
      <c r="L112" s="66"/>
      <c r="O112" s="118"/>
    </row>
    <row r="113" spans="1:15" x14ac:dyDescent="0.25">
      <c r="A113" s="294">
        <v>44369</v>
      </c>
      <c r="B113" s="295" t="s">
        <v>178</v>
      </c>
      <c r="C113" s="296">
        <v>64</v>
      </c>
      <c r="D113" s="257"/>
      <c r="E113" s="268"/>
      <c r="F113" s="269"/>
      <c r="G113" s="374"/>
      <c r="H113" s="119"/>
      <c r="I113" s="96"/>
      <c r="J113" s="119"/>
      <c r="K113" s="99"/>
      <c r="L113" s="66"/>
      <c r="O113" s="118"/>
    </row>
    <row r="114" spans="1:15" x14ac:dyDescent="0.25">
      <c r="A114" s="294">
        <v>44378</v>
      </c>
      <c r="B114" s="295" t="s">
        <v>186</v>
      </c>
      <c r="C114" s="296">
        <v>38.99</v>
      </c>
      <c r="D114" s="257"/>
      <c r="E114" s="268"/>
      <c r="F114" s="269"/>
      <c r="G114" s="374"/>
      <c r="H114" s="119"/>
      <c r="I114" s="96"/>
      <c r="J114" s="119"/>
      <c r="K114" s="99"/>
      <c r="L114" s="66"/>
      <c r="O114" s="118"/>
    </row>
    <row r="115" spans="1:15" x14ac:dyDescent="0.25">
      <c r="A115" s="294">
        <v>44385</v>
      </c>
      <c r="B115" s="295" t="s">
        <v>115</v>
      </c>
      <c r="C115" s="296">
        <v>1150</v>
      </c>
      <c r="D115" s="257"/>
      <c r="E115" s="268"/>
      <c r="F115" s="269"/>
      <c r="G115" s="374"/>
      <c r="H115" s="119"/>
      <c r="I115" s="96"/>
      <c r="J115" s="119"/>
      <c r="K115" s="99"/>
      <c r="L115" s="66"/>
      <c r="O115" s="118"/>
    </row>
    <row r="116" spans="1:15" x14ac:dyDescent="0.25">
      <c r="A116" s="294">
        <v>44388</v>
      </c>
      <c r="B116" s="295" t="s">
        <v>192</v>
      </c>
      <c r="C116" s="296">
        <v>72</v>
      </c>
      <c r="D116" s="257"/>
      <c r="E116" s="268"/>
      <c r="F116" s="269"/>
      <c r="G116" s="374"/>
      <c r="H116" s="119"/>
      <c r="I116" s="96"/>
      <c r="J116" s="119"/>
      <c r="K116" s="99"/>
      <c r="L116" s="66"/>
      <c r="O116" s="118"/>
    </row>
    <row r="117" spans="1:15" x14ac:dyDescent="0.25">
      <c r="A117" s="294">
        <v>44388</v>
      </c>
      <c r="B117" s="295" t="s">
        <v>191</v>
      </c>
      <c r="C117" s="296">
        <v>99.81</v>
      </c>
      <c r="D117" s="257"/>
      <c r="E117" s="268"/>
      <c r="F117" s="269"/>
      <c r="G117" s="374"/>
      <c r="H117" s="119"/>
      <c r="I117" s="96"/>
      <c r="J117" s="119"/>
      <c r="K117" s="99"/>
      <c r="L117" s="66"/>
      <c r="O117" s="118"/>
    </row>
    <row r="118" spans="1:15" x14ac:dyDescent="0.25">
      <c r="A118" s="294">
        <v>44391</v>
      </c>
      <c r="B118" s="295" t="s">
        <v>194</v>
      </c>
      <c r="C118" s="296">
        <v>80</v>
      </c>
      <c r="D118" s="257"/>
      <c r="E118" s="268"/>
      <c r="F118" s="269"/>
      <c r="G118" s="374"/>
      <c r="H118" s="119"/>
      <c r="I118" s="96"/>
      <c r="J118" s="119"/>
      <c r="K118" s="99"/>
      <c r="L118" s="66"/>
      <c r="O118" s="118"/>
    </row>
    <row r="119" spans="1:15" x14ac:dyDescent="0.25">
      <c r="A119" s="294">
        <v>44391</v>
      </c>
      <c r="B119" s="295" t="s">
        <v>195</v>
      </c>
      <c r="C119" s="296">
        <v>85</v>
      </c>
      <c r="D119" s="257"/>
      <c r="E119" s="268"/>
      <c r="F119" s="269"/>
      <c r="G119" s="374"/>
      <c r="H119" s="119"/>
      <c r="I119" s="96"/>
      <c r="J119" s="119"/>
      <c r="K119" s="99"/>
      <c r="L119" s="66"/>
      <c r="O119" s="118"/>
    </row>
    <row r="120" spans="1:15" x14ac:dyDescent="0.25">
      <c r="A120" s="294">
        <v>44402</v>
      </c>
      <c r="B120" s="295" t="s">
        <v>200</v>
      </c>
      <c r="C120" s="296">
        <v>400</v>
      </c>
      <c r="D120" s="257"/>
      <c r="E120" s="268"/>
      <c r="F120" s="269"/>
      <c r="G120" s="374"/>
      <c r="H120" s="119"/>
      <c r="I120" s="96"/>
      <c r="J120" s="119"/>
      <c r="K120" s="99"/>
      <c r="L120" s="66"/>
      <c r="O120" s="118"/>
    </row>
    <row r="121" spans="1:15" x14ac:dyDescent="0.25">
      <c r="A121" s="294">
        <v>44402</v>
      </c>
      <c r="B121" s="295" t="s">
        <v>201</v>
      </c>
      <c r="C121" s="296">
        <v>2710.6</v>
      </c>
      <c r="D121" s="257"/>
      <c r="E121" s="268"/>
      <c r="F121" s="269"/>
      <c r="G121" s="374"/>
      <c r="H121" s="119"/>
      <c r="I121" s="96"/>
      <c r="J121" s="119"/>
      <c r="K121" s="99"/>
      <c r="L121" s="66"/>
      <c r="O121" s="118"/>
    </row>
    <row r="122" spans="1:15" x14ac:dyDescent="0.25">
      <c r="A122" s="294">
        <v>44402</v>
      </c>
      <c r="B122" s="295" t="s">
        <v>204</v>
      </c>
      <c r="C122" s="296">
        <v>63.17</v>
      </c>
      <c r="D122" s="257"/>
      <c r="E122" s="268"/>
      <c r="F122" s="269"/>
      <c r="G122" s="374"/>
      <c r="H122" s="119"/>
      <c r="I122" s="96"/>
      <c r="J122" s="119"/>
      <c r="K122" s="99"/>
      <c r="L122" s="66"/>
      <c r="O122" s="118"/>
    </row>
    <row r="123" spans="1:15" x14ac:dyDescent="0.25">
      <c r="A123" s="294">
        <v>44440</v>
      </c>
      <c r="B123" s="295" t="s">
        <v>217</v>
      </c>
      <c r="C123" s="296">
        <v>2341</v>
      </c>
      <c r="D123" s="257"/>
      <c r="E123" s="268"/>
      <c r="F123" s="269"/>
      <c r="G123" s="374"/>
      <c r="H123" s="119"/>
      <c r="I123" s="96"/>
      <c r="J123" s="119"/>
      <c r="K123" s="99"/>
      <c r="L123" s="66"/>
      <c r="O123" s="118"/>
    </row>
    <row r="124" spans="1:15" x14ac:dyDescent="0.25">
      <c r="A124" s="294">
        <v>44450</v>
      </c>
      <c r="B124" s="295" t="s">
        <v>231</v>
      </c>
      <c r="C124" s="296">
        <v>200</v>
      </c>
      <c r="D124" s="257"/>
      <c r="E124" s="268"/>
      <c r="F124" s="269"/>
      <c r="G124" s="374"/>
      <c r="H124" s="119"/>
      <c r="I124" s="96"/>
      <c r="J124" s="119"/>
      <c r="K124" s="99"/>
      <c r="L124" s="66"/>
      <c r="O124" s="118"/>
    </row>
    <row r="125" spans="1:15" x14ac:dyDescent="0.25">
      <c r="A125" s="294">
        <v>44457</v>
      </c>
      <c r="B125" s="295" t="s">
        <v>235</v>
      </c>
      <c r="C125" s="296">
        <v>1093.8</v>
      </c>
      <c r="D125" s="257"/>
      <c r="E125" s="268"/>
      <c r="F125" s="269"/>
      <c r="G125" s="374"/>
      <c r="H125" s="119"/>
      <c r="I125" s="96"/>
      <c r="J125" s="119"/>
      <c r="K125" s="99"/>
      <c r="L125" s="66"/>
      <c r="O125" s="118"/>
    </row>
    <row r="126" spans="1:15" x14ac:dyDescent="0.25">
      <c r="A126" s="343">
        <v>44454</v>
      </c>
      <c r="B126" s="344" t="s">
        <v>244</v>
      </c>
      <c r="C126" s="345">
        <v>1864.95</v>
      </c>
      <c r="D126" s="257" t="s">
        <v>260</v>
      </c>
      <c r="E126" s="268"/>
      <c r="F126" s="269"/>
      <c r="G126" s="374"/>
      <c r="H126" s="119"/>
      <c r="I126" s="96"/>
      <c r="J126" s="119"/>
      <c r="K126" s="99"/>
      <c r="L126" s="66"/>
      <c r="O126" s="118"/>
    </row>
    <row r="127" spans="1:15" x14ac:dyDescent="0.25">
      <c r="A127" s="343">
        <v>44501</v>
      </c>
      <c r="B127" s="344" t="s">
        <v>264</v>
      </c>
      <c r="C127" s="345">
        <v>492</v>
      </c>
      <c r="D127" s="257"/>
      <c r="E127" s="268"/>
      <c r="F127" s="269"/>
      <c r="G127" s="374"/>
      <c r="H127" s="119"/>
      <c r="I127" s="96"/>
      <c r="J127" s="119"/>
      <c r="K127" s="99"/>
      <c r="L127" s="66"/>
      <c r="O127" s="118"/>
    </row>
    <row r="128" spans="1:15" x14ac:dyDescent="0.25">
      <c r="A128" s="343">
        <v>44501</v>
      </c>
      <c r="B128" s="344" t="s">
        <v>308</v>
      </c>
      <c r="C128" s="345">
        <v>30</v>
      </c>
      <c r="D128" s="257"/>
      <c r="E128" s="268"/>
      <c r="F128" s="269"/>
      <c r="G128" s="374"/>
      <c r="H128" s="119"/>
      <c r="I128" s="96"/>
      <c r="J128" s="119"/>
      <c r="K128" s="99"/>
      <c r="L128" s="66"/>
      <c r="O128" s="118"/>
    </row>
    <row r="129" spans="1:15" x14ac:dyDescent="0.25">
      <c r="A129" s="343">
        <v>44513</v>
      </c>
      <c r="B129" s="344" t="s">
        <v>275</v>
      </c>
      <c r="C129" s="345">
        <v>333.43</v>
      </c>
      <c r="D129" s="257"/>
      <c r="E129" s="268"/>
      <c r="F129" s="269"/>
      <c r="G129" s="374"/>
      <c r="H129" s="119"/>
      <c r="I129" s="96"/>
      <c r="J129" s="119"/>
      <c r="K129" s="99"/>
      <c r="L129" s="66"/>
      <c r="O129" s="118"/>
    </row>
    <row r="130" spans="1:15" x14ac:dyDescent="0.25">
      <c r="A130" s="343">
        <v>44534</v>
      </c>
      <c r="B130" s="344" t="s">
        <v>293</v>
      </c>
      <c r="C130" s="345">
        <v>650</v>
      </c>
      <c r="D130" s="257"/>
      <c r="E130" s="268"/>
      <c r="F130" s="269"/>
      <c r="G130" s="374"/>
      <c r="H130" s="119"/>
      <c r="I130" s="96"/>
      <c r="J130" s="119"/>
      <c r="K130" s="99"/>
      <c r="L130" s="66"/>
      <c r="O130" s="118"/>
    </row>
    <row r="131" spans="1:15" x14ac:dyDescent="0.25">
      <c r="A131" s="343">
        <v>44543</v>
      </c>
      <c r="B131" s="344" t="s">
        <v>298</v>
      </c>
      <c r="C131" s="345">
        <v>575</v>
      </c>
      <c r="D131" s="257"/>
      <c r="E131" s="268"/>
      <c r="F131" s="269"/>
      <c r="G131" s="374"/>
      <c r="H131" s="119"/>
      <c r="I131" s="96"/>
      <c r="J131" s="119"/>
      <c r="K131" s="99"/>
      <c r="L131" s="66"/>
      <c r="O131" s="118"/>
    </row>
    <row r="132" spans="1:15" x14ac:dyDescent="0.25">
      <c r="A132" s="343">
        <v>44549</v>
      </c>
      <c r="B132" s="344" t="s">
        <v>87</v>
      </c>
      <c r="C132" s="345">
        <v>105</v>
      </c>
      <c r="D132" s="257"/>
      <c r="E132" s="268"/>
      <c r="F132" s="269"/>
      <c r="G132" s="374"/>
      <c r="H132" s="119"/>
      <c r="I132" s="96"/>
      <c r="J132" s="119"/>
      <c r="K132" s="99"/>
      <c r="L132" s="66"/>
      <c r="O132" s="118"/>
    </row>
    <row r="133" spans="1:15" x14ac:dyDescent="0.25">
      <c r="A133" s="343">
        <v>44592</v>
      </c>
      <c r="B133" s="344" t="s">
        <v>344</v>
      </c>
      <c r="C133" s="345">
        <v>2510</v>
      </c>
      <c r="D133" s="257"/>
      <c r="E133" s="268"/>
      <c r="F133" s="269"/>
      <c r="G133" s="374"/>
      <c r="H133" s="119"/>
      <c r="I133" s="96"/>
      <c r="J133" s="119"/>
      <c r="K133" s="99"/>
      <c r="L133" s="66"/>
      <c r="O133" s="118"/>
    </row>
    <row r="134" spans="1:15" x14ac:dyDescent="0.25">
      <c r="A134" s="343">
        <v>44592</v>
      </c>
      <c r="B134" s="344" t="s">
        <v>345</v>
      </c>
      <c r="C134" s="345">
        <v>1020</v>
      </c>
      <c r="D134" s="257"/>
      <c r="E134" s="268"/>
      <c r="F134" s="269"/>
      <c r="G134" s="374"/>
      <c r="H134" s="119"/>
      <c r="I134" s="96"/>
      <c r="J134" s="119"/>
      <c r="K134" s="99"/>
      <c r="L134" s="66"/>
      <c r="O134" s="118"/>
    </row>
    <row r="135" spans="1:15" ht="15.75" thickBot="1" x14ac:dyDescent="0.3">
      <c r="A135" s="14" t="s">
        <v>5</v>
      </c>
      <c r="B135" s="48"/>
      <c r="C135" s="46">
        <f>SUM(C89:C134)</f>
        <v>28655.659999999996</v>
      </c>
      <c r="D135" s="270"/>
      <c r="E135" s="271"/>
      <c r="F135" s="272"/>
      <c r="G135" s="375" t="s">
        <v>5</v>
      </c>
      <c r="H135" s="246"/>
      <c r="I135" s="247"/>
      <c r="J135" s="246"/>
      <c r="K135" s="376">
        <v>22550</v>
      </c>
    </row>
    <row r="136" spans="1:15" ht="15.75" thickBot="1" x14ac:dyDescent="0.3">
      <c r="A136" s="172" t="s">
        <v>55</v>
      </c>
      <c r="B136" s="174" t="s">
        <v>142</v>
      </c>
      <c r="C136" s="174"/>
      <c r="D136" s="416">
        <v>500</v>
      </c>
      <c r="E136" s="420"/>
      <c r="F136" s="421"/>
      <c r="G136" s="173"/>
      <c r="H136" s="174"/>
      <c r="I136" s="173"/>
      <c r="J136" s="174"/>
      <c r="K136" s="176"/>
    </row>
    <row r="137" spans="1:15" x14ac:dyDescent="0.25">
      <c r="A137" s="29"/>
      <c r="B137" s="9"/>
      <c r="C137" s="120"/>
      <c r="D137" s="432"/>
      <c r="E137" s="432"/>
      <c r="F137" s="121"/>
      <c r="G137" s="43"/>
      <c r="H137" s="44"/>
      <c r="I137" s="43"/>
      <c r="J137" s="44"/>
      <c r="K137" s="102"/>
    </row>
    <row r="138" spans="1:15" ht="15.75" thickBot="1" x14ac:dyDescent="0.3">
      <c r="A138" s="14" t="s">
        <v>5</v>
      </c>
      <c r="B138" s="43"/>
      <c r="C138" s="44"/>
      <c r="D138" s="433"/>
      <c r="E138" s="433"/>
      <c r="F138" s="122"/>
      <c r="G138" s="43"/>
      <c r="H138" s="44"/>
      <c r="I138" s="43"/>
      <c r="J138" s="44"/>
      <c r="K138" s="79"/>
    </row>
    <row r="139" spans="1:15" ht="15.75" thickBot="1" x14ac:dyDescent="0.3">
      <c r="A139" s="172" t="s">
        <v>56</v>
      </c>
      <c r="B139" s="174" t="s">
        <v>57</v>
      </c>
      <c r="C139" s="174"/>
      <c r="D139" s="416"/>
      <c r="E139" s="416"/>
      <c r="F139" s="89"/>
      <c r="G139" s="173"/>
      <c r="H139" s="174"/>
      <c r="I139" s="173"/>
      <c r="J139" s="174"/>
      <c r="K139" s="176"/>
    </row>
    <row r="140" spans="1:15" x14ac:dyDescent="0.25">
      <c r="A140" s="27"/>
      <c r="B140" s="9"/>
      <c r="C140" s="7"/>
      <c r="D140" s="123"/>
      <c r="E140" s="107"/>
      <c r="F140" s="124"/>
      <c r="G140" s="43"/>
      <c r="H140" s="44"/>
      <c r="I140" s="43"/>
      <c r="J140" s="44"/>
      <c r="K140" s="79"/>
    </row>
    <row r="141" spans="1:15" ht="15.75" thickBot="1" x14ac:dyDescent="0.3">
      <c r="A141" s="14" t="s">
        <v>5</v>
      </c>
      <c r="B141" s="9"/>
      <c r="C141" s="44"/>
      <c r="D141" s="433"/>
      <c r="E141" s="433"/>
      <c r="F141" s="122"/>
      <c r="G141" s="43"/>
      <c r="H141" s="44"/>
      <c r="I141" s="43"/>
      <c r="J141" s="44"/>
      <c r="K141" s="79"/>
    </row>
    <row r="142" spans="1:15" ht="15.75" thickBot="1" x14ac:dyDescent="0.3">
      <c r="A142" s="172"/>
      <c r="B142" s="174" t="s">
        <v>347</v>
      </c>
      <c r="C142" s="174"/>
      <c r="D142" s="416"/>
      <c r="E142" s="420"/>
      <c r="F142" s="89"/>
      <c r="G142" s="173"/>
      <c r="H142" s="174"/>
      <c r="I142" s="173"/>
      <c r="J142" s="174"/>
      <c r="K142" s="176"/>
    </row>
    <row r="143" spans="1:15" x14ac:dyDescent="0.25">
      <c r="A143" s="104"/>
      <c r="B143" s="43"/>
      <c r="C143" s="154"/>
      <c r="D143" s="91"/>
      <c r="E143" s="43"/>
      <c r="F143" s="92"/>
      <c r="G143" s="43"/>
      <c r="H143" s="44"/>
      <c r="I143" s="43"/>
      <c r="J143" s="44"/>
      <c r="K143" s="79"/>
    </row>
    <row r="144" spans="1:15" ht="15.75" thickBot="1" x14ac:dyDescent="0.3">
      <c r="A144" s="14" t="s">
        <v>5</v>
      </c>
      <c r="B144" s="43"/>
      <c r="C144" s="153">
        <f>SUM(C143:C143)</f>
        <v>0</v>
      </c>
      <c r="D144" s="91"/>
      <c r="E144" s="43"/>
      <c r="F144" s="92"/>
      <c r="G144" s="43"/>
      <c r="H144" s="44"/>
      <c r="I144" s="43"/>
      <c r="J144" s="44"/>
      <c r="K144" s="79"/>
    </row>
    <row r="145" spans="1:11" ht="16.5" thickBot="1" x14ac:dyDescent="0.3">
      <c r="A145" s="125" t="s">
        <v>58</v>
      </c>
      <c r="B145" s="126"/>
      <c r="C145" s="127"/>
      <c r="D145" s="167"/>
      <c r="E145" s="168"/>
      <c r="F145" s="169"/>
      <c r="G145" s="431" t="s">
        <v>32</v>
      </c>
      <c r="H145" s="431"/>
      <c r="I145" s="431"/>
      <c r="J145" s="431"/>
      <c r="K145" s="128"/>
    </row>
    <row r="147" spans="1:11" x14ac:dyDescent="0.25">
      <c r="A147" s="430" t="s">
        <v>314</v>
      </c>
      <c r="B147" s="430"/>
      <c r="C147" s="430"/>
      <c r="D147" s="430"/>
      <c r="E147" s="430"/>
      <c r="F147" s="430"/>
      <c r="G147" s="430"/>
    </row>
    <row r="148" spans="1:11" x14ac:dyDescent="0.25">
      <c r="A148" s="430"/>
      <c r="B148" s="430"/>
      <c r="C148" s="430"/>
      <c r="D148" s="430"/>
      <c r="E148" s="430"/>
      <c r="F148" s="430"/>
      <c r="G148" s="430"/>
    </row>
    <row r="150" spans="1:11" x14ac:dyDescent="0.25">
      <c r="A150" s="248"/>
    </row>
    <row r="153" spans="1:11" x14ac:dyDescent="0.25">
      <c r="A153" s="248"/>
      <c r="B153" s="253"/>
    </row>
    <row r="155" spans="1:11" x14ac:dyDescent="0.25">
      <c r="A155" s="129"/>
      <c r="C155" s="130"/>
    </row>
    <row r="156" spans="1:11" x14ac:dyDescent="0.25">
      <c r="C156" s="130"/>
    </row>
    <row r="157" spans="1:11" x14ac:dyDescent="0.25">
      <c r="C157" s="130"/>
    </row>
    <row r="158" spans="1:11" x14ac:dyDescent="0.25">
      <c r="A158" s="129"/>
      <c r="C158" s="131"/>
    </row>
    <row r="159" spans="1:11" x14ac:dyDescent="0.25">
      <c r="A159" s="129"/>
      <c r="C159" s="131"/>
    </row>
    <row r="160" spans="1:11" x14ac:dyDescent="0.25">
      <c r="A160" s="249"/>
      <c r="B160" s="250"/>
      <c r="C160" s="130"/>
    </row>
    <row r="161" spans="1:3" x14ac:dyDescent="0.25">
      <c r="A161" s="251"/>
      <c r="B161" s="250"/>
      <c r="C161" s="130"/>
    </row>
    <row r="162" spans="1:3" x14ac:dyDescent="0.25">
      <c r="A162" s="251"/>
      <c r="B162" s="250"/>
      <c r="C162" s="132"/>
    </row>
    <row r="163" spans="1:3" x14ac:dyDescent="0.25">
      <c r="A163" s="249"/>
      <c r="B163" s="252"/>
    </row>
    <row r="164" spans="1:3" x14ac:dyDescent="0.25">
      <c r="A164" s="248"/>
      <c r="B164" s="253"/>
    </row>
    <row r="165" spans="1:3" x14ac:dyDescent="0.25">
      <c r="C165" s="130"/>
    </row>
    <row r="166" spans="1:3" x14ac:dyDescent="0.25">
      <c r="A166" s="304"/>
      <c r="B166" s="305"/>
    </row>
  </sheetData>
  <mergeCells count="37">
    <mergeCell ref="B79:C79"/>
    <mergeCell ref="D75:F75"/>
    <mergeCell ref="A147:G148"/>
    <mergeCell ref="D136:F136"/>
    <mergeCell ref="G145:J145"/>
    <mergeCell ref="D137:E137"/>
    <mergeCell ref="D138:E138"/>
    <mergeCell ref="D139:E139"/>
    <mergeCell ref="D141:E141"/>
    <mergeCell ref="D142:E142"/>
    <mergeCell ref="G81:K81"/>
    <mergeCell ref="G91:K91"/>
    <mergeCell ref="G90:K90"/>
    <mergeCell ref="A88:C88"/>
    <mergeCell ref="D79:F79"/>
    <mergeCell ref="B72:C72"/>
    <mergeCell ref="D53:F53"/>
    <mergeCell ref="D72:F72"/>
    <mergeCell ref="B75:C75"/>
    <mergeCell ref="D78:E78"/>
    <mergeCell ref="D39:E39"/>
    <mergeCell ref="B40:C40"/>
    <mergeCell ref="D40:E40"/>
    <mergeCell ref="D52:E52"/>
    <mergeCell ref="B53:C53"/>
    <mergeCell ref="A1:C1"/>
    <mergeCell ref="D1:F1"/>
    <mergeCell ref="G1:K1"/>
    <mergeCell ref="B2:C2"/>
    <mergeCell ref="D2:E2"/>
    <mergeCell ref="B36:C36"/>
    <mergeCell ref="D36:E36"/>
    <mergeCell ref="B9:C9"/>
    <mergeCell ref="D9:E9"/>
    <mergeCell ref="B21:C21"/>
    <mergeCell ref="D35:E35"/>
    <mergeCell ref="D21:F2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FONCTIONNEMENT</vt:lpstr>
      <vt:lpstr>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fridom</dc:creator>
  <dc:description/>
  <cp:lastModifiedBy>triathlon</cp:lastModifiedBy>
  <cp:revision>3</cp:revision>
  <dcterms:created xsi:type="dcterms:W3CDTF">2016-12-27T16:17:12Z</dcterms:created>
  <dcterms:modified xsi:type="dcterms:W3CDTF">2022-02-06T14:26:41Z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