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 codeName="{A63ED3A1-9429-3D75-F2AA-CA7E51A8F3A1}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thieubadelier/Desktop/RESULTATS/Saison 2023/CJ/"/>
    </mc:Choice>
  </mc:AlternateContent>
  <xr:revisionPtr revIDLastSave="0" documentId="13_ncr:1_{38D0DE07-EB5B-7E4A-BB0B-A5ACB51B8931}" xr6:coauthVersionLast="47" xr6:coauthVersionMax="47" xr10:uidLastSave="{00000000-0000-0000-0000-000000000000}"/>
  <bookViews>
    <workbookView xWindow="0" yWindow="500" windowWidth="28800" windowHeight="161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F'!$E$1:$E$148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CLUBS!$A$1:$AT$1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6" i="53" l="1"/>
  <c r="J23" i="51" l="1"/>
  <c r="AB23" i="51"/>
  <c r="AD23" i="51"/>
  <c r="AF23" i="51"/>
  <c r="AH23" i="51"/>
  <c r="AK23" i="51"/>
  <c r="F6" i="42" l="1"/>
  <c r="F7" i="42"/>
  <c r="F7" i="41"/>
  <c r="F5" i="52"/>
  <c r="F8" i="52"/>
  <c r="F18" i="51"/>
  <c r="F10" i="43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24" i="51"/>
  <c r="C24" i="51"/>
  <c r="D24" i="51"/>
  <c r="B25" i="51"/>
  <c r="C25" i="51"/>
  <c r="D25" i="51"/>
  <c r="B26" i="51"/>
  <c r="C26" i="51"/>
  <c r="D26" i="51"/>
  <c r="B27" i="51"/>
  <c r="C27" i="51"/>
  <c r="D27" i="51"/>
  <c r="B28" i="51"/>
  <c r="C28" i="51"/>
  <c r="D28" i="51"/>
  <c r="B29" i="51"/>
  <c r="C29" i="51"/>
  <c r="D29" i="51"/>
  <c r="B30" i="51"/>
  <c r="C30" i="51"/>
  <c r="D30" i="51"/>
  <c r="B31" i="51"/>
  <c r="C31" i="51"/>
  <c r="D31" i="51"/>
  <c r="B32" i="51"/>
  <c r="C32" i="51"/>
  <c r="D32" i="51"/>
  <c r="B33" i="51"/>
  <c r="C33" i="51"/>
  <c r="D33" i="51"/>
  <c r="B34" i="51"/>
  <c r="C34" i="51"/>
  <c r="D34" i="51"/>
  <c r="B35" i="51"/>
  <c r="C35" i="51"/>
  <c r="D35" i="51"/>
  <c r="B36" i="51"/>
  <c r="C36" i="51"/>
  <c r="D36" i="51"/>
  <c r="B37" i="51"/>
  <c r="C37" i="51"/>
  <c r="D37" i="51"/>
  <c r="B38" i="51"/>
  <c r="C38" i="51"/>
  <c r="D38" i="51"/>
  <c r="B39" i="51"/>
  <c r="C39" i="51"/>
  <c r="D39" i="51"/>
  <c r="B40" i="51"/>
  <c r="C40" i="51"/>
  <c r="D40" i="51"/>
  <c r="B41" i="51"/>
  <c r="C41" i="51"/>
  <c r="D41" i="51"/>
  <c r="B42" i="51"/>
  <c r="C42" i="51"/>
  <c r="D42" i="51"/>
  <c r="B43" i="51"/>
  <c r="C43" i="51"/>
  <c r="D43" i="51"/>
  <c r="B44" i="51"/>
  <c r="C44" i="51"/>
  <c r="D44" i="51"/>
  <c r="B45" i="51"/>
  <c r="C45" i="51"/>
  <c r="D45" i="51"/>
  <c r="B46" i="51"/>
  <c r="C46" i="51"/>
  <c r="D46" i="51"/>
  <c r="B47" i="51"/>
  <c r="C47" i="51"/>
  <c r="D47" i="51"/>
  <c r="B48" i="51"/>
  <c r="C48" i="51"/>
  <c r="D48" i="51"/>
  <c r="B49" i="51"/>
  <c r="C49" i="51"/>
  <c r="D49" i="51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C18" i="50"/>
  <c r="D18" i="50"/>
  <c r="C19" i="50"/>
  <c r="D19" i="50"/>
  <c r="C20" i="50"/>
  <c r="D20" i="50"/>
  <c r="C21" i="50"/>
  <c r="D21" i="50"/>
  <c r="C22" i="50"/>
  <c r="D22" i="50"/>
  <c r="C23" i="50"/>
  <c r="D23" i="50"/>
  <c r="C24" i="50"/>
  <c r="D24" i="50"/>
  <c r="C25" i="50"/>
  <c r="D25" i="50"/>
  <c r="C26" i="50"/>
  <c r="D26" i="50"/>
  <c r="C27" i="50"/>
  <c r="D27" i="50"/>
  <c r="C28" i="50"/>
  <c r="D28" i="50"/>
  <c r="C29" i="50"/>
  <c r="D29" i="50"/>
  <c r="C30" i="50"/>
  <c r="D30" i="50"/>
  <c r="C31" i="50"/>
  <c r="D31" i="50"/>
  <c r="C32" i="50"/>
  <c r="D32" i="50"/>
  <c r="C33" i="50"/>
  <c r="D33" i="50"/>
  <c r="C34" i="50"/>
  <c r="D34" i="50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C42" i="50"/>
  <c r="D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67" i="49"/>
  <c r="C67" i="49"/>
  <c r="D67" i="49"/>
  <c r="B68" i="49"/>
  <c r="C68" i="49"/>
  <c r="D68" i="49"/>
  <c r="B69" i="49"/>
  <c r="C69" i="49"/>
  <c r="D69" i="49"/>
  <c r="B34" i="48"/>
  <c r="C34" i="48"/>
  <c r="D34" i="48"/>
  <c r="B35" i="48"/>
  <c r="C35" i="48"/>
  <c r="D35" i="48"/>
  <c r="B36" i="48"/>
  <c r="C36" i="48"/>
  <c r="D36" i="48"/>
  <c r="B37" i="48"/>
  <c r="C37" i="48"/>
  <c r="D37" i="48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C65" i="47"/>
  <c r="D65" i="47"/>
  <c r="B66" i="47"/>
  <c r="C66" i="47"/>
  <c r="D66" i="47"/>
  <c r="B67" i="47"/>
  <c r="C67" i="47"/>
  <c r="D67" i="47"/>
  <c r="B68" i="47"/>
  <c r="C68" i="47"/>
  <c r="D68" i="47"/>
  <c r="B69" i="47"/>
  <c r="C69" i="47"/>
  <c r="D69" i="47"/>
  <c r="B70" i="47"/>
  <c r="C70" i="47"/>
  <c r="D70" i="47"/>
  <c r="B71" i="47"/>
  <c r="C71" i="47"/>
  <c r="D71" i="47"/>
  <c r="B72" i="47"/>
  <c r="C72" i="47"/>
  <c r="D72" i="47"/>
  <c r="B73" i="47"/>
  <c r="C73" i="47"/>
  <c r="D73" i="47"/>
  <c r="B74" i="47"/>
  <c r="C74" i="47"/>
  <c r="D74" i="47"/>
  <c r="B75" i="47"/>
  <c r="C75" i="47"/>
  <c r="D75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C31" i="46"/>
  <c r="D31" i="46"/>
  <c r="C32" i="46"/>
  <c r="D32" i="46"/>
  <c r="C33" i="46"/>
  <c r="D33" i="46"/>
  <c r="C34" i="46"/>
  <c r="D34" i="46"/>
  <c r="C35" i="46"/>
  <c r="D35" i="46"/>
  <c r="C36" i="46"/>
  <c r="D36" i="46"/>
  <c r="C37" i="46"/>
  <c r="D37" i="46"/>
  <c r="C38" i="46"/>
  <c r="D38" i="46"/>
  <c r="C39" i="46"/>
  <c r="D39" i="46"/>
  <c r="C40" i="46"/>
  <c r="D40" i="46"/>
  <c r="C41" i="46"/>
  <c r="D41" i="46"/>
  <c r="C42" i="46"/>
  <c r="D42" i="46"/>
  <c r="C43" i="46"/>
  <c r="D43" i="46"/>
  <c r="C44" i="46"/>
  <c r="D44" i="46"/>
  <c r="C45" i="46"/>
  <c r="D45" i="46"/>
  <c r="C46" i="46"/>
  <c r="D46" i="46"/>
  <c r="B47" i="46"/>
  <c r="C47" i="46"/>
  <c r="D47" i="46"/>
  <c r="B48" i="46"/>
  <c r="C48" i="46"/>
  <c r="D48" i="46"/>
  <c r="B49" i="46"/>
  <c r="C49" i="46"/>
  <c r="D49" i="46"/>
  <c r="B50" i="46"/>
  <c r="C50" i="46"/>
  <c r="D50" i="46"/>
  <c r="B51" i="46"/>
  <c r="C51" i="46"/>
  <c r="D51" i="46"/>
  <c r="B52" i="46"/>
  <c r="C52" i="46"/>
  <c r="D52" i="46"/>
  <c r="B53" i="46"/>
  <c r="C53" i="46"/>
  <c r="D53" i="46"/>
  <c r="B54" i="46"/>
  <c r="C54" i="46"/>
  <c r="D54" i="46"/>
  <c r="B55" i="46"/>
  <c r="C55" i="46"/>
  <c r="D55" i="46"/>
  <c r="B56" i="46"/>
  <c r="C56" i="46"/>
  <c r="D56" i="46"/>
  <c r="B57" i="46"/>
  <c r="C57" i="46"/>
  <c r="D57" i="46"/>
  <c r="B58" i="46"/>
  <c r="C58" i="46"/>
  <c r="D58" i="46"/>
  <c r="B59" i="46"/>
  <c r="C59" i="46"/>
  <c r="D59" i="46"/>
  <c r="B60" i="46"/>
  <c r="C60" i="46"/>
  <c r="D60" i="46"/>
  <c r="B61" i="46"/>
  <c r="C61" i="46"/>
  <c r="D61" i="46"/>
  <c r="B62" i="46"/>
  <c r="C62" i="46"/>
  <c r="D62" i="46"/>
  <c r="B63" i="46"/>
  <c r="C63" i="46"/>
  <c r="D63" i="46"/>
  <c r="B64" i="46"/>
  <c r="C64" i="46"/>
  <c r="D64" i="46"/>
  <c r="B65" i="46"/>
  <c r="C65" i="46"/>
  <c r="D65" i="46"/>
  <c r="AK76" i="45"/>
  <c r="AK7" i="45"/>
  <c r="AK50" i="45"/>
  <c r="AK27" i="45"/>
  <c r="AK53" i="45"/>
  <c r="AK8" i="45"/>
  <c r="AK77" i="45"/>
  <c r="AK78" i="45"/>
  <c r="AK79" i="45"/>
  <c r="AK80" i="45"/>
  <c r="AK81" i="45"/>
  <c r="AK82" i="45"/>
  <c r="AK83" i="45"/>
  <c r="AK84" i="45"/>
  <c r="AK85" i="45"/>
  <c r="AK86" i="45"/>
  <c r="AK87" i="45"/>
  <c r="AK88" i="45"/>
  <c r="AK89" i="45"/>
  <c r="AK90" i="45"/>
  <c r="AK91" i="45"/>
  <c r="AK92" i="45"/>
  <c r="AK93" i="45"/>
  <c r="AK94" i="45"/>
  <c r="AK95" i="45"/>
  <c r="AK96" i="45"/>
  <c r="AK97" i="45"/>
  <c r="B98" i="45"/>
  <c r="C98" i="45"/>
  <c r="D98" i="45"/>
  <c r="AK98" i="45"/>
  <c r="B99" i="45"/>
  <c r="C99" i="45"/>
  <c r="D99" i="45"/>
  <c r="AK99" i="45"/>
  <c r="B71" i="44"/>
  <c r="C71" i="44"/>
  <c r="D71" i="44"/>
  <c r="B72" i="44"/>
  <c r="C72" i="44"/>
  <c r="D72" i="44"/>
  <c r="B37" i="44"/>
  <c r="C37" i="44"/>
  <c r="D37" i="44"/>
  <c r="B38" i="44"/>
  <c r="C38" i="44"/>
  <c r="D38" i="44"/>
  <c r="B39" i="44"/>
  <c r="C39" i="44"/>
  <c r="D39" i="44"/>
  <c r="B40" i="44"/>
  <c r="C40" i="44"/>
  <c r="D40" i="44"/>
  <c r="B41" i="44"/>
  <c r="C41" i="44"/>
  <c r="D41" i="44"/>
  <c r="B42" i="44"/>
  <c r="C42" i="44"/>
  <c r="D42" i="44"/>
  <c r="B43" i="44"/>
  <c r="C43" i="44"/>
  <c r="D43" i="44"/>
  <c r="B44" i="44"/>
  <c r="C44" i="44"/>
  <c r="D44" i="44"/>
  <c r="B45" i="44"/>
  <c r="C45" i="44"/>
  <c r="D45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27" i="43"/>
  <c r="C27" i="43"/>
  <c r="D27" i="43"/>
  <c r="B28" i="43"/>
  <c r="C28" i="43"/>
  <c r="D28" i="43"/>
  <c r="B29" i="43"/>
  <c r="C29" i="43"/>
  <c r="D29" i="43"/>
  <c r="B30" i="43"/>
  <c r="C30" i="43"/>
  <c r="D30" i="43"/>
  <c r="B31" i="43"/>
  <c r="C31" i="43"/>
  <c r="D31" i="43"/>
  <c r="B32" i="43"/>
  <c r="C32" i="43"/>
  <c r="D32" i="43"/>
  <c r="B33" i="43"/>
  <c r="C33" i="43"/>
  <c r="D33" i="43"/>
  <c r="B34" i="43"/>
  <c r="C34" i="43"/>
  <c r="D34" i="43"/>
  <c r="B35" i="43"/>
  <c r="C35" i="43"/>
  <c r="D35" i="43"/>
  <c r="B36" i="43"/>
  <c r="C36" i="43"/>
  <c r="D36" i="43"/>
  <c r="B37" i="43"/>
  <c r="C37" i="43"/>
  <c r="D37" i="43"/>
  <c r="B38" i="43"/>
  <c r="C38" i="43"/>
  <c r="D38" i="43"/>
  <c r="B39" i="43"/>
  <c r="C39" i="43"/>
  <c r="D39" i="43"/>
  <c r="B40" i="43"/>
  <c r="C40" i="43"/>
  <c r="D40" i="43"/>
  <c r="B41" i="43"/>
  <c r="C41" i="43"/>
  <c r="D41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B13" i="42"/>
  <c r="C13" i="42"/>
  <c r="D13" i="42"/>
  <c r="B14" i="42"/>
  <c r="C14" i="42"/>
  <c r="D14" i="42"/>
  <c r="B15" i="42"/>
  <c r="C15" i="42"/>
  <c r="D15" i="42"/>
  <c r="B16" i="42"/>
  <c r="C16" i="42"/>
  <c r="D16" i="42"/>
  <c r="B17" i="42"/>
  <c r="C17" i="42"/>
  <c r="B18" i="42"/>
  <c r="C18" i="42"/>
  <c r="B19" i="42"/>
  <c r="C19" i="42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67" i="47" l="1"/>
  <c r="AK68" i="47"/>
  <c r="AK69" i="47"/>
  <c r="AK70" i="47"/>
  <c r="AK71" i="47"/>
  <c r="AK72" i="47"/>
  <c r="AK73" i="47"/>
  <c r="AK74" i="47"/>
  <c r="AK75" i="47"/>
  <c r="B76" i="47"/>
  <c r="C76" i="47"/>
  <c r="D76" i="47"/>
  <c r="AK76" i="47"/>
  <c r="B77" i="47"/>
  <c r="C77" i="47"/>
  <c r="D77" i="47"/>
  <c r="AK77" i="47"/>
  <c r="B78" i="47"/>
  <c r="C78" i="47"/>
  <c r="D78" i="47"/>
  <c r="AK78" i="47"/>
  <c r="B79" i="47"/>
  <c r="C79" i="47"/>
  <c r="D79" i="47"/>
  <c r="AK79" i="47"/>
  <c r="B80" i="47"/>
  <c r="C80" i="47"/>
  <c r="D80" i="47"/>
  <c r="AK80" i="47"/>
  <c r="B81" i="47"/>
  <c r="C81" i="47"/>
  <c r="D81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22" i="41"/>
  <c r="C22" i="41"/>
  <c r="D22" i="41"/>
  <c r="B22" i="42"/>
  <c r="C22" i="42"/>
  <c r="D22" i="42"/>
  <c r="B27" i="53"/>
  <c r="C27" i="53"/>
  <c r="D27" i="53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X23" i="51" s="1"/>
  <c r="U1" i="51"/>
  <c r="U2" i="51" s="1"/>
  <c r="V23" i="51" s="1"/>
  <c r="S1" i="51"/>
  <c r="S3" i="51" s="1"/>
  <c r="Q1" i="51"/>
  <c r="Q3" i="51" s="1"/>
  <c r="O1" i="51"/>
  <c r="O2" i="51" s="1"/>
  <c r="P23" i="51" s="1"/>
  <c r="M1" i="51"/>
  <c r="M2" i="51" s="1"/>
  <c r="N23" i="51" s="1"/>
  <c r="K1" i="51"/>
  <c r="K3" i="51" s="1"/>
  <c r="G1" i="51"/>
  <c r="G2" i="51" s="1"/>
  <c r="H23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G1" i="41"/>
  <c r="G2" i="41" s="1"/>
  <c r="E1" i="41"/>
  <c r="E2" i="41" s="1"/>
  <c r="AN32" i="10"/>
  <c r="AN33" i="10"/>
  <c r="AN37" i="10"/>
  <c r="AN38" i="10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8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C35" i="53"/>
  <c r="B35" i="53"/>
  <c r="AK34" i="53"/>
  <c r="D34" i="53"/>
  <c r="C34" i="53"/>
  <c r="B34" i="53"/>
  <c r="AK33" i="53"/>
  <c r="D33" i="53"/>
  <c r="C33" i="53"/>
  <c r="B33" i="53"/>
  <c r="AK32" i="53"/>
  <c r="D32" i="53"/>
  <c r="C32" i="53"/>
  <c r="B32" i="53"/>
  <c r="AK31" i="53"/>
  <c r="D31" i="53"/>
  <c r="C31" i="53"/>
  <c r="B31" i="53"/>
  <c r="AK12" i="53"/>
  <c r="AK30" i="53"/>
  <c r="D30" i="53"/>
  <c r="C30" i="53"/>
  <c r="B30" i="53"/>
  <c r="AK10" i="53"/>
  <c r="AK29" i="53"/>
  <c r="D29" i="53"/>
  <c r="C29" i="53"/>
  <c r="B29" i="53"/>
  <c r="AK28" i="53"/>
  <c r="D28" i="53"/>
  <c r="C28" i="53"/>
  <c r="B28" i="53"/>
  <c r="AK16" i="53"/>
  <c r="AK6" i="53"/>
  <c r="AK27" i="53"/>
  <c r="AK26" i="53"/>
  <c r="D26" i="53"/>
  <c r="C26" i="53"/>
  <c r="B26" i="53"/>
  <c r="AK25" i="53"/>
  <c r="D25" i="53"/>
  <c r="C25" i="53"/>
  <c r="B25" i="53"/>
  <c r="AK24" i="53"/>
  <c r="D24" i="53"/>
  <c r="C24" i="53"/>
  <c r="B24" i="53"/>
  <c r="AK9" i="53"/>
  <c r="AK23" i="53"/>
  <c r="D23" i="53"/>
  <c r="C23" i="53"/>
  <c r="B23" i="53"/>
  <c r="AK22" i="53"/>
  <c r="D22" i="53"/>
  <c r="C22" i="53"/>
  <c r="B22" i="53"/>
  <c r="AK21" i="53"/>
  <c r="D21" i="53"/>
  <c r="C21" i="53"/>
  <c r="B21" i="53"/>
  <c r="AK20" i="53"/>
  <c r="D20" i="53"/>
  <c r="C20" i="53"/>
  <c r="B20" i="53"/>
  <c r="AK19" i="53"/>
  <c r="D19" i="53"/>
  <c r="C19" i="53"/>
  <c r="B19" i="53"/>
  <c r="AK13" i="53"/>
  <c r="AK18" i="53"/>
  <c r="AK15" i="53"/>
  <c r="AK14" i="53"/>
  <c r="AK11" i="53"/>
  <c r="AK5" i="53"/>
  <c r="AK7" i="53"/>
  <c r="AK17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5" i="52"/>
  <c r="AK28" i="52"/>
  <c r="AK27" i="52"/>
  <c r="AK26" i="52"/>
  <c r="AK25" i="52"/>
  <c r="AK24" i="52"/>
  <c r="AK7" i="52"/>
  <c r="AK23" i="52"/>
  <c r="AK22" i="52"/>
  <c r="AK10" i="52"/>
  <c r="AK21" i="52"/>
  <c r="AK20" i="52"/>
  <c r="AK19" i="52"/>
  <c r="AK18" i="52"/>
  <c r="AK6" i="52"/>
  <c r="AK9" i="52"/>
  <c r="AK17" i="52"/>
  <c r="AK16" i="52"/>
  <c r="AK15" i="52"/>
  <c r="AK8" i="52"/>
  <c r="AK14" i="52"/>
  <c r="AK13" i="52"/>
  <c r="AK12" i="52"/>
  <c r="AK11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16" i="51"/>
  <c r="AK51" i="51"/>
  <c r="AK13" i="51"/>
  <c r="AK50" i="51"/>
  <c r="AK49" i="51"/>
  <c r="AK48" i="51"/>
  <c r="AK47" i="51"/>
  <c r="AK6" i="51"/>
  <c r="AK46" i="51"/>
  <c r="AK45" i="51"/>
  <c r="AK21" i="51"/>
  <c r="AK44" i="51"/>
  <c r="AK43" i="51"/>
  <c r="AK14" i="51"/>
  <c r="AK42" i="51"/>
  <c r="AK41" i="51"/>
  <c r="AK9" i="51"/>
  <c r="AK19" i="51"/>
  <c r="AK22" i="51"/>
  <c r="AK40" i="51"/>
  <c r="AK39" i="51"/>
  <c r="AK18" i="51"/>
  <c r="AK38" i="51"/>
  <c r="AK11" i="51"/>
  <c r="AK37" i="51"/>
  <c r="AK36" i="51"/>
  <c r="AK20" i="51"/>
  <c r="AK15" i="51"/>
  <c r="AK35" i="51"/>
  <c r="AK34" i="51"/>
  <c r="AK17" i="51"/>
  <c r="AK10" i="51"/>
  <c r="AK33" i="51"/>
  <c r="AK32" i="51"/>
  <c r="AK7" i="51"/>
  <c r="AK31" i="51"/>
  <c r="AK30" i="51"/>
  <c r="AK8" i="51"/>
  <c r="AK29" i="51"/>
  <c r="AK12" i="51"/>
  <c r="AK28" i="51"/>
  <c r="AK27" i="51"/>
  <c r="AK26" i="51"/>
  <c r="AK25" i="51"/>
  <c r="AK5" i="51"/>
  <c r="AK24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47" i="50"/>
  <c r="AK46" i="50"/>
  <c r="AK45" i="50"/>
  <c r="AK44" i="50"/>
  <c r="AK43" i="50"/>
  <c r="AK42" i="50"/>
  <c r="AK41" i="50"/>
  <c r="AK40" i="50"/>
  <c r="AK39" i="50"/>
  <c r="AK38" i="50"/>
  <c r="AK37" i="50"/>
  <c r="AK12" i="50"/>
  <c r="AK36" i="50"/>
  <c r="AK17" i="50"/>
  <c r="AK15" i="50"/>
  <c r="AK35" i="50"/>
  <c r="AK11" i="50"/>
  <c r="AK34" i="50"/>
  <c r="AK8" i="50"/>
  <c r="AK33" i="50"/>
  <c r="AK32" i="50"/>
  <c r="AK10" i="50"/>
  <c r="AK13" i="50"/>
  <c r="AK31" i="50"/>
  <c r="AK30" i="50"/>
  <c r="AK29" i="50"/>
  <c r="AK28" i="50"/>
  <c r="AK27" i="50"/>
  <c r="AK26" i="50"/>
  <c r="AK9" i="50"/>
  <c r="AK25" i="50"/>
  <c r="AK24" i="50"/>
  <c r="AK5" i="50"/>
  <c r="AK23" i="50"/>
  <c r="AK22" i="50"/>
  <c r="AK21" i="50"/>
  <c r="AK20" i="50"/>
  <c r="AK19" i="50"/>
  <c r="AK18" i="50"/>
  <c r="AK7" i="50"/>
  <c r="AK14" i="50"/>
  <c r="AK6" i="50"/>
  <c r="AK16" i="50"/>
  <c r="AL2" i="49"/>
  <c r="AM4" i="49" s="1"/>
  <c r="AK70" i="49"/>
  <c r="D70" i="49"/>
  <c r="C70" i="49"/>
  <c r="B70" i="49"/>
  <c r="AK69" i="49"/>
  <c r="AK68" i="49"/>
  <c r="AK67" i="49"/>
  <c r="AK66" i="49"/>
  <c r="AK65" i="49"/>
  <c r="AK64" i="49"/>
  <c r="AK63" i="49"/>
  <c r="AK62" i="49"/>
  <c r="AK61" i="49"/>
  <c r="AK8" i="49"/>
  <c r="AK40" i="49"/>
  <c r="AK10" i="49"/>
  <c r="AK25" i="49"/>
  <c r="AK16" i="49"/>
  <c r="AK13" i="49"/>
  <c r="AK60" i="49"/>
  <c r="AK59" i="49"/>
  <c r="AK58" i="49"/>
  <c r="AK57" i="49"/>
  <c r="AK27" i="49"/>
  <c r="AK17" i="49"/>
  <c r="AK56" i="49"/>
  <c r="AK14" i="49"/>
  <c r="AK5" i="49"/>
  <c r="AK55" i="49"/>
  <c r="AK54" i="49"/>
  <c r="AK48" i="49"/>
  <c r="AK53" i="49"/>
  <c r="AK19" i="49"/>
  <c r="AK47" i="49"/>
  <c r="AK6" i="49"/>
  <c r="AK33" i="49"/>
  <c r="AK52" i="49"/>
  <c r="AK51" i="49"/>
  <c r="AK50" i="49"/>
  <c r="AK49" i="49"/>
  <c r="AK42" i="49"/>
  <c r="AK41" i="49"/>
  <c r="AK22" i="49"/>
  <c r="AK9" i="49"/>
  <c r="AK46" i="49"/>
  <c r="AK20" i="49"/>
  <c r="AK21" i="49"/>
  <c r="AK37" i="49"/>
  <c r="AK36" i="49"/>
  <c r="AK28" i="49"/>
  <c r="AK45" i="49"/>
  <c r="AK44" i="49"/>
  <c r="AK39" i="49"/>
  <c r="AK11" i="49"/>
  <c r="AK43" i="49"/>
  <c r="AK38" i="49"/>
  <c r="AK26" i="49"/>
  <c r="AK7" i="49"/>
  <c r="AK15" i="49"/>
  <c r="AK35" i="49"/>
  <c r="AK34" i="49"/>
  <c r="AK30" i="49"/>
  <c r="AK31" i="49"/>
  <c r="AK29" i="49"/>
  <c r="AK18" i="49"/>
  <c r="AK12" i="49"/>
  <c r="AK32" i="49"/>
  <c r="AK24" i="49"/>
  <c r="AK23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28" i="48"/>
  <c r="AK48" i="48"/>
  <c r="AK47" i="48"/>
  <c r="AK46" i="48"/>
  <c r="AK45" i="48"/>
  <c r="AK44" i="48"/>
  <c r="AK43" i="48"/>
  <c r="AK42" i="48"/>
  <c r="AK29" i="48"/>
  <c r="AK41" i="48"/>
  <c r="AK12" i="48"/>
  <c r="AK10" i="48"/>
  <c r="AK5" i="48"/>
  <c r="AK7" i="48"/>
  <c r="AK40" i="48"/>
  <c r="AK20" i="48"/>
  <c r="AK39" i="48"/>
  <c r="AK38" i="48"/>
  <c r="AK37" i="48"/>
  <c r="AK36" i="48"/>
  <c r="AK30" i="48"/>
  <c r="AK35" i="48"/>
  <c r="AK31" i="48"/>
  <c r="AK34" i="48"/>
  <c r="AK33" i="48"/>
  <c r="AK19" i="48"/>
  <c r="AK17" i="48"/>
  <c r="AK9" i="48"/>
  <c r="AK8" i="48"/>
  <c r="AK13" i="48"/>
  <c r="AK23" i="48"/>
  <c r="AK11" i="48"/>
  <c r="AK27" i="48"/>
  <c r="AK16" i="48"/>
  <c r="AK15" i="48"/>
  <c r="AK26" i="48"/>
  <c r="AK6" i="48"/>
  <c r="AK32" i="48"/>
  <c r="AK25" i="48"/>
  <c r="AK24" i="48"/>
  <c r="AK22" i="48"/>
  <c r="AK21" i="48"/>
  <c r="AK14" i="48"/>
  <c r="AK18" i="48"/>
  <c r="AL2" i="47"/>
  <c r="AK21" i="47"/>
  <c r="AK34" i="47"/>
  <c r="AK15" i="47"/>
  <c r="AK66" i="47"/>
  <c r="AK14" i="47"/>
  <c r="AK12" i="47"/>
  <c r="AK65" i="47"/>
  <c r="AK49" i="47"/>
  <c r="AK48" i="47"/>
  <c r="AK13" i="47"/>
  <c r="AK42" i="47"/>
  <c r="AK54" i="47"/>
  <c r="AK36" i="47"/>
  <c r="AK53" i="47"/>
  <c r="AK7" i="47"/>
  <c r="AK41" i="47"/>
  <c r="AK40" i="47"/>
  <c r="AK18" i="47"/>
  <c r="AK52" i="47"/>
  <c r="AK51" i="47"/>
  <c r="AK61" i="47"/>
  <c r="AK50" i="47"/>
  <c r="AK45" i="47"/>
  <c r="AK47" i="47"/>
  <c r="AK37" i="47"/>
  <c r="AK11" i="47"/>
  <c r="AK43" i="47"/>
  <c r="AK9" i="47"/>
  <c r="AK55" i="47"/>
  <c r="AK25" i="47"/>
  <c r="AK58" i="47"/>
  <c r="AK57" i="47"/>
  <c r="AK56" i="47"/>
  <c r="AK39" i="47"/>
  <c r="AK24" i="47"/>
  <c r="AK26" i="47"/>
  <c r="AK30" i="47"/>
  <c r="AK29" i="47"/>
  <c r="AK23" i="47"/>
  <c r="AK38" i="47"/>
  <c r="AK6" i="47"/>
  <c r="AK46" i="47"/>
  <c r="AK63" i="47"/>
  <c r="AK8" i="47"/>
  <c r="AK62" i="47"/>
  <c r="AK33" i="47"/>
  <c r="AK44" i="47"/>
  <c r="AK19" i="47"/>
  <c r="AK60" i="47"/>
  <c r="AK17" i="47"/>
  <c r="AK64" i="47"/>
  <c r="AK31" i="47"/>
  <c r="AK27" i="47"/>
  <c r="AK59" i="47"/>
  <c r="AK5" i="47"/>
  <c r="AK35" i="47"/>
  <c r="AK10" i="47"/>
  <c r="AK22" i="47"/>
  <c r="AK32" i="47"/>
  <c r="AK16" i="47"/>
  <c r="AK20" i="47"/>
  <c r="AK28" i="47"/>
  <c r="AL2" i="46"/>
  <c r="AK72" i="46"/>
  <c r="D72" i="46"/>
  <c r="C72" i="46"/>
  <c r="B72" i="46"/>
  <c r="AK71" i="46"/>
  <c r="D71" i="46"/>
  <c r="C71" i="46"/>
  <c r="B71" i="46"/>
  <c r="AK70" i="46"/>
  <c r="D70" i="46"/>
  <c r="C70" i="46"/>
  <c r="B70" i="46"/>
  <c r="AK69" i="46"/>
  <c r="D69" i="46"/>
  <c r="C69" i="46"/>
  <c r="B69" i="46"/>
  <c r="AK68" i="46"/>
  <c r="D68" i="46"/>
  <c r="C68" i="46"/>
  <c r="B68" i="46"/>
  <c r="AK67" i="46"/>
  <c r="D67" i="46"/>
  <c r="C67" i="46"/>
  <c r="B67" i="46"/>
  <c r="AK66" i="46"/>
  <c r="D66" i="46"/>
  <c r="C66" i="46"/>
  <c r="B66" i="46"/>
  <c r="AK65" i="46"/>
  <c r="AK64" i="46"/>
  <c r="AK63" i="46"/>
  <c r="AK62" i="46"/>
  <c r="AK61" i="46"/>
  <c r="AK60" i="46"/>
  <c r="AK59" i="46"/>
  <c r="AK58" i="46"/>
  <c r="AK57" i="46"/>
  <c r="AK56" i="46"/>
  <c r="AK55" i="46"/>
  <c r="AK54" i="46"/>
  <c r="AK53" i="46"/>
  <c r="AK52" i="46"/>
  <c r="AK51" i="46"/>
  <c r="AK18" i="46"/>
  <c r="AK50" i="46"/>
  <c r="AK49" i="46"/>
  <c r="AK48" i="46"/>
  <c r="AK47" i="46"/>
  <c r="AK11" i="46"/>
  <c r="AK12" i="46"/>
  <c r="AK19" i="46"/>
  <c r="AK23" i="46"/>
  <c r="AK46" i="46"/>
  <c r="AK45" i="46"/>
  <c r="AK31" i="46"/>
  <c r="AK13" i="46"/>
  <c r="AK6" i="46"/>
  <c r="AK26" i="46"/>
  <c r="AK44" i="46"/>
  <c r="AK10" i="46"/>
  <c r="AK30" i="46"/>
  <c r="AK16" i="46"/>
  <c r="AK8" i="46"/>
  <c r="AK21" i="46"/>
  <c r="AK29" i="46"/>
  <c r="AK28" i="46"/>
  <c r="AK14" i="46"/>
  <c r="AK7" i="46"/>
  <c r="AK43" i="46"/>
  <c r="AK5" i="46"/>
  <c r="AK17" i="46"/>
  <c r="AK24" i="46"/>
  <c r="AK42" i="46"/>
  <c r="AK41" i="46"/>
  <c r="AK25" i="46"/>
  <c r="AK40" i="46"/>
  <c r="AK39" i="46"/>
  <c r="AK15" i="46"/>
  <c r="AK38" i="46"/>
  <c r="AK37" i="46"/>
  <c r="AK27" i="46"/>
  <c r="AK36" i="46"/>
  <c r="AK9" i="46"/>
  <c r="AK35" i="46"/>
  <c r="AK34" i="46"/>
  <c r="AK33" i="46"/>
  <c r="AK22" i="46"/>
  <c r="AK20" i="46"/>
  <c r="AK32" i="46"/>
  <c r="AL2" i="45"/>
  <c r="AK51" i="45"/>
  <c r="AK12" i="45"/>
  <c r="AK75" i="45"/>
  <c r="AK74" i="45"/>
  <c r="AK73" i="45"/>
  <c r="AK72" i="45"/>
  <c r="AK71" i="45"/>
  <c r="AK70" i="45"/>
  <c r="AK69" i="45"/>
  <c r="AK68" i="45"/>
  <c r="AK67" i="45"/>
  <c r="AK30" i="45"/>
  <c r="AK34" i="45"/>
  <c r="AK66" i="45"/>
  <c r="AK32" i="45"/>
  <c r="AK65" i="45"/>
  <c r="AK6" i="45"/>
  <c r="AK11" i="45"/>
  <c r="AK25" i="45"/>
  <c r="AK52" i="45"/>
  <c r="AK37" i="45"/>
  <c r="AK64" i="45"/>
  <c r="AK13" i="45"/>
  <c r="AK63" i="45"/>
  <c r="AK62" i="45"/>
  <c r="AK31" i="45"/>
  <c r="AK55" i="45"/>
  <c r="AK61" i="45"/>
  <c r="AK16" i="45"/>
  <c r="AK26" i="45"/>
  <c r="AK5" i="45"/>
  <c r="AK35" i="45"/>
  <c r="AK60" i="45"/>
  <c r="AK19" i="45"/>
  <c r="AK59" i="45"/>
  <c r="AK58" i="45"/>
  <c r="AK57" i="45"/>
  <c r="AK47" i="45"/>
  <c r="AK23" i="45"/>
  <c r="AK46" i="45"/>
  <c r="AK41" i="45"/>
  <c r="AK22" i="45"/>
  <c r="AK20" i="45"/>
  <c r="AK45" i="45"/>
  <c r="AK38" i="45"/>
  <c r="AK36" i="45"/>
  <c r="AK18" i="45"/>
  <c r="AK29" i="45"/>
  <c r="AK21" i="45"/>
  <c r="AK56" i="45"/>
  <c r="AK44" i="45"/>
  <c r="AK43" i="45"/>
  <c r="AK42" i="45"/>
  <c r="AK24" i="45"/>
  <c r="AK14" i="45"/>
  <c r="AK28" i="45"/>
  <c r="AK40" i="45"/>
  <c r="AK33" i="45"/>
  <c r="AK39" i="45"/>
  <c r="AK15" i="45"/>
  <c r="AK10" i="45"/>
  <c r="AK9" i="45"/>
  <c r="AK54" i="45"/>
  <c r="AK17" i="45"/>
  <c r="AK49" i="45"/>
  <c r="AK48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9" i="44"/>
  <c r="AK54" i="44"/>
  <c r="AK53" i="44"/>
  <c r="AK52" i="44"/>
  <c r="AK51" i="44"/>
  <c r="AK50" i="44"/>
  <c r="AK49" i="44"/>
  <c r="AK48" i="44"/>
  <c r="AK17" i="44"/>
  <c r="AK16" i="44"/>
  <c r="AK36" i="44"/>
  <c r="AK7" i="44"/>
  <c r="AK33" i="44"/>
  <c r="AK34" i="44"/>
  <c r="AK15" i="44"/>
  <c r="AK14" i="44"/>
  <c r="AK47" i="44"/>
  <c r="AK46" i="44"/>
  <c r="AK31" i="44"/>
  <c r="AK26" i="44"/>
  <c r="AK6" i="44"/>
  <c r="AK45" i="44"/>
  <c r="AK25" i="44"/>
  <c r="AK44" i="44"/>
  <c r="AK32" i="44"/>
  <c r="AK22" i="44"/>
  <c r="AK43" i="44"/>
  <c r="AK35" i="44"/>
  <c r="AK42" i="44"/>
  <c r="AK41" i="44"/>
  <c r="AK18" i="44"/>
  <c r="AK24" i="44"/>
  <c r="AK20" i="44"/>
  <c r="AK40" i="44"/>
  <c r="AK5" i="44"/>
  <c r="AK19" i="44"/>
  <c r="AK8" i="44"/>
  <c r="AK30" i="44"/>
  <c r="AK29" i="44"/>
  <c r="AK39" i="44"/>
  <c r="AK27" i="44"/>
  <c r="AK28" i="44"/>
  <c r="AK12" i="44"/>
  <c r="AK21" i="44"/>
  <c r="AK13" i="44"/>
  <c r="AK10" i="44"/>
  <c r="AK38" i="44"/>
  <c r="AK11" i="44"/>
  <c r="AK37" i="44"/>
  <c r="AK23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27" i="43"/>
  <c r="AK21" i="43"/>
  <c r="AK29" i="43"/>
  <c r="AK48" i="43"/>
  <c r="AK47" i="43"/>
  <c r="AK46" i="43"/>
  <c r="AK7" i="43"/>
  <c r="AK8" i="43"/>
  <c r="AK5" i="43"/>
  <c r="AK20" i="43"/>
  <c r="AK10" i="43"/>
  <c r="AK15" i="43"/>
  <c r="AK25" i="43"/>
  <c r="AK19" i="43"/>
  <c r="AK45" i="43"/>
  <c r="AK17" i="43"/>
  <c r="AK28" i="43"/>
  <c r="AK44" i="43"/>
  <c r="AK43" i="43"/>
  <c r="AK22" i="43"/>
  <c r="AK42" i="43"/>
  <c r="AK41" i="43"/>
  <c r="AK40" i="43"/>
  <c r="AK12" i="43"/>
  <c r="AK39" i="43"/>
  <c r="AK14" i="43"/>
  <c r="AK6" i="43"/>
  <c r="AK11" i="43"/>
  <c r="AK38" i="43"/>
  <c r="AK37" i="43"/>
  <c r="AK26" i="43"/>
  <c r="AK36" i="43"/>
  <c r="AK18" i="43"/>
  <c r="AK35" i="43"/>
  <c r="AK23" i="43"/>
  <c r="AK13" i="43"/>
  <c r="AK34" i="43"/>
  <c r="AK9" i="43"/>
  <c r="AK16" i="43"/>
  <c r="AK33" i="43"/>
  <c r="AK32" i="43"/>
  <c r="AK31" i="43"/>
  <c r="AK30" i="43"/>
  <c r="AK24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28" i="42"/>
  <c r="D28" i="42"/>
  <c r="C28" i="42"/>
  <c r="B28" i="42"/>
  <c r="AK27" i="42"/>
  <c r="D27" i="42"/>
  <c r="C27" i="42"/>
  <c r="B27" i="42"/>
  <c r="AK26" i="42"/>
  <c r="D26" i="42"/>
  <c r="C26" i="42"/>
  <c r="B26" i="42"/>
  <c r="AK25" i="42"/>
  <c r="D25" i="42"/>
  <c r="C25" i="42"/>
  <c r="B25" i="42"/>
  <c r="AK24" i="42"/>
  <c r="D24" i="42"/>
  <c r="C24" i="42"/>
  <c r="B24" i="42"/>
  <c r="AK23" i="42"/>
  <c r="D23" i="42"/>
  <c r="C23" i="42"/>
  <c r="B23" i="42"/>
  <c r="AK22" i="42"/>
  <c r="AK21" i="42"/>
  <c r="D21" i="42"/>
  <c r="C21" i="42"/>
  <c r="B21" i="42"/>
  <c r="AK20" i="42"/>
  <c r="D20" i="42"/>
  <c r="C20" i="42"/>
  <c r="B20" i="42"/>
  <c r="AK19" i="42"/>
  <c r="D19" i="42"/>
  <c r="AK7" i="42"/>
  <c r="AK18" i="42"/>
  <c r="D18" i="42"/>
  <c r="AK17" i="42"/>
  <c r="D17" i="42"/>
  <c r="AK9" i="42"/>
  <c r="AK16" i="42"/>
  <c r="AK6" i="42"/>
  <c r="AK5" i="42"/>
  <c r="AK15" i="42"/>
  <c r="AK11" i="42"/>
  <c r="AK14" i="42"/>
  <c r="AK8" i="42"/>
  <c r="AK13" i="42"/>
  <c r="AK12" i="42"/>
  <c r="AK10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8" i="41"/>
  <c r="D18" i="41"/>
  <c r="C18" i="41"/>
  <c r="B18" i="41"/>
  <c r="AK6" i="41"/>
  <c r="AK5" i="41"/>
  <c r="AK17" i="41"/>
  <c r="D17" i="41"/>
  <c r="C17" i="41"/>
  <c r="B17" i="41"/>
  <c r="AK16" i="41"/>
  <c r="D16" i="41"/>
  <c r="C16" i="41"/>
  <c r="B16" i="41"/>
  <c r="AK15" i="41"/>
  <c r="D15" i="41"/>
  <c r="C15" i="41"/>
  <c r="B15" i="41"/>
  <c r="AK10" i="41"/>
  <c r="D10" i="41"/>
  <c r="C10" i="41"/>
  <c r="B10" i="41"/>
  <c r="AK7" i="41"/>
  <c r="AK11" i="41"/>
  <c r="D11" i="41"/>
  <c r="C11" i="41"/>
  <c r="B11" i="41"/>
  <c r="AK14" i="41"/>
  <c r="D14" i="41"/>
  <c r="C14" i="41"/>
  <c r="B14" i="41"/>
  <c r="AK9" i="41"/>
  <c r="D9" i="41"/>
  <c r="C9" i="41"/>
  <c r="B9" i="41"/>
  <c r="AK8" i="41"/>
  <c r="D8" i="41"/>
  <c r="C8" i="41"/>
  <c r="B8" i="41"/>
  <c r="AK13" i="41"/>
  <c r="D13" i="41"/>
  <c r="C13" i="41"/>
  <c r="B13" i="41"/>
  <c r="AK12" i="41"/>
  <c r="D12" i="41"/>
  <c r="C12" i="41"/>
  <c r="B12" i="41"/>
  <c r="B26" i="37"/>
  <c r="C26" i="37"/>
  <c r="D26" i="37"/>
  <c r="B27" i="37"/>
  <c r="C27" i="37"/>
  <c r="D27" i="37"/>
  <c r="B28" i="37"/>
  <c r="C28" i="37"/>
  <c r="D28" i="37"/>
  <c r="B29" i="37"/>
  <c r="C29" i="37"/>
  <c r="D29" i="37"/>
  <c r="B30" i="37"/>
  <c r="C30" i="37"/>
  <c r="D30" i="37"/>
  <c r="B31" i="37"/>
  <c r="C31" i="37"/>
  <c r="D31" i="37"/>
  <c r="B32" i="37"/>
  <c r="C32" i="37"/>
  <c r="D32" i="37"/>
  <c r="B33" i="37"/>
  <c r="C33" i="37"/>
  <c r="D33" i="37"/>
  <c r="B34" i="37"/>
  <c r="C34" i="37"/>
  <c r="D34" i="37"/>
  <c r="B35" i="37"/>
  <c r="C35" i="37"/>
  <c r="D35" i="37"/>
  <c r="B36" i="37"/>
  <c r="C36" i="37"/>
  <c r="D36" i="37"/>
  <c r="B37" i="37"/>
  <c r="C37" i="37"/>
  <c r="D37" i="37"/>
  <c r="B38" i="37"/>
  <c r="C38" i="37"/>
  <c r="D38" i="37"/>
  <c r="B39" i="37"/>
  <c r="C39" i="37"/>
  <c r="D39" i="37"/>
  <c r="B40" i="37"/>
  <c r="C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9" i="37"/>
  <c r="AK14" i="37"/>
  <c r="AK24" i="37"/>
  <c r="AK12" i="37"/>
  <c r="AK20" i="37"/>
  <c r="AK5" i="37"/>
  <c r="AK16" i="37"/>
  <c r="AK15" i="37"/>
  <c r="AK8" i="37"/>
  <c r="AK17" i="37"/>
  <c r="AK18" i="37"/>
  <c r="AK6" i="37"/>
  <c r="AK7" i="37"/>
  <c r="AK11" i="37"/>
  <c r="AK26" i="37"/>
  <c r="AK10" i="37"/>
  <c r="AK19" i="37"/>
  <c r="AK27" i="37"/>
  <c r="AK13" i="37"/>
  <c r="AK22" i="37"/>
  <c r="AK23" i="37"/>
  <c r="AK21" i="37"/>
  <c r="AK28" i="37"/>
  <c r="AK29" i="37"/>
  <c r="AK30" i="37"/>
  <c r="AK31" i="37"/>
  <c r="AK32" i="37"/>
  <c r="AK33" i="37"/>
  <c r="AK34" i="37"/>
  <c r="AK35" i="37"/>
  <c r="AK36" i="37"/>
  <c r="AK37" i="37"/>
  <c r="AK38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I1" i="10"/>
  <c r="AF1" i="10"/>
  <c r="AC1" i="10"/>
  <c r="Z1" i="10"/>
  <c r="W1" i="10"/>
  <c r="T1" i="10"/>
  <c r="Q1" i="10"/>
  <c r="N1" i="10"/>
  <c r="H1" i="10"/>
  <c r="AG1" i="10"/>
  <c r="AD1" i="10"/>
  <c r="AA1" i="10"/>
  <c r="X1" i="10"/>
  <c r="U1" i="10"/>
  <c r="R1" i="10"/>
  <c r="O1" i="10"/>
  <c r="L1" i="10"/>
  <c r="F1" i="10"/>
  <c r="E1" i="10"/>
  <c r="C1" i="10"/>
  <c r="AL2" i="37"/>
  <c r="AK25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C3" i="10" l="1"/>
  <c r="D3" i="10" s="1"/>
  <c r="R9" i="10"/>
  <c r="S9" i="10" s="1"/>
  <c r="L15" i="10"/>
  <c r="M15" i="10" s="1"/>
  <c r="N15" i="10" s="1"/>
  <c r="O20" i="10"/>
  <c r="AC24" i="10"/>
  <c r="Q30" i="10"/>
  <c r="L34" i="10"/>
  <c r="AG37" i="10"/>
  <c r="C5" i="10"/>
  <c r="D5" i="10" s="1"/>
  <c r="O10" i="10"/>
  <c r="P10" i="10" s="1"/>
  <c r="Q10" i="10" s="1"/>
  <c r="O16" i="10"/>
  <c r="P16" i="10" s="1"/>
  <c r="AI20" i="10"/>
  <c r="R25" i="10"/>
  <c r="R30" i="10"/>
  <c r="T30" i="10" s="1"/>
  <c r="N34" i="10"/>
  <c r="AD38" i="10"/>
  <c r="AF38" i="10" s="1"/>
  <c r="R6" i="10"/>
  <c r="S6" i="10" s="1"/>
  <c r="C14" i="10"/>
  <c r="D14" i="10" s="1"/>
  <c r="O18" i="10"/>
  <c r="Q18" i="10" s="1"/>
  <c r="L23" i="10"/>
  <c r="F29" i="10"/>
  <c r="G29" i="10" s="1"/>
  <c r="H29" i="10" s="1"/>
  <c r="E33" i="10"/>
  <c r="W36" i="10"/>
  <c r="L26" i="10"/>
  <c r="M26" i="10" s="1"/>
  <c r="N26" i="10" s="1"/>
  <c r="F7" i="10"/>
  <c r="G7" i="10" s="1"/>
  <c r="U14" i="10"/>
  <c r="V14" i="10" s="1"/>
  <c r="AI18" i="10"/>
  <c r="N23" i="10"/>
  <c r="U27" i="10"/>
  <c r="W27" i="10" s="1"/>
  <c r="L32" i="10"/>
  <c r="AC35" i="10"/>
  <c r="C23" i="10"/>
  <c r="E23" i="10" s="1"/>
  <c r="X6" i="10"/>
  <c r="Y6" i="10" s="1"/>
  <c r="AG11" i="10"/>
  <c r="AH11" i="10" s="1"/>
  <c r="X19" i="10"/>
  <c r="Y19" i="10" s="1"/>
  <c r="Z19" i="10" s="1"/>
  <c r="C24" i="10"/>
  <c r="I28" i="10"/>
  <c r="J28" i="10" s="1"/>
  <c r="K28" i="10" s="1"/>
  <c r="H33" i="10"/>
  <c r="AA36" i="10"/>
  <c r="X38" i="10"/>
  <c r="AG3" i="10"/>
  <c r="AH3" i="10" s="1"/>
  <c r="I9" i="10"/>
  <c r="J9" i="10" s="1"/>
  <c r="F15" i="10"/>
  <c r="G15" i="10" s="1"/>
  <c r="H15" i="10" s="1"/>
  <c r="I21" i="10"/>
  <c r="K21" i="10" s="1"/>
  <c r="AA25" i="10"/>
  <c r="AA30" i="10"/>
  <c r="AC30" i="10" s="1"/>
  <c r="U34" i="10"/>
  <c r="AD28" i="10"/>
  <c r="AE28" i="10" s="1"/>
  <c r="AF28" i="10" s="1"/>
  <c r="L7" i="10"/>
  <c r="M7" i="10" s="1"/>
  <c r="O13" i="10"/>
  <c r="P13" i="10" s="1"/>
  <c r="X17" i="10"/>
  <c r="Y17" i="10" s="1"/>
  <c r="O22" i="10"/>
  <c r="Q22" i="10" s="1"/>
  <c r="AA27" i="10"/>
  <c r="AC27" i="10" s="1"/>
  <c r="AG31" i="10"/>
  <c r="AI31" i="10" s="1"/>
  <c r="T35" i="10"/>
  <c r="K34" i="10"/>
  <c r="L38" i="10"/>
  <c r="N38" i="10" s="1"/>
  <c r="U35" i="10"/>
  <c r="W35" i="10" s="1"/>
  <c r="I4" i="10"/>
  <c r="J4" i="10" s="1"/>
  <c r="AD9" i="10"/>
  <c r="AE9" i="10" s="1"/>
  <c r="AD15" i="10"/>
  <c r="AE15" i="10" s="1"/>
  <c r="AF15" i="10" s="1"/>
  <c r="AG20" i="10"/>
  <c r="O25" i="10"/>
  <c r="Q25" i="10" s="1"/>
  <c r="AG30" i="10"/>
  <c r="AI30" i="10" s="1"/>
  <c r="AA34" i="10"/>
  <c r="O38" i="10"/>
  <c r="AG5" i="10"/>
  <c r="AH5" i="10" s="1"/>
  <c r="AD10" i="10"/>
  <c r="AE10" i="10" s="1"/>
  <c r="AF10" i="10" s="1"/>
  <c r="AD16" i="10"/>
  <c r="AE16" i="10" s="1"/>
  <c r="R21" i="10"/>
  <c r="T21" i="10" s="1"/>
  <c r="C26" i="10"/>
  <c r="D26" i="10" s="1"/>
  <c r="E26" i="10" s="1"/>
  <c r="C31" i="10"/>
  <c r="E31" i="10" s="1"/>
  <c r="AC34" i="10"/>
  <c r="O30" i="10"/>
  <c r="C7" i="10"/>
  <c r="D7" i="10" s="1"/>
  <c r="R14" i="10"/>
  <c r="S14" i="10" s="1"/>
  <c r="AG18" i="10"/>
  <c r="AD23" i="10"/>
  <c r="AF23" i="10" s="1"/>
  <c r="R29" i="10"/>
  <c r="S29" i="10" s="1"/>
  <c r="T29" i="10" s="1"/>
  <c r="R33" i="10"/>
  <c r="F37" i="10"/>
  <c r="R31" i="10"/>
  <c r="T31" i="10" s="1"/>
  <c r="X8" i="10"/>
  <c r="Y8" i="10" s="1"/>
  <c r="AG14" i="10"/>
  <c r="AH14" i="10" s="1"/>
  <c r="U19" i="10"/>
  <c r="V19" i="10" s="1"/>
  <c r="W19" i="10" s="1"/>
  <c r="AG23" i="10"/>
  <c r="AI23" i="10" s="1"/>
  <c r="F28" i="10"/>
  <c r="G28" i="10" s="1"/>
  <c r="H28" i="10" s="1"/>
  <c r="AA32" i="10"/>
  <c r="K36" i="10"/>
  <c r="AD25" i="10"/>
  <c r="AF25" i="10" s="1"/>
  <c r="X7" i="10"/>
  <c r="Y7" i="10" s="1"/>
  <c r="O12" i="10"/>
  <c r="P12" i="10" s="1"/>
  <c r="F20" i="10"/>
  <c r="H20" i="10" s="1"/>
  <c r="U24" i="10"/>
  <c r="X29" i="10"/>
  <c r="Y29" i="10" s="1"/>
  <c r="Z29" i="10" s="1"/>
  <c r="U33" i="10"/>
  <c r="I37" i="10"/>
  <c r="AA14" i="10"/>
  <c r="AB14" i="10" s="1"/>
  <c r="X4" i="10"/>
  <c r="Y4" i="10" s="1"/>
  <c r="AA9" i="10"/>
  <c r="AB9" i="10" s="1"/>
  <c r="X16" i="10"/>
  <c r="Y16" i="10" s="1"/>
  <c r="AA21" i="10"/>
  <c r="AC21" i="10" s="1"/>
  <c r="AA26" i="10"/>
  <c r="AB26" i="10" s="1"/>
  <c r="AC26" i="10" s="1"/>
  <c r="N31" i="10"/>
  <c r="AF35" i="10"/>
  <c r="T32" i="10"/>
  <c r="AD7" i="10"/>
  <c r="AE7" i="10" s="1"/>
  <c r="AD13" i="10"/>
  <c r="AE13" i="10" s="1"/>
  <c r="F18" i="10"/>
  <c r="H18" i="10" s="1"/>
  <c r="AG22" i="10"/>
  <c r="AI22" i="10" s="1"/>
  <c r="O28" i="10"/>
  <c r="P28" i="10" s="1"/>
  <c r="Q28" i="10" s="1"/>
  <c r="R32" i="10"/>
  <c r="AG35" i="10"/>
  <c r="AI35" i="10" s="1"/>
  <c r="AA10" i="10"/>
  <c r="AB10" i="10" s="1"/>
  <c r="AC10" i="10" s="1"/>
  <c r="U3" i="10"/>
  <c r="V3" i="10" s="1"/>
  <c r="O37" i="10"/>
  <c r="AG4" i="10"/>
  <c r="AH4" i="10" s="1"/>
  <c r="L10" i="10"/>
  <c r="M10" i="10" s="1"/>
  <c r="N10" i="10" s="1"/>
  <c r="L16" i="10"/>
  <c r="M16" i="10" s="1"/>
  <c r="Q21" i="10"/>
  <c r="AG25" i="10"/>
  <c r="AI25" i="10" s="1"/>
  <c r="U31" i="10"/>
  <c r="H35" i="10"/>
  <c r="AC38" i="10"/>
  <c r="AG6" i="10"/>
  <c r="AH6" i="10" s="1"/>
  <c r="I12" i="10"/>
  <c r="J12" i="10" s="1"/>
  <c r="O17" i="10"/>
  <c r="P17" i="10" s="1"/>
  <c r="C22" i="10"/>
  <c r="E22" i="10" s="1"/>
  <c r="R26" i="10"/>
  <c r="S26" i="10" s="1"/>
  <c r="T26" i="10" s="1"/>
  <c r="W31" i="10"/>
  <c r="I35" i="10"/>
  <c r="K35" i="10" s="1"/>
  <c r="AA33" i="10"/>
  <c r="AC33" i="10" s="1"/>
  <c r="C10" i="10"/>
  <c r="D10" i="10" s="1"/>
  <c r="E10" i="10" s="1"/>
  <c r="R15" i="10"/>
  <c r="S15" i="10" s="1"/>
  <c r="T15" i="10" s="1"/>
  <c r="R19" i="10"/>
  <c r="S19" i="10" s="1"/>
  <c r="T19" i="10" s="1"/>
  <c r="O24" i="10"/>
  <c r="Q24" i="10" s="1"/>
  <c r="C30" i="10"/>
  <c r="E30" i="10" s="1"/>
  <c r="AG33" i="10"/>
  <c r="AI33" i="10" s="1"/>
  <c r="U37" i="10"/>
  <c r="L3" i="10"/>
  <c r="M3" i="10" s="1"/>
  <c r="U9" i="10"/>
  <c r="V9" i="10" s="1"/>
  <c r="U15" i="10"/>
  <c r="V15" i="10" s="1"/>
  <c r="W15" i="10" s="1"/>
  <c r="C20" i="10"/>
  <c r="E20" i="10" s="1"/>
  <c r="R24" i="10"/>
  <c r="T24" i="10" s="1"/>
  <c r="X28" i="10"/>
  <c r="Y28" i="10" s="1"/>
  <c r="Z28" i="10" s="1"/>
  <c r="F33" i="10"/>
  <c r="X36" i="10"/>
  <c r="Z36" i="10" s="1"/>
  <c r="O29" i="10"/>
  <c r="P29" i="10" s="1"/>
  <c r="Q29" i="10" s="1"/>
  <c r="F8" i="10"/>
  <c r="G8" i="10" s="1"/>
  <c r="AA12" i="10"/>
  <c r="AB12" i="10" s="1"/>
  <c r="X20" i="10"/>
  <c r="E25" i="10"/>
  <c r="H30" i="10"/>
  <c r="E34" i="10"/>
  <c r="F38" i="10"/>
  <c r="H38" i="10" s="1"/>
  <c r="I18" i="10"/>
  <c r="I5" i="10"/>
  <c r="J5" i="10" s="1"/>
  <c r="I10" i="10"/>
  <c r="J10" i="10" s="1"/>
  <c r="K10" i="10" s="1"/>
  <c r="U17" i="10"/>
  <c r="V17" i="10" s="1"/>
  <c r="L22" i="10"/>
  <c r="N22" i="10" s="1"/>
  <c r="I27" i="10"/>
  <c r="AF31" i="10"/>
  <c r="AC36" i="10"/>
  <c r="C4" i="10"/>
  <c r="D4" i="10" s="1"/>
  <c r="L8" i="10"/>
  <c r="M8" i="10" s="1"/>
  <c r="I14" i="10"/>
  <c r="J14" i="10" s="1"/>
  <c r="X18" i="10"/>
  <c r="Z18" i="10" s="1"/>
  <c r="U23" i="10"/>
  <c r="AA28" i="10"/>
  <c r="AB28" i="10" s="1"/>
  <c r="AC28" i="10" s="1"/>
  <c r="AF32" i="10"/>
  <c r="Q36" i="10"/>
  <c r="X11" i="10"/>
  <c r="Y11" i="10" s="1"/>
  <c r="F4" i="10"/>
  <c r="G4" i="10" s="1"/>
  <c r="C12" i="10"/>
  <c r="D12" i="10" s="1"/>
  <c r="X34" i="10"/>
  <c r="Z34" i="10" s="1"/>
  <c r="X14" i="10"/>
  <c r="Y14" i="10" s="1"/>
  <c r="F24" i="10"/>
  <c r="H24" i="10" s="1"/>
  <c r="L29" i="10"/>
  <c r="M29" i="10" s="1"/>
  <c r="N29" i="10" s="1"/>
  <c r="AD36" i="10"/>
  <c r="AF36" i="10" s="1"/>
  <c r="AD4" i="10"/>
  <c r="AE4" i="10" s="1"/>
  <c r="AF21" i="10"/>
  <c r="O6" i="10"/>
  <c r="P6" i="10" s="1"/>
  <c r="F12" i="10"/>
  <c r="G12" i="10" s="1"/>
  <c r="L17" i="10"/>
  <c r="M17" i="10" s="1"/>
  <c r="AG21" i="10"/>
  <c r="AI21" i="10" s="1"/>
  <c r="O26" i="10"/>
  <c r="P26" i="10" s="1"/>
  <c r="Q26" i="10" s="1"/>
  <c r="E32" i="10"/>
  <c r="X35" i="10"/>
  <c r="AF30" i="10"/>
  <c r="U7" i="10"/>
  <c r="V7" i="10" s="1"/>
  <c r="X12" i="10"/>
  <c r="Y12" i="10" s="1"/>
  <c r="L18" i="10"/>
  <c r="N18" i="10" s="1"/>
  <c r="W22" i="10"/>
  <c r="R27" i="10"/>
  <c r="F32" i="10"/>
  <c r="H32" i="10" s="1"/>
  <c r="Z35" i="10"/>
  <c r="I3" i="10"/>
  <c r="J3" i="10" s="1"/>
  <c r="R10" i="10"/>
  <c r="S10" i="10" s="1"/>
  <c r="T10" i="10" s="1"/>
  <c r="AG15" i="10"/>
  <c r="AH15" i="10" s="1"/>
  <c r="AI15" i="10" s="1"/>
  <c r="R20" i="10"/>
  <c r="T20" i="10" s="1"/>
  <c r="AG24" i="10"/>
  <c r="AI24" i="10" s="1"/>
  <c r="U30" i="10"/>
  <c r="O34" i="10"/>
  <c r="C38" i="10"/>
  <c r="AA3" i="10"/>
  <c r="AB3" i="10" s="1"/>
  <c r="O11" i="10"/>
  <c r="P11" i="10" s="1"/>
  <c r="C16" i="10"/>
  <c r="D16" i="10" s="1"/>
  <c r="U20" i="10"/>
  <c r="W20" i="10" s="1"/>
  <c r="C25" i="10"/>
  <c r="U29" i="10"/>
  <c r="V29" i="10" s="1"/>
  <c r="W29" i="10" s="1"/>
  <c r="T33" i="10"/>
  <c r="X37" i="10"/>
  <c r="N33" i="10"/>
  <c r="AA8" i="10"/>
  <c r="AB8" i="10" s="1"/>
  <c r="I13" i="10"/>
  <c r="J13" i="10" s="1"/>
  <c r="H21" i="10"/>
  <c r="X25" i="10"/>
  <c r="Z25" i="10" s="1"/>
  <c r="X30" i="10"/>
  <c r="Z30" i="10" s="1"/>
  <c r="R34" i="10"/>
  <c r="T34" i="10" s="1"/>
  <c r="W38" i="10"/>
  <c r="O21" i="10"/>
  <c r="AA5" i="10"/>
  <c r="AB5" i="10" s="1"/>
  <c r="U10" i="10"/>
  <c r="V10" i="10" s="1"/>
  <c r="W10" i="10" s="1"/>
  <c r="E18" i="10"/>
  <c r="AF22" i="10"/>
  <c r="Z27" i="10"/>
  <c r="O32" i="10"/>
  <c r="Q32" i="10" s="1"/>
  <c r="I38" i="10"/>
  <c r="AA4" i="10"/>
  <c r="AB4" i="10" s="1"/>
  <c r="L9" i="10"/>
  <c r="M9" i="10" s="1"/>
  <c r="I19" i="10"/>
  <c r="J19" i="10" s="1"/>
  <c r="K19" i="10" s="1"/>
  <c r="L33" i="10"/>
  <c r="R12" i="10"/>
  <c r="S12" i="10" s="1"/>
  <c r="I17" i="10"/>
  <c r="J17" i="10" s="1"/>
  <c r="R7" i="10"/>
  <c r="S7" i="10" s="1"/>
  <c r="U12" i="10"/>
  <c r="V12" i="10" s="1"/>
  <c r="K18" i="10"/>
  <c r="U22" i="10"/>
  <c r="AG26" i="10"/>
  <c r="AH26" i="10" s="1"/>
  <c r="AI26" i="10" s="1"/>
  <c r="U32" i="10"/>
  <c r="E36" i="10"/>
  <c r="AG32" i="10"/>
  <c r="C8" i="10"/>
  <c r="D8" i="10" s="1"/>
  <c r="F13" i="10"/>
  <c r="G13" i="10" s="1"/>
  <c r="AD18" i="10"/>
  <c r="AF18" i="10" s="1"/>
  <c r="I23" i="10"/>
  <c r="K23" i="10" s="1"/>
  <c r="AI27" i="10"/>
  <c r="W32" i="10"/>
  <c r="F36" i="10"/>
  <c r="H36" i="10" s="1"/>
  <c r="O4" i="10"/>
  <c r="P4" i="10" s="1"/>
  <c r="AG10" i="10"/>
  <c r="AH10" i="10" s="1"/>
  <c r="AI10" i="10" s="1"/>
  <c r="R16" i="10"/>
  <c r="S16" i="10" s="1"/>
  <c r="C21" i="10"/>
  <c r="E21" i="10" s="1"/>
  <c r="T25" i="10"/>
  <c r="F31" i="10"/>
  <c r="H31" i="10" s="1"/>
  <c r="AD34" i="10"/>
  <c r="AF34" i="10" s="1"/>
  <c r="R38" i="10"/>
  <c r="T38" i="10" s="1"/>
  <c r="R4" i="10"/>
  <c r="S4" i="10" s="1"/>
  <c r="AD11" i="10"/>
  <c r="AE11" i="10" s="1"/>
  <c r="U16" i="10"/>
  <c r="V16" i="10" s="1"/>
  <c r="F21" i="10"/>
  <c r="U25" i="10"/>
  <c r="W25" i="10" s="1"/>
  <c r="F30" i="10"/>
  <c r="C34" i="10"/>
  <c r="E38" i="10"/>
  <c r="O3" i="10"/>
  <c r="P3" i="10" s="1"/>
  <c r="F9" i="10"/>
  <c r="G9" i="10" s="1"/>
  <c r="C15" i="10"/>
  <c r="D15" i="10" s="1"/>
  <c r="E15" i="10" s="1"/>
  <c r="Z21" i="10"/>
  <c r="I26" i="10"/>
  <c r="J26" i="10" s="1"/>
  <c r="K26" i="10" s="1"/>
  <c r="L31" i="10"/>
  <c r="AI34" i="10"/>
  <c r="C35" i="10"/>
  <c r="W23" i="10"/>
  <c r="AA6" i="10"/>
  <c r="AB6" i="10" s="1"/>
  <c r="C11" i="10"/>
  <c r="D11" i="10" s="1"/>
  <c r="U18" i="10"/>
  <c r="W18" i="10" s="1"/>
  <c r="R23" i="10"/>
  <c r="T23" i="10" s="1"/>
  <c r="L28" i="10"/>
  <c r="M28" i="10" s="1"/>
  <c r="N28" i="10" s="1"/>
  <c r="AD32" i="10"/>
  <c r="L14" i="10"/>
  <c r="M14" i="10" s="1"/>
  <c r="L5" i="10"/>
  <c r="M5" i="10" s="1"/>
  <c r="X10" i="10"/>
  <c r="Y10" i="10" s="1"/>
  <c r="Z10" i="10" s="1"/>
  <c r="X15" i="10"/>
  <c r="Y15" i="10" s="1"/>
  <c r="Z15" i="10" s="1"/>
  <c r="K20" i="10"/>
  <c r="X24" i="10"/>
  <c r="Z24" i="10" s="1"/>
  <c r="AD29" i="10"/>
  <c r="AE29" i="10" s="1"/>
  <c r="AF29" i="10" s="1"/>
  <c r="X33" i="10"/>
  <c r="Z33" i="10" s="1"/>
  <c r="L37" i="10"/>
  <c r="AA17" i="10"/>
  <c r="AB17" i="10" s="1"/>
  <c r="O5" i="10"/>
  <c r="P5" i="10" s="1"/>
  <c r="AA18" i="10"/>
  <c r="AA38" i="10"/>
  <c r="AG7" i="10"/>
  <c r="AH7" i="10" s="1"/>
  <c r="C13" i="10"/>
  <c r="D13" i="10" s="1"/>
  <c r="AC18" i="10"/>
  <c r="F23" i="10"/>
  <c r="H23" i="10" s="1"/>
  <c r="O27" i="10"/>
  <c r="Q27" i="10" s="1"/>
  <c r="AI32" i="10"/>
  <c r="T36" i="10"/>
  <c r="F3" i="10"/>
  <c r="G3" i="10" s="1"/>
  <c r="U8" i="10"/>
  <c r="V8" i="10" s="1"/>
  <c r="R13" i="10"/>
  <c r="S13" i="10" s="1"/>
  <c r="O19" i="10"/>
  <c r="P19" i="10" s="1"/>
  <c r="Q19" i="10" s="1"/>
  <c r="AA23" i="10"/>
  <c r="AC23" i="10" s="1"/>
  <c r="R28" i="10"/>
  <c r="S28" i="10" s="1"/>
  <c r="T28" i="10" s="1"/>
  <c r="C33" i="10"/>
  <c r="U36" i="10"/>
  <c r="F5" i="10"/>
  <c r="G5" i="10" s="1"/>
  <c r="L11" i="10"/>
  <c r="M11" i="10" s="1"/>
  <c r="AG16" i="10"/>
  <c r="AH16" i="10" s="1"/>
  <c r="U21" i="10"/>
  <c r="W21" i="10" s="1"/>
  <c r="T27" i="10"/>
  <c r="X31" i="10"/>
  <c r="Z31" i="10" s="1"/>
  <c r="L35" i="10"/>
  <c r="AG38" i="10"/>
  <c r="U5" i="10"/>
  <c r="V5" i="10" s="1"/>
  <c r="L12" i="10"/>
  <c r="M12" i="10" s="1"/>
  <c r="C17" i="10"/>
  <c r="D17" i="10" s="1"/>
  <c r="X21" i="10"/>
  <c r="F26" i="10"/>
  <c r="G26" i="10" s="1"/>
  <c r="H26" i="10" s="1"/>
  <c r="W30" i="10"/>
  <c r="Q34" i="10"/>
  <c r="U38" i="10"/>
  <c r="AD3" i="10"/>
  <c r="AE3" i="10" s="1"/>
  <c r="X9" i="10"/>
  <c r="Y9" i="10" s="1"/>
  <c r="C18" i="10"/>
  <c r="I22" i="10"/>
  <c r="K22" i="10" s="1"/>
  <c r="X26" i="10"/>
  <c r="Y26" i="10" s="1"/>
  <c r="Z26" i="10" s="1"/>
  <c r="AD31" i="10"/>
  <c r="O35" i="10"/>
  <c r="Q35" i="10" s="1"/>
  <c r="R35" i="10"/>
  <c r="AD26" i="10"/>
  <c r="AE26" i="10" s="1"/>
  <c r="AF26" i="10" s="1"/>
  <c r="I7" i="10"/>
  <c r="J7" i="10" s="1"/>
  <c r="AD12" i="10"/>
  <c r="AE12" i="10" s="1"/>
  <c r="F19" i="10"/>
  <c r="G19" i="10" s="1"/>
  <c r="H19" i="10" s="1"/>
  <c r="E24" i="10"/>
  <c r="I29" i="10"/>
  <c r="J29" i="10" s="1"/>
  <c r="K29" i="10" s="1"/>
  <c r="I33" i="10"/>
  <c r="K33" i="10" s="1"/>
  <c r="I16" i="10"/>
  <c r="J16" i="10" s="1"/>
  <c r="AD5" i="10"/>
  <c r="AE5" i="10" s="1"/>
  <c r="F11" i="10"/>
  <c r="G11" i="10" s="1"/>
  <c r="F16" i="10"/>
  <c r="G16" i="10" s="1"/>
  <c r="AA20" i="10"/>
  <c r="AC20" i="10" s="1"/>
  <c r="I25" i="10"/>
  <c r="K25" i="10" s="1"/>
  <c r="L30" i="10"/>
  <c r="N30" i="10" s="1"/>
  <c r="I34" i="10"/>
  <c r="AD37" i="10"/>
  <c r="L20" i="10"/>
  <c r="N20" i="10" s="1"/>
  <c r="L6" i="10"/>
  <c r="M6" i="10" s="1"/>
  <c r="R8" i="10"/>
  <c r="S8" i="10" s="1"/>
  <c r="O14" i="10"/>
  <c r="P14" i="10" s="1"/>
  <c r="L19" i="10"/>
  <c r="M19" i="10" s="1"/>
  <c r="N19" i="10" s="1"/>
  <c r="X23" i="10"/>
  <c r="Z23" i="10" s="1"/>
  <c r="AG27" i="10"/>
  <c r="O33" i="10"/>
  <c r="AI36" i="10"/>
  <c r="X3" i="10"/>
  <c r="Y3" i="10" s="1"/>
  <c r="C9" i="10"/>
  <c r="D9" i="10" s="1"/>
  <c r="AG13" i="10"/>
  <c r="AH13" i="10" s="1"/>
  <c r="AG19" i="10"/>
  <c r="AH19" i="10" s="1"/>
  <c r="AI19" i="10" s="1"/>
  <c r="N24" i="10"/>
  <c r="C29" i="10"/>
  <c r="D29" i="10" s="1"/>
  <c r="E29" i="10" s="1"/>
  <c r="Q33" i="10"/>
  <c r="C37" i="10"/>
  <c r="R5" i="10"/>
  <c r="S5" i="10" s="1"/>
  <c r="AA11" i="10"/>
  <c r="AB11" i="10" s="1"/>
  <c r="R17" i="10"/>
  <c r="S17" i="10" s="1"/>
  <c r="F22" i="10"/>
  <c r="C28" i="10"/>
  <c r="D28" i="10" s="1"/>
  <c r="E28" i="10" s="1"/>
  <c r="I32" i="10"/>
  <c r="K32" i="10" s="1"/>
  <c r="AA35" i="10"/>
  <c r="I15" i="10"/>
  <c r="J15" i="10" s="1"/>
  <c r="K15" i="10" s="1"/>
  <c r="F6" i="10"/>
  <c r="G6" i="10" s="1"/>
  <c r="X13" i="10"/>
  <c r="Y13" i="10" s="1"/>
  <c r="AG17" i="10"/>
  <c r="AH17" i="10" s="1"/>
  <c r="H22" i="10"/>
  <c r="U26" i="10"/>
  <c r="V26" i="10" s="1"/>
  <c r="W26" i="10" s="1"/>
  <c r="I31" i="10"/>
  <c r="K31" i="10" s="1"/>
  <c r="AG34" i="10"/>
  <c r="AI38" i="10"/>
  <c r="U4" i="10"/>
  <c r="V4" i="10" s="1"/>
  <c r="F10" i="10"/>
  <c r="G10" i="10" s="1"/>
  <c r="H10" i="10" s="1"/>
  <c r="T18" i="10"/>
  <c r="AD22" i="10"/>
  <c r="F27" i="10"/>
  <c r="H27" i="10" s="1"/>
  <c r="N32" i="10"/>
  <c r="AD35" i="10"/>
  <c r="O36" i="10"/>
  <c r="C32" i="10"/>
  <c r="AA7" i="10"/>
  <c r="AB7" i="10" s="1"/>
  <c r="L13" i="10"/>
  <c r="M13" i="10" s="1"/>
  <c r="I20" i="10"/>
  <c r="W24" i="10"/>
  <c r="AA29" i="10"/>
  <c r="AB29" i="10" s="1"/>
  <c r="AC29" i="10" s="1"/>
  <c r="W33" i="10"/>
  <c r="AD20" i="10"/>
  <c r="AF20" i="10" s="1"/>
  <c r="I6" i="10"/>
  <c r="J6" i="10" s="1"/>
  <c r="U11" i="10"/>
  <c r="V11" i="10" s="1"/>
  <c r="AA16" i="10"/>
  <c r="AB16" i="10" s="1"/>
  <c r="L21" i="10"/>
  <c r="N21" i="10" s="1"/>
  <c r="AC25" i="10"/>
  <c r="AD30" i="10"/>
  <c r="W34" i="10"/>
  <c r="K38" i="10"/>
  <c r="R22" i="10"/>
  <c r="T22" i="10" s="1"/>
  <c r="O7" i="10"/>
  <c r="P7" i="10" s="1"/>
  <c r="AA24" i="10"/>
  <c r="C36" i="10"/>
  <c r="AD8" i="10"/>
  <c r="AE8" i="10" s="1"/>
  <c r="O9" i="10"/>
  <c r="P9" i="10" s="1"/>
  <c r="I11" i="10"/>
  <c r="J11" i="10" s="1"/>
  <c r="AG8" i="10"/>
  <c r="AH8" i="10" s="1"/>
  <c r="AD14" i="10"/>
  <c r="AE14" i="10" s="1"/>
  <c r="AD19" i="10"/>
  <c r="AE19" i="10" s="1"/>
  <c r="AF19" i="10" s="1"/>
  <c r="L24" i="10"/>
  <c r="AG28" i="10"/>
  <c r="AH28" i="10" s="1"/>
  <c r="AI28" i="10" s="1"/>
  <c r="AD33" i="10"/>
  <c r="R37" i="10"/>
  <c r="L4" i="10"/>
  <c r="M4" i="10" s="1"/>
  <c r="AG9" i="10"/>
  <c r="AH9" i="10" s="1"/>
  <c r="O15" i="10"/>
  <c r="P15" i="10" s="1"/>
  <c r="Q15" i="10" s="1"/>
  <c r="Q20" i="10"/>
  <c r="AD24" i="10"/>
  <c r="AF24" i="10" s="1"/>
  <c r="AG29" i="10"/>
  <c r="AH29" i="10" s="1"/>
  <c r="AI29" i="10" s="1"/>
  <c r="AF33" i="10"/>
  <c r="Q38" i="10"/>
  <c r="C6" i="10"/>
  <c r="D6" i="10" s="1"/>
  <c r="U13" i="10"/>
  <c r="V13" i="10" s="1"/>
  <c r="AD17" i="10"/>
  <c r="AE17" i="10" s="1"/>
  <c r="X22" i="10"/>
  <c r="Z22" i="10" s="1"/>
  <c r="U28" i="10"/>
  <c r="V28" i="10" s="1"/>
  <c r="W28" i="10" s="1"/>
  <c r="X32" i="10"/>
  <c r="Z32" i="10" s="1"/>
  <c r="I36" i="10"/>
  <c r="AA19" i="10"/>
  <c r="AB19" i="10" s="1"/>
  <c r="AC19" i="10" s="1"/>
  <c r="U6" i="10"/>
  <c r="V6" i="10" s="1"/>
  <c r="F14" i="10"/>
  <c r="G14" i="10" s="1"/>
  <c r="R18" i="10"/>
  <c r="AA22" i="10"/>
  <c r="AC22" i="10" s="1"/>
  <c r="C27" i="10"/>
  <c r="E27" i="10" s="1"/>
  <c r="AA31" i="10"/>
  <c r="AC31" i="10" s="1"/>
  <c r="N35" i="10"/>
  <c r="AA15" i="10"/>
  <c r="AB15" i="10" s="1"/>
  <c r="AC15" i="10" s="1"/>
  <c r="X5" i="10"/>
  <c r="Y5" i="10" s="1"/>
  <c r="R11" i="10"/>
  <c r="S11" i="10" s="1"/>
  <c r="C19" i="10"/>
  <c r="D19" i="10" s="1"/>
  <c r="E19" i="10" s="1"/>
  <c r="O23" i="10"/>
  <c r="Q23" i="10" s="1"/>
  <c r="X27" i="10"/>
  <c r="AC32" i="10"/>
  <c r="L36" i="10"/>
  <c r="N36" i="10" s="1"/>
  <c r="AA37" i="10"/>
  <c r="R3" i="10"/>
  <c r="S3" i="10" s="1"/>
  <c r="I8" i="10"/>
  <c r="J8" i="10" s="1"/>
  <c r="AA13" i="10"/>
  <c r="AB13" i="10" s="1"/>
  <c r="Z20" i="10"/>
  <c r="F25" i="10"/>
  <c r="H25" i="10" s="1"/>
  <c r="I30" i="10"/>
  <c r="K30" i="10" s="1"/>
  <c r="F34" i="10"/>
  <c r="H34" i="10" s="1"/>
  <c r="I24" i="10"/>
  <c r="K24" i="10" s="1"/>
  <c r="AD6" i="10"/>
  <c r="AE6" i="10" s="1"/>
  <c r="AG12" i="10"/>
  <c r="AH12" i="10" s="1"/>
  <c r="F17" i="10"/>
  <c r="G17" i="10" s="1"/>
  <c r="AD21" i="10"/>
  <c r="K27" i="10"/>
  <c r="O31" i="10"/>
  <c r="Q31" i="10" s="1"/>
  <c r="E35" i="10"/>
  <c r="Z38" i="10"/>
  <c r="L25" i="10"/>
  <c r="N25" i="10" s="1"/>
  <c r="O8" i="10"/>
  <c r="P8" i="10" s="1"/>
  <c r="L27" i="10"/>
  <c r="N27" i="10" s="1"/>
  <c r="R36" i="10"/>
  <c r="AD27" i="10"/>
  <c r="AF27" i="10" s="1"/>
  <c r="AG36" i="10"/>
  <c r="F35" i="10"/>
  <c r="AM39" i="10"/>
  <c r="F13" i="50"/>
  <c r="F7" i="50"/>
  <c r="AM4" i="46"/>
  <c r="AL77" i="46"/>
  <c r="AM77" i="46" s="1"/>
  <c r="AL85" i="46"/>
  <c r="AM85" i="46" s="1"/>
  <c r="AL93" i="46"/>
  <c r="AM93" i="46" s="1"/>
  <c r="AL101" i="46"/>
  <c r="AM101" i="46" s="1"/>
  <c r="AL109" i="46"/>
  <c r="AM109" i="46" s="1"/>
  <c r="AL117" i="46"/>
  <c r="AM117" i="46" s="1"/>
  <c r="AL125" i="46"/>
  <c r="AM125" i="46" s="1"/>
  <c r="AL133" i="46"/>
  <c r="AM133" i="46" s="1"/>
  <c r="AL141" i="46"/>
  <c r="AM141" i="46" s="1"/>
  <c r="AL76" i="46"/>
  <c r="AM76" i="46" s="1"/>
  <c r="AL108" i="46"/>
  <c r="AM108" i="46" s="1"/>
  <c r="AL116" i="46"/>
  <c r="AM116" i="46" s="1"/>
  <c r="AL137" i="46"/>
  <c r="AM137" i="46" s="1"/>
  <c r="AL145" i="46"/>
  <c r="AM145" i="46" s="1"/>
  <c r="AL134" i="46"/>
  <c r="AM134" i="46" s="1"/>
  <c r="AL142" i="46"/>
  <c r="AM142" i="46" s="1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84" i="46"/>
  <c r="AM84" i="46" s="1"/>
  <c r="AL92" i="46"/>
  <c r="AM92" i="46" s="1"/>
  <c r="AL140" i="46"/>
  <c r="AM140" i="46" s="1"/>
  <c r="AL81" i="46"/>
  <c r="AM81" i="46" s="1"/>
  <c r="AL89" i="46"/>
  <c r="AM89" i="46" s="1"/>
  <c r="AL105" i="46"/>
  <c r="AM105" i="46" s="1"/>
  <c r="AL113" i="46"/>
  <c r="AM113" i="46" s="1"/>
  <c r="AL121" i="46"/>
  <c r="AM121" i="46" s="1"/>
  <c r="AL78" i="46"/>
  <c r="AM78" i="46" s="1"/>
  <c r="AL118" i="46"/>
  <c r="AM118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00" i="46"/>
  <c r="AM100" i="46" s="1"/>
  <c r="AL124" i="46"/>
  <c r="AM124" i="46" s="1"/>
  <c r="AL132" i="46"/>
  <c r="AM132" i="46" s="1"/>
  <c r="AL148" i="46"/>
  <c r="AM148" i="46" s="1"/>
  <c r="AL73" i="46"/>
  <c r="AM73" i="46" s="1"/>
  <c r="AL97" i="46"/>
  <c r="AM97" i="46" s="1"/>
  <c r="AL129" i="46"/>
  <c r="AM129" i="46" s="1"/>
  <c r="AL86" i="46"/>
  <c r="AM86" i="46" s="1"/>
  <c r="AL94" i="46"/>
  <c r="AM94" i="46" s="1"/>
  <c r="AL102" i="46"/>
  <c r="AM102" i="46" s="1"/>
  <c r="AL110" i="46"/>
  <c r="AM110" i="46" s="1"/>
  <c r="AL75" i="46"/>
  <c r="AM75" i="46" s="1"/>
  <c r="AL83" i="46"/>
  <c r="AM83" i="46" s="1"/>
  <c r="AL91" i="46"/>
  <c r="AM91" i="46" s="1"/>
  <c r="AL99" i="46"/>
  <c r="AM99" i="46" s="1"/>
  <c r="AL107" i="46"/>
  <c r="AM107" i="46" s="1"/>
  <c r="AL115" i="46"/>
  <c r="AM115" i="46" s="1"/>
  <c r="AL123" i="46"/>
  <c r="AM123" i="46" s="1"/>
  <c r="AL131" i="46"/>
  <c r="AM131" i="46" s="1"/>
  <c r="AL139" i="46"/>
  <c r="AM139" i="46" s="1"/>
  <c r="AL147" i="46"/>
  <c r="AM147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126" i="46"/>
  <c r="AM126" i="46" s="1"/>
  <c r="AB68" i="47"/>
  <c r="AB126" i="47"/>
  <c r="AB100" i="47"/>
  <c r="AB102" i="47"/>
  <c r="AB86" i="47"/>
  <c r="AB103" i="47"/>
  <c r="AB87" i="47"/>
  <c r="AB91" i="47"/>
  <c r="AB111" i="47"/>
  <c r="AB132" i="47"/>
  <c r="AB109" i="47"/>
  <c r="AB93" i="47"/>
  <c r="AB118" i="47"/>
  <c r="AB97" i="47"/>
  <c r="AB115" i="47"/>
  <c r="AB99" i="47"/>
  <c r="AB124" i="47"/>
  <c r="AB117" i="47"/>
  <c r="AB121" i="47"/>
  <c r="AB127" i="47"/>
  <c r="AB130" i="47"/>
  <c r="AB116" i="47"/>
  <c r="AB92" i="47"/>
  <c r="AB96" i="47"/>
  <c r="AB89" i="47"/>
  <c r="AB110" i="47"/>
  <c r="AB90" i="47"/>
  <c r="AB112" i="47"/>
  <c r="AB95" i="47"/>
  <c r="AB120" i="47"/>
  <c r="AB88" i="47"/>
  <c r="AB122" i="47"/>
  <c r="AB113" i="47"/>
  <c r="AB125" i="47"/>
  <c r="AB108" i="47"/>
  <c r="AB85" i="47"/>
  <c r="AB129" i="47"/>
  <c r="AB105" i="47"/>
  <c r="AB107" i="47"/>
  <c r="AB131" i="47"/>
  <c r="AB104" i="47"/>
  <c r="AB114" i="47"/>
  <c r="AB101" i="47"/>
  <c r="AB119" i="47"/>
  <c r="AB123" i="47"/>
  <c r="AB106" i="47"/>
  <c r="AB94" i="47"/>
  <c r="AB128" i="47"/>
  <c r="AB98" i="47"/>
  <c r="AL85" i="47"/>
  <c r="AM85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90" i="47"/>
  <c r="AM90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26" i="47"/>
  <c r="AM126" i="47" s="1"/>
  <c r="AL87" i="47"/>
  <c r="AM87" i="47" s="1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2" i="47"/>
  <c r="AM132" i="47" s="1"/>
  <c r="AL129" i="47"/>
  <c r="AM129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89" i="47"/>
  <c r="AM89" i="47" s="1"/>
  <c r="AL97" i="47"/>
  <c r="AM97" i="47" s="1"/>
  <c r="AL105" i="47"/>
  <c r="AM105" i="47" s="1"/>
  <c r="AL113" i="47"/>
  <c r="AM113" i="47" s="1"/>
  <c r="AL121" i="47"/>
  <c r="AM121" i="47" s="1"/>
  <c r="AL86" i="47"/>
  <c r="AM86" i="47" s="1"/>
  <c r="AL94" i="47"/>
  <c r="AM94" i="47" s="1"/>
  <c r="AL102" i="47"/>
  <c r="AM102" i="47" s="1"/>
  <c r="AL110" i="47"/>
  <c r="AM110" i="47" s="1"/>
  <c r="AL118" i="47"/>
  <c r="AM118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88" i="47"/>
  <c r="AM88" i="47" s="1"/>
  <c r="AL96" i="47"/>
  <c r="AM96" i="47" s="1"/>
  <c r="AL104" i="47"/>
  <c r="AM104" i="47" s="1"/>
  <c r="AL112" i="47"/>
  <c r="AM112" i="47" s="1"/>
  <c r="AL120" i="47"/>
  <c r="AM120" i="47" s="1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119" i="46"/>
  <c r="AB127" i="46"/>
  <c r="AB118" i="46"/>
  <c r="AB121" i="46"/>
  <c r="AB107" i="46"/>
  <c r="AB140" i="46"/>
  <c r="AB100" i="46"/>
  <c r="AB85" i="46"/>
  <c r="AB133" i="46"/>
  <c r="AB130" i="46"/>
  <c r="AB105" i="46"/>
  <c r="AB144" i="46"/>
  <c r="AB115" i="46"/>
  <c r="AB82" i="46"/>
  <c r="AB84" i="46"/>
  <c r="AB79" i="46"/>
  <c r="AB136" i="46"/>
  <c r="AB123" i="46"/>
  <c r="AB114" i="46"/>
  <c r="AB134" i="46"/>
  <c r="AB97" i="46"/>
  <c r="AB73" i="46"/>
  <c r="AB124" i="46"/>
  <c r="AB131" i="46"/>
  <c r="AB76" i="46"/>
  <c r="AB83" i="46"/>
  <c r="AB78" i="46"/>
  <c r="AB112" i="46"/>
  <c r="AB137" i="46"/>
  <c r="AB77" i="46"/>
  <c r="AB104" i="46"/>
  <c r="AB142" i="46"/>
  <c r="AB91" i="46"/>
  <c r="AB86" i="46"/>
  <c r="AB132" i="46"/>
  <c r="AB113" i="46"/>
  <c r="AB106" i="46"/>
  <c r="AB95" i="46"/>
  <c r="AB75" i="46"/>
  <c r="AB89" i="46"/>
  <c r="AB92" i="46"/>
  <c r="AB87" i="46"/>
  <c r="AB88" i="46"/>
  <c r="AB135" i="46"/>
  <c r="AB148" i="46"/>
  <c r="AB125" i="46"/>
  <c r="AB147" i="46"/>
  <c r="AB108" i="46"/>
  <c r="AB102" i="46"/>
  <c r="AB128" i="46"/>
  <c r="AB103" i="46"/>
  <c r="AB117" i="46"/>
  <c r="AB116" i="46"/>
  <c r="AB109" i="46"/>
  <c r="AB99" i="46"/>
  <c r="AB138" i="46"/>
  <c r="AB80" i="46"/>
  <c r="AB110" i="46"/>
  <c r="AB145" i="46"/>
  <c r="AB101" i="46"/>
  <c r="AB129" i="46"/>
  <c r="AD70" i="47"/>
  <c r="AD112" i="47"/>
  <c r="AD92" i="47"/>
  <c r="AD132" i="47"/>
  <c r="AD110" i="47"/>
  <c r="AD94" i="47"/>
  <c r="AD119" i="47"/>
  <c r="AD98" i="47"/>
  <c r="AD116" i="47"/>
  <c r="AD100" i="47"/>
  <c r="AD114" i="47"/>
  <c r="AD113" i="47"/>
  <c r="AD117" i="47"/>
  <c r="AD128" i="47"/>
  <c r="AD129" i="47"/>
  <c r="AD105" i="47"/>
  <c r="AD89" i="47"/>
  <c r="AD123" i="47"/>
  <c r="AD93" i="47"/>
  <c r="AD104" i="47"/>
  <c r="AD97" i="47"/>
  <c r="AD90" i="47"/>
  <c r="AD111" i="47"/>
  <c r="AD91" i="47"/>
  <c r="AD125" i="47"/>
  <c r="AD130" i="47"/>
  <c r="AD87" i="47"/>
  <c r="AD96" i="47"/>
  <c r="AD121" i="47"/>
  <c r="AD109" i="47"/>
  <c r="AD86" i="47"/>
  <c r="AD106" i="47"/>
  <c r="AD108" i="47"/>
  <c r="AD85" i="47"/>
  <c r="AD103" i="47"/>
  <c r="AD115" i="47"/>
  <c r="AD126" i="47"/>
  <c r="AD102" i="47"/>
  <c r="AD120" i="47"/>
  <c r="AD107" i="47"/>
  <c r="AD124" i="47"/>
  <c r="AD131" i="47"/>
  <c r="AD101" i="47"/>
  <c r="AD95" i="47"/>
  <c r="AD88" i="47"/>
  <c r="AD99" i="47"/>
  <c r="AD127" i="47"/>
  <c r="AD118" i="47"/>
  <c r="AD122" i="47"/>
  <c r="AD141" i="46"/>
  <c r="AD121" i="46"/>
  <c r="AD148" i="46"/>
  <c r="AD108" i="46"/>
  <c r="AD107" i="46"/>
  <c r="AD116" i="46"/>
  <c r="AD122" i="46"/>
  <c r="AD99" i="46"/>
  <c r="AD73" i="46"/>
  <c r="AD135" i="46"/>
  <c r="AD130" i="46"/>
  <c r="AD142" i="46"/>
  <c r="AD124" i="46"/>
  <c r="AD117" i="46"/>
  <c r="AD85" i="46"/>
  <c r="AD138" i="46"/>
  <c r="AD114" i="46"/>
  <c r="AD133" i="46"/>
  <c r="AD113" i="46"/>
  <c r="AD96" i="46"/>
  <c r="AD106" i="46"/>
  <c r="AD136" i="46"/>
  <c r="AD147" i="46"/>
  <c r="AD144" i="46"/>
  <c r="AD145" i="46"/>
  <c r="AD81" i="46"/>
  <c r="AD82" i="46"/>
  <c r="AD83" i="46"/>
  <c r="AD102" i="46"/>
  <c r="AD88" i="46"/>
  <c r="AD146" i="46"/>
  <c r="AD105" i="46"/>
  <c r="AD126" i="46"/>
  <c r="AD84" i="46"/>
  <c r="AD79" i="46"/>
  <c r="AD119" i="46"/>
  <c r="AD109" i="46"/>
  <c r="AD137" i="46"/>
  <c r="AD115" i="46"/>
  <c r="AD78" i="46"/>
  <c r="AD118" i="46"/>
  <c r="AD77" i="46"/>
  <c r="AD94" i="46"/>
  <c r="AD86" i="46"/>
  <c r="AD110" i="46"/>
  <c r="AD112" i="46"/>
  <c r="AD90" i="46"/>
  <c r="AD75" i="46"/>
  <c r="AD95" i="46"/>
  <c r="AD92" i="46"/>
  <c r="AD87" i="46"/>
  <c r="AD98" i="46"/>
  <c r="AD74" i="46"/>
  <c r="AD123" i="46"/>
  <c r="AD76" i="46"/>
  <c r="AD140" i="46"/>
  <c r="AD97" i="46"/>
  <c r="AD91" i="46"/>
  <c r="AD93" i="46"/>
  <c r="AD80" i="46"/>
  <c r="AD139" i="46"/>
  <c r="AD103" i="46"/>
  <c r="AD111" i="46"/>
  <c r="AD131" i="46"/>
  <c r="AD125" i="46"/>
  <c r="AD132" i="46"/>
  <c r="AD104" i="46"/>
  <c r="AD143" i="46"/>
  <c r="AD89" i="46"/>
  <c r="AD127" i="46"/>
  <c r="AD128" i="46"/>
  <c r="AD101" i="46"/>
  <c r="AD100" i="46"/>
  <c r="AD129" i="46"/>
  <c r="AD120" i="46"/>
  <c r="AD134" i="46"/>
  <c r="AF70" i="47"/>
  <c r="AF114" i="47"/>
  <c r="AF118" i="47"/>
  <c r="AF106" i="47"/>
  <c r="AF90" i="47"/>
  <c r="AF128" i="47"/>
  <c r="AF127" i="47"/>
  <c r="AF115" i="47"/>
  <c r="AF108" i="47"/>
  <c r="AF100" i="47"/>
  <c r="AF126" i="47"/>
  <c r="AF95" i="47"/>
  <c r="AF112" i="47"/>
  <c r="AF117" i="47"/>
  <c r="AF93" i="47"/>
  <c r="AF88" i="47"/>
  <c r="AF97" i="47"/>
  <c r="AF122" i="47"/>
  <c r="AF110" i="47"/>
  <c r="AF111" i="47"/>
  <c r="AF87" i="47"/>
  <c r="AF107" i="47"/>
  <c r="AF109" i="47"/>
  <c r="AF85" i="47"/>
  <c r="AF119" i="47"/>
  <c r="AF131" i="47"/>
  <c r="AF86" i="47"/>
  <c r="AF104" i="47"/>
  <c r="AF116" i="47"/>
  <c r="AF124" i="47"/>
  <c r="AF130" i="47"/>
  <c r="AF103" i="47"/>
  <c r="AF121" i="47"/>
  <c r="AF113" i="47"/>
  <c r="AF92" i="47"/>
  <c r="AF102" i="47"/>
  <c r="AF96" i="47"/>
  <c r="AF89" i="47"/>
  <c r="AF125" i="47"/>
  <c r="AF129" i="47"/>
  <c r="AF120" i="47"/>
  <c r="AF123" i="47"/>
  <c r="AF99" i="47"/>
  <c r="AF101" i="47"/>
  <c r="AF132" i="47"/>
  <c r="AF94" i="47"/>
  <c r="AF105" i="47"/>
  <c r="AF98" i="47"/>
  <c r="AF91" i="47"/>
  <c r="AF120" i="46"/>
  <c r="AF103" i="46"/>
  <c r="AF143" i="46"/>
  <c r="AF144" i="46"/>
  <c r="AF142" i="46"/>
  <c r="AF86" i="46"/>
  <c r="AF107" i="46"/>
  <c r="AF116" i="46"/>
  <c r="AF141" i="46"/>
  <c r="AF125" i="46"/>
  <c r="AF90" i="46"/>
  <c r="AF77" i="46"/>
  <c r="AF87" i="46"/>
  <c r="AF101" i="46"/>
  <c r="AF95" i="46"/>
  <c r="AF121" i="46"/>
  <c r="AF137" i="46"/>
  <c r="AF93" i="46"/>
  <c r="AF115" i="46"/>
  <c r="AF98" i="46"/>
  <c r="AF134" i="46"/>
  <c r="AF129" i="46"/>
  <c r="AF105" i="46"/>
  <c r="AF122" i="46"/>
  <c r="AF124" i="46"/>
  <c r="AF85" i="46"/>
  <c r="AF73" i="46"/>
  <c r="AF114" i="46"/>
  <c r="AF118" i="46"/>
  <c r="AF147" i="46"/>
  <c r="AF138" i="46"/>
  <c r="AF117" i="46"/>
  <c r="AF126" i="46"/>
  <c r="AF104" i="46"/>
  <c r="AF75" i="46"/>
  <c r="AF79" i="46"/>
  <c r="AF109" i="46"/>
  <c r="AF139" i="46"/>
  <c r="AF110" i="46"/>
  <c r="AF130" i="46"/>
  <c r="AF78" i="46"/>
  <c r="AF133" i="46"/>
  <c r="AF97" i="46"/>
  <c r="AF92" i="46"/>
  <c r="AF83" i="46"/>
  <c r="AF74" i="46"/>
  <c r="AF76" i="46"/>
  <c r="AF132" i="46"/>
  <c r="AF88" i="46"/>
  <c r="AF80" i="46"/>
  <c r="AF140" i="46"/>
  <c r="AF148" i="46"/>
  <c r="AF112" i="46"/>
  <c r="AF89" i="46"/>
  <c r="AF108" i="46"/>
  <c r="AF94" i="46"/>
  <c r="AF82" i="46"/>
  <c r="AF123" i="46"/>
  <c r="AF135" i="46"/>
  <c r="AF91" i="46"/>
  <c r="AF96" i="46"/>
  <c r="AF111" i="46"/>
  <c r="AF113" i="46"/>
  <c r="AF127" i="46"/>
  <c r="AF106" i="46"/>
  <c r="AF131" i="46"/>
  <c r="AF81" i="46"/>
  <c r="AF99" i="46"/>
  <c r="AF119" i="46"/>
  <c r="AF102" i="46"/>
  <c r="AF136" i="46"/>
  <c r="AF128" i="46"/>
  <c r="AF100" i="46"/>
  <c r="AF145" i="46"/>
  <c r="AF146" i="46"/>
  <c r="AF84" i="46"/>
  <c r="AF78" i="45"/>
  <c r="AF7" i="45"/>
  <c r="AF76" i="45"/>
  <c r="AF99" i="45"/>
  <c r="AF85" i="45"/>
  <c r="AF88" i="45"/>
  <c r="AF81" i="45"/>
  <c r="AF77" i="45"/>
  <c r="AF53" i="45"/>
  <c r="AF95" i="45"/>
  <c r="AF82" i="45"/>
  <c r="AF96" i="45"/>
  <c r="AF94" i="45"/>
  <c r="AF79" i="45"/>
  <c r="AF90" i="45"/>
  <c r="AF27" i="45"/>
  <c r="AF91" i="45"/>
  <c r="AF97" i="45"/>
  <c r="AF92" i="45"/>
  <c r="AF80" i="45"/>
  <c r="AF86" i="45"/>
  <c r="AF84" i="45"/>
  <c r="AF50" i="45"/>
  <c r="AF83" i="45"/>
  <c r="AF8" i="45"/>
  <c r="AF93" i="45"/>
  <c r="AF89" i="45"/>
  <c r="AF87" i="45"/>
  <c r="AF98" i="45"/>
  <c r="AB85" i="45"/>
  <c r="AB87" i="45"/>
  <c r="AB76" i="45"/>
  <c r="AB81" i="45"/>
  <c r="AB82" i="45"/>
  <c r="AB99" i="45"/>
  <c r="AB86" i="45"/>
  <c r="AB83" i="45"/>
  <c r="AB96" i="45"/>
  <c r="AB80" i="45"/>
  <c r="AB97" i="45"/>
  <c r="AB98" i="45"/>
  <c r="AB93" i="45"/>
  <c r="AB94" i="45"/>
  <c r="AB92" i="45"/>
  <c r="AB53" i="45"/>
  <c r="AB50" i="45"/>
  <c r="AB27" i="45"/>
  <c r="AB77" i="45"/>
  <c r="AB91" i="45"/>
  <c r="AB78" i="45"/>
  <c r="AB79" i="45"/>
  <c r="AB84" i="45"/>
  <c r="AB95" i="45"/>
  <c r="AB88" i="45"/>
  <c r="AB89" i="45"/>
  <c r="AB90" i="45"/>
  <c r="AB8" i="45"/>
  <c r="AB7" i="45"/>
  <c r="AL80" i="45"/>
  <c r="AM80" i="45" s="1"/>
  <c r="AL84" i="45"/>
  <c r="AM84" i="45" s="1"/>
  <c r="AL88" i="45"/>
  <c r="AM88" i="45" s="1"/>
  <c r="AL92" i="45"/>
  <c r="AM92" i="45" s="1"/>
  <c r="AL96" i="45"/>
  <c r="AM96" i="45" s="1"/>
  <c r="AL76" i="45"/>
  <c r="AM76" i="45" s="1"/>
  <c r="AL90" i="45"/>
  <c r="AM90" i="45" s="1"/>
  <c r="AL79" i="45"/>
  <c r="AM79" i="45" s="1"/>
  <c r="AL83" i="45"/>
  <c r="AM83" i="45" s="1"/>
  <c r="AL91" i="45"/>
  <c r="AM91" i="45" s="1"/>
  <c r="AL82" i="45"/>
  <c r="AM82" i="45" s="1"/>
  <c r="AL99" i="45"/>
  <c r="AM99" i="45" s="1"/>
  <c r="AL77" i="45"/>
  <c r="AM77" i="45" s="1"/>
  <c r="AL81" i="45"/>
  <c r="AM81" i="45" s="1"/>
  <c r="AL85" i="45"/>
  <c r="AM85" i="45" s="1"/>
  <c r="AL89" i="45"/>
  <c r="AM89" i="45" s="1"/>
  <c r="AL93" i="45"/>
  <c r="AM93" i="45" s="1"/>
  <c r="AL97" i="45"/>
  <c r="AM97" i="45" s="1"/>
  <c r="AL87" i="45"/>
  <c r="AM87" i="45" s="1"/>
  <c r="AL98" i="45"/>
  <c r="AM98" i="45" s="1"/>
  <c r="AL78" i="45"/>
  <c r="AM78" i="45" s="1"/>
  <c r="AL86" i="45"/>
  <c r="AM86" i="45" s="1"/>
  <c r="AL94" i="45"/>
  <c r="AM94" i="45" s="1"/>
  <c r="AL95" i="45"/>
  <c r="AM95" i="45" s="1"/>
  <c r="AD92" i="45"/>
  <c r="AD86" i="45"/>
  <c r="AD95" i="45"/>
  <c r="AD97" i="45"/>
  <c r="AD81" i="45"/>
  <c r="AD8" i="45"/>
  <c r="AD27" i="45"/>
  <c r="AD53" i="45"/>
  <c r="AD7" i="45"/>
  <c r="AD77" i="45"/>
  <c r="AD84" i="45"/>
  <c r="AD76" i="45"/>
  <c r="AD98" i="45"/>
  <c r="AD99" i="45"/>
  <c r="AD78" i="45"/>
  <c r="AD94" i="45"/>
  <c r="AD87" i="45"/>
  <c r="AD80" i="45"/>
  <c r="AD93" i="45"/>
  <c r="AD96" i="45"/>
  <c r="AD89" i="45"/>
  <c r="AD90" i="45"/>
  <c r="AD91" i="45"/>
  <c r="AD85" i="45"/>
  <c r="AD79" i="45"/>
  <c r="AD88" i="45"/>
  <c r="AD50" i="45"/>
  <c r="AD82" i="45"/>
  <c r="AD83" i="45"/>
  <c r="T50" i="45"/>
  <c r="T8" i="45"/>
  <c r="T83" i="45"/>
  <c r="T91" i="45"/>
  <c r="T99" i="45"/>
  <c r="T76" i="45"/>
  <c r="T79" i="45"/>
  <c r="T87" i="45"/>
  <c r="T53" i="45"/>
  <c r="T86" i="45"/>
  <c r="T82" i="45"/>
  <c r="T90" i="45"/>
  <c r="T98" i="45"/>
  <c r="T95" i="45"/>
  <c r="T94" i="45"/>
  <c r="T7" i="45"/>
  <c r="T27" i="45"/>
  <c r="T81" i="45"/>
  <c r="T89" i="45"/>
  <c r="T97" i="45"/>
  <c r="T77" i="45"/>
  <c r="T80" i="45"/>
  <c r="T88" i="45"/>
  <c r="T96" i="45"/>
  <c r="T78" i="45"/>
  <c r="T85" i="45"/>
  <c r="T93" i="45"/>
  <c r="T84" i="45"/>
  <c r="T92" i="45"/>
  <c r="H70" i="47"/>
  <c r="H129" i="47"/>
  <c r="H114" i="47"/>
  <c r="H105" i="47"/>
  <c r="H111" i="47"/>
  <c r="H115" i="47"/>
  <c r="H100" i="47"/>
  <c r="H94" i="47"/>
  <c r="H121" i="47"/>
  <c r="H127" i="47"/>
  <c r="H96" i="47"/>
  <c r="H128" i="47"/>
  <c r="H89" i="47"/>
  <c r="H99" i="47"/>
  <c r="H116" i="47"/>
  <c r="H101" i="47"/>
  <c r="H106" i="47"/>
  <c r="H98" i="47"/>
  <c r="H120" i="47"/>
  <c r="H109" i="47"/>
  <c r="H126" i="47"/>
  <c r="H97" i="47"/>
  <c r="H112" i="47"/>
  <c r="H124" i="47"/>
  <c r="H90" i="47"/>
  <c r="H132" i="47"/>
  <c r="H95" i="47"/>
  <c r="H113" i="47"/>
  <c r="H130" i="47"/>
  <c r="H86" i="47"/>
  <c r="H110" i="47"/>
  <c r="H122" i="47"/>
  <c r="H91" i="47"/>
  <c r="H108" i="47"/>
  <c r="H87" i="47"/>
  <c r="H107" i="47"/>
  <c r="H88" i="47"/>
  <c r="H125" i="47"/>
  <c r="H117" i="47"/>
  <c r="H119" i="47"/>
  <c r="H104" i="47"/>
  <c r="H123" i="47"/>
  <c r="H85" i="47"/>
  <c r="H118" i="47"/>
  <c r="H103" i="47"/>
  <c r="H131" i="47"/>
  <c r="H93" i="47"/>
  <c r="H92" i="47"/>
  <c r="H102" i="47"/>
  <c r="X125" i="47"/>
  <c r="X96" i="47"/>
  <c r="X128" i="47"/>
  <c r="X110" i="47"/>
  <c r="X99" i="47"/>
  <c r="X116" i="47"/>
  <c r="X101" i="47"/>
  <c r="X95" i="47"/>
  <c r="X114" i="47"/>
  <c r="X85" i="47"/>
  <c r="X126" i="47"/>
  <c r="X102" i="47"/>
  <c r="X104" i="47"/>
  <c r="X111" i="47"/>
  <c r="X132" i="47"/>
  <c r="X115" i="47"/>
  <c r="X130" i="47"/>
  <c r="X90" i="47"/>
  <c r="X103" i="47"/>
  <c r="X129" i="47"/>
  <c r="X98" i="47"/>
  <c r="X108" i="47"/>
  <c r="X93" i="47"/>
  <c r="X118" i="47"/>
  <c r="X127" i="47"/>
  <c r="X88" i="47"/>
  <c r="X97" i="47"/>
  <c r="X131" i="47"/>
  <c r="X112" i="47"/>
  <c r="X105" i="47"/>
  <c r="X89" i="47"/>
  <c r="X91" i="47"/>
  <c r="X87" i="47"/>
  <c r="X120" i="47"/>
  <c r="X107" i="47"/>
  <c r="X109" i="47"/>
  <c r="X124" i="47"/>
  <c r="X106" i="47"/>
  <c r="X121" i="47"/>
  <c r="X122" i="47"/>
  <c r="X113" i="47"/>
  <c r="X123" i="47"/>
  <c r="X86" i="47"/>
  <c r="X119" i="47"/>
  <c r="X92" i="47"/>
  <c r="X94" i="47"/>
  <c r="X117" i="47"/>
  <c r="X100" i="47"/>
  <c r="F82" i="45"/>
  <c r="F90" i="45"/>
  <c r="F98" i="45"/>
  <c r="F83" i="45"/>
  <c r="F99" i="45"/>
  <c r="F81" i="45"/>
  <c r="F89" i="45"/>
  <c r="F97" i="45"/>
  <c r="F85" i="45"/>
  <c r="F84" i="45"/>
  <c r="F80" i="45"/>
  <c r="F88" i="45"/>
  <c r="F96" i="45"/>
  <c r="F78" i="45"/>
  <c r="F86" i="45"/>
  <c r="F77" i="45"/>
  <c r="F93" i="45"/>
  <c r="F92" i="45"/>
  <c r="F91" i="45"/>
  <c r="F76" i="45"/>
  <c r="F79" i="45"/>
  <c r="F87" i="45"/>
  <c r="F95" i="45"/>
  <c r="F94" i="45"/>
  <c r="V87" i="45"/>
  <c r="V79" i="45"/>
  <c r="V76" i="45"/>
  <c r="V95" i="45"/>
  <c r="V92" i="45"/>
  <c r="V86" i="45"/>
  <c r="V53" i="45"/>
  <c r="V80" i="45"/>
  <c r="V99" i="45"/>
  <c r="V7" i="45"/>
  <c r="V91" i="45"/>
  <c r="V82" i="45"/>
  <c r="V83" i="45"/>
  <c r="V89" i="45"/>
  <c r="V27" i="45"/>
  <c r="V88" i="45"/>
  <c r="V90" i="45"/>
  <c r="V93" i="45"/>
  <c r="V77" i="45"/>
  <c r="V98" i="45"/>
  <c r="V81" i="45"/>
  <c r="V78" i="45"/>
  <c r="V8" i="45"/>
  <c r="V50" i="45"/>
  <c r="V85" i="45"/>
  <c r="V96" i="45"/>
  <c r="V84" i="45"/>
  <c r="V94" i="45"/>
  <c r="V97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6" i="45"/>
  <c r="H88" i="45"/>
  <c r="H80" i="45"/>
  <c r="H97" i="45"/>
  <c r="H94" i="45"/>
  <c r="H84" i="45"/>
  <c r="H86" i="45"/>
  <c r="H78" i="45"/>
  <c r="H77" i="45"/>
  <c r="H99" i="45"/>
  <c r="H53" i="45"/>
  <c r="H92" i="45"/>
  <c r="H83" i="45"/>
  <c r="H82" i="45"/>
  <c r="H98" i="45"/>
  <c r="H76" i="45"/>
  <c r="H27" i="45"/>
  <c r="H81" i="45"/>
  <c r="H95" i="45"/>
  <c r="H91" i="45"/>
  <c r="H79" i="45"/>
  <c r="H89" i="45"/>
  <c r="H50" i="45"/>
  <c r="H87" i="45"/>
  <c r="H90" i="45"/>
  <c r="H85" i="45"/>
  <c r="H93" i="45"/>
  <c r="X99" i="45"/>
  <c r="X91" i="45"/>
  <c r="X50" i="45"/>
  <c r="X27" i="45"/>
  <c r="X90" i="45"/>
  <c r="X8" i="45"/>
  <c r="X76" i="45"/>
  <c r="X92" i="45"/>
  <c r="X84" i="45"/>
  <c r="X82" i="45"/>
  <c r="X93" i="45"/>
  <c r="X94" i="45"/>
  <c r="X78" i="45"/>
  <c r="X98" i="45"/>
  <c r="X53" i="45"/>
  <c r="X81" i="45"/>
  <c r="X95" i="45"/>
  <c r="X88" i="45"/>
  <c r="X77" i="45"/>
  <c r="X80" i="45"/>
  <c r="X87" i="45"/>
  <c r="X7" i="45"/>
  <c r="X79" i="45"/>
  <c r="X85" i="45"/>
  <c r="X97" i="45"/>
  <c r="X86" i="45"/>
  <c r="X83" i="45"/>
  <c r="X89" i="45"/>
  <c r="X96" i="45"/>
  <c r="L69" i="47"/>
  <c r="L98" i="47"/>
  <c r="L99" i="47"/>
  <c r="L114" i="47"/>
  <c r="L111" i="47"/>
  <c r="L92" i="47"/>
  <c r="L129" i="47"/>
  <c r="L90" i="47"/>
  <c r="L132" i="47"/>
  <c r="L109" i="47"/>
  <c r="L110" i="47"/>
  <c r="L94" i="47"/>
  <c r="L88" i="47"/>
  <c r="L89" i="47"/>
  <c r="L93" i="47"/>
  <c r="L107" i="47"/>
  <c r="L127" i="47"/>
  <c r="L106" i="47"/>
  <c r="L124" i="47"/>
  <c r="L105" i="47"/>
  <c r="L108" i="47"/>
  <c r="L102" i="47"/>
  <c r="L97" i="47"/>
  <c r="L125" i="47"/>
  <c r="L130" i="47"/>
  <c r="L121" i="47"/>
  <c r="L126" i="47"/>
  <c r="L116" i="47"/>
  <c r="L117" i="47"/>
  <c r="L118" i="47"/>
  <c r="L87" i="47"/>
  <c r="L104" i="47"/>
  <c r="L96" i="47"/>
  <c r="L123" i="47"/>
  <c r="L115" i="47"/>
  <c r="L112" i="47"/>
  <c r="L91" i="47"/>
  <c r="L131" i="47"/>
  <c r="L95" i="47"/>
  <c r="L128" i="47"/>
  <c r="L120" i="47"/>
  <c r="L122" i="47"/>
  <c r="L101" i="47"/>
  <c r="L103" i="47"/>
  <c r="L85" i="47"/>
  <c r="L119" i="47"/>
  <c r="L86" i="47"/>
  <c r="L100" i="47"/>
  <c r="L113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0" i="47"/>
  <c r="N108" i="47"/>
  <c r="N94" i="47"/>
  <c r="N91" i="47"/>
  <c r="N100" i="47"/>
  <c r="N117" i="47"/>
  <c r="N109" i="47"/>
  <c r="N101" i="47"/>
  <c r="N126" i="47"/>
  <c r="N96" i="47"/>
  <c r="N121" i="47"/>
  <c r="N112" i="47"/>
  <c r="N125" i="47"/>
  <c r="N130" i="47"/>
  <c r="N118" i="47"/>
  <c r="N103" i="47"/>
  <c r="N128" i="47"/>
  <c r="N120" i="47"/>
  <c r="N97" i="47"/>
  <c r="N122" i="47"/>
  <c r="N106" i="47"/>
  <c r="N116" i="47"/>
  <c r="N113" i="47"/>
  <c r="N132" i="47"/>
  <c r="N110" i="47"/>
  <c r="N119" i="47"/>
  <c r="N88" i="47"/>
  <c r="N105" i="47"/>
  <c r="N95" i="47"/>
  <c r="N99" i="47"/>
  <c r="N131" i="47"/>
  <c r="N102" i="47"/>
  <c r="N86" i="47"/>
  <c r="N87" i="47"/>
  <c r="N115" i="47"/>
  <c r="N124" i="47"/>
  <c r="N92" i="47"/>
  <c r="N90" i="47"/>
  <c r="N107" i="47"/>
  <c r="N89" i="47"/>
  <c r="N114" i="47"/>
  <c r="N93" i="47"/>
  <c r="N98" i="47"/>
  <c r="N111" i="47"/>
  <c r="N129" i="47"/>
  <c r="N85" i="47"/>
  <c r="N123" i="47"/>
  <c r="N104" i="47"/>
  <c r="N127" i="47"/>
  <c r="L82" i="45"/>
  <c r="L98" i="45"/>
  <c r="L90" i="45"/>
  <c r="L84" i="45"/>
  <c r="L78" i="45"/>
  <c r="L94" i="45"/>
  <c r="L83" i="45"/>
  <c r="L91" i="45"/>
  <c r="L53" i="45"/>
  <c r="L85" i="45"/>
  <c r="L92" i="45"/>
  <c r="L95" i="45"/>
  <c r="L89" i="45"/>
  <c r="L81" i="45"/>
  <c r="L93" i="45"/>
  <c r="L79" i="45"/>
  <c r="L86" i="45"/>
  <c r="L88" i="45"/>
  <c r="L97" i="45"/>
  <c r="L76" i="45"/>
  <c r="L99" i="45"/>
  <c r="L96" i="45"/>
  <c r="L80" i="45"/>
  <c r="L87" i="45"/>
  <c r="L77" i="45"/>
  <c r="L50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0" i="47"/>
  <c r="P109" i="47"/>
  <c r="P104" i="47"/>
  <c r="P121" i="47"/>
  <c r="P98" i="47"/>
  <c r="P123" i="47"/>
  <c r="P107" i="47"/>
  <c r="P108" i="47"/>
  <c r="P101" i="47"/>
  <c r="P92" i="47"/>
  <c r="P125" i="47"/>
  <c r="P126" i="47"/>
  <c r="P86" i="47"/>
  <c r="P93" i="47"/>
  <c r="P114" i="47"/>
  <c r="P128" i="47"/>
  <c r="P103" i="47"/>
  <c r="P87" i="47"/>
  <c r="P120" i="47"/>
  <c r="P88" i="47"/>
  <c r="P105" i="47"/>
  <c r="P117" i="47"/>
  <c r="P119" i="47"/>
  <c r="P132" i="47"/>
  <c r="P118" i="47"/>
  <c r="P110" i="47"/>
  <c r="P102" i="47"/>
  <c r="P127" i="47"/>
  <c r="P85" i="47"/>
  <c r="P131" i="47"/>
  <c r="P111" i="47"/>
  <c r="P95" i="47"/>
  <c r="P115" i="47"/>
  <c r="P116" i="47"/>
  <c r="P129" i="47"/>
  <c r="P130" i="47"/>
  <c r="P90" i="47"/>
  <c r="P124" i="47"/>
  <c r="P113" i="47"/>
  <c r="P96" i="47"/>
  <c r="P106" i="47"/>
  <c r="P89" i="47"/>
  <c r="P122" i="47"/>
  <c r="P94" i="47"/>
  <c r="P99" i="47"/>
  <c r="P112" i="47"/>
  <c r="P97" i="47"/>
  <c r="P91" i="47"/>
  <c r="P100" i="47"/>
  <c r="N53" i="45"/>
  <c r="N83" i="45"/>
  <c r="N99" i="45"/>
  <c r="N91" i="45"/>
  <c r="N88" i="45"/>
  <c r="N80" i="45"/>
  <c r="N85" i="45"/>
  <c r="N78" i="45"/>
  <c r="N89" i="45"/>
  <c r="N50" i="45"/>
  <c r="N76" i="45"/>
  <c r="N82" i="45"/>
  <c r="N94" i="45"/>
  <c r="N77" i="45"/>
  <c r="N86" i="45"/>
  <c r="N92" i="45"/>
  <c r="N7" i="45"/>
  <c r="N97" i="45"/>
  <c r="N81" i="45"/>
  <c r="N93" i="45"/>
  <c r="N84" i="45"/>
  <c r="N95" i="45"/>
  <c r="N96" i="45"/>
  <c r="N90" i="45"/>
  <c r="N8" i="45"/>
  <c r="N79" i="45"/>
  <c r="N27" i="45"/>
  <c r="N87" i="45"/>
  <c r="N98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77" i="45"/>
  <c r="P92" i="45"/>
  <c r="P50" i="45"/>
  <c r="P99" i="45"/>
  <c r="P95" i="45"/>
  <c r="P80" i="45"/>
  <c r="P81" i="45"/>
  <c r="P53" i="45"/>
  <c r="P89" i="45"/>
  <c r="P79" i="45"/>
  <c r="P98" i="45"/>
  <c r="P82" i="45"/>
  <c r="P84" i="45"/>
  <c r="P88" i="45"/>
  <c r="P78" i="45"/>
  <c r="P8" i="45"/>
  <c r="P7" i="45"/>
  <c r="P97" i="45"/>
  <c r="P87" i="45"/>
  <c r="P83" i="45"/>
  <c r="P76" i="45"/>
  <c r="P96" i="45"/>
  <c r="P90" i="45"/>
  <c r="P91" i="45"/>
  <c r="P85" i="45"/>
  <c r="P93" i="45"/>
  <c r="P94" i="45"/>
  <c r="P27" i="45"/>
  <c r="P86" i="45"/>
  <c r="T90" i="47"/>
  <c r="T98" i="47"/>
  <c r="T106" i="47"/>
  <c r="T114" i="47"/>
  <c r="T122" i="47"/>
  <c r="T130" i="47"/>
  <c r="T89" i="47"/>
  <c r="T97" i="47"/>
  <c r="T105" i="47"/>
  <c r="T113" i="47"/>
  <c r="T121" i="47"/>
  <c r="T129" i="47"/>
  <c r="T88" i="47"/>
  <c r="T96" i="47"/>
  <c r="T104" i="47"/>
  <c r="T112" i="47"/>
  <c r="T120" i="47"/>
  <c r="T128" i="47"/>
  <c r="T87" i="47"/>
  <c r="T95" i="47"/>
  <c r="T103" i="47"/>
  <c r="T111" i="47"/>
  <c r="T119" i="47"/>
  <c r="T127" i="47"/>
  <c r="T86" i="47"/>
  <c r="T94" i="47"/>
  <c r="T102" i="47"/>
  <c r="T110" i="47"/>
  <c r="T118" i="47"/>
  <c r="T126" i="47"/>
  <c r="T85" i="47"/>
  <c r="T93" i="47"/>
  <c r="T101" i="47"/>
  <c r="T109" i="47"/>
  <c r="T117" i="47"/>
  <c r="T125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75" i="47"/>
  <c r="F89" i="47"/>
  <c r="F97" i="47"/>
  <c r="F105" i="47"/>
  <c r="F113" i="47"/>
  <c r="F121" i="47"/>
  <c r="F129" i="47"/>
  <c r="F88" i="47"/>
  <c r="F96" i="47"/>
  <c r="F104" i="47"/>
  <c r="F112" i="47"/>
  <c r="F120" i="47"/>
  <c r="F128" i="47"/>
  <c r="F87" i="47"/>
  <c r="F95" i="47"/>
  <c r="F103" i="47"/>
  <c r="F111" i="47"/>
  <c r="F119" i="47"/>
  <c r="F127" i="47"/>
  <c r="F86" i="47"/>
  <c r="F94" i="47"/>
  <c r="F102" i="47"/>
  <c r="F110" i="47"/>
  <c r="F118" i="47"/>
  <c r="F126" i="47"/>
  <c r="F85" i="47"/>
  <c r="F93" i="47"/>
  <c r="F101" i="47"/>
  <c r="F109" i="47"/>
  <c r="F117" i="47"/>
  <c r="F125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0" i="47"/>
  <c r="F98" i="47"/>
  <c r="F106" i="47"/>
  <c r="F114" i="47"/>
  <c r="F122" i="47"/>
  <c r="F130" i="47"/>
  <c r="V70" i="47"/>
  <c r="V112" i="47"/>
  <c r="V103" i="47"/>
  <c r="V105" i="47"/>
  <c r="V123" i="47"/>
  <c r="V97" i="47"/>
  <c r="V108" i="47"/>
  <c r="V118" i="47"/>
  <c r="V104" i="47"/>
  <c r="V114" i="47"/>
  <c r="V99" i="47"/>
  <c r="V93" i="47"/>
  <c r="V92" i="47"/>
  <c r="V119" i="47"/>
  <c r="V88" i="47"/>
  <c r="V87" i="47"/>
  <c r="V120" i="47"/>
  <c r="V109" i="47"/>
  <c r="V124" i="47"/>
  <c r="V90" i="47"/>
  <c r="V110" i="47"/>
  <c r="V96" i="47"/>
  <c r="V129" i="47"/>
  <c r="V113" i="47"/>
  <c r="V100" i="47"/>
  <c r="V85" i="47"/>
  <c r="V111" i="47"/>
  <c r="V116" i="47"/>
  <c r="V102" i="47"/>
  <c r="V117" i="47"/>
  <c r="V121" i="47"/>
  <c r="V89" i="47"/>
  <c r="V95" i="47"/>
  <c r="V127" i="47"/>
  <c r="V125" i="47"/>
  <c r="V131" i="47"/>
  <c r="V130" i="47"/>
  <c r="V107" i="47"/>
  <c r="V86" i="47"/>
  <c r="V91" i="47"/>
  <c r="V94" i="47"/>
  <c r="V132" i="47"/>
  <c r="V122" i="47"/>
  <c r="V128" i="47"/>
  <c r="V106" i="47"/>
  <c r="V98" i="47"/>
  <c r="V126" i="47"/>
  <c r="V115" i="47"/>
  <c r="V101" i="47"/>
  <c r="X83" i="47"/>
  <c r="AA2" i="51"/>
  <c r="AB29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R74" i="47" s="1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D28" i="34"/>
  <c r="V28" i="34"/>
  <c r="N28" i="34"/>
  <c r="F28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F28" i="34"/>
  <c r="X28" i="34"/>
  <c r="P28" i="34"/>
  <c r="H28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AB28" i="34"/>
  <c r="J28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D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Z28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T28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R28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L28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2" i="47"/>
  <c r="H84" i="47"/>
  <c r="N83" i="47"/>
  <c r="R82" i="47"/>
  <c r="F81" i="47"/>
  <c r="AB76" i="47"/>
  <c r="T74" i="47"/>
  <c r="AB73" i="47"/>
  <c r="H72" i="47"/>
  <c r="L71" i="47"/>
  <c r="N71" i="47"/>
  <c r="AB70" i="47"/>
  <c r="T70" i="47"/>
  <c r="L70" i="47"/>
  <c r="F69" i="47"/>
  <c r="L68" i="47"/>
  <c r="N67" i="47"/>
  <c r="AM4" i="47"/>
  <c r="F84" i="47"/>
  <c r="F83" i="47"/>
  <c r="F82" i="47"/>
  <c r="R80" i="47"/>
  <c r="X79" i="47"/>
  <c r="T78" i="47"/>
  <c r="AB77" i="47"/>
  <c r="L76" i="47"/>
  <c r="X75" i="47"/>
  <c r="AB74" i="47"/>
  <c r="R73" i="47"/>
  <c r="F72" i="47"/>
  <c r="X71" i="47"/>
  <c r="F71" i="47"/>
  <c r="F70" i="47"/>
  <c r="T68" i="47"/>
  <c r="H68" i="47"/>
  <c r="F67" i="47"/>
  <c r="T81" i="47"/>
  <c r="H80" i="47"/>
  <c r="N79" i="47"/>
  <c r="R78" i="47"/>
  <c r="R77" i="47"/>
  <c r="R76" i="47"/>
  <c r="H76" i="47"/>
  <c r="N75" i="47"/>
  <c r="F74" i="47"/>
  <c r="F73" i="47"/>
  <c r="AB71" i="47"/>
  <c r="H71" i="47"/>
  <c r="X70" i="47"/>
  <c r="F68" i="47"/>
  <c r="R84" i="47"/>
  <c r="AB81" i="47"/>
  <c r="R81" i="47"/>
  <c r="F80" i="47"/>
  <c r="F79" i="47"/>
  <c r="F78" i="47"/>
  <c r="F77" i="47"/>
  <c r="F76" i="47"/>
  <c r="R72" i="47"/>
  <c r="T73" i="47"/>
  <c r="T71" i="47"/>
  <c r="AB84" i="47"/>
  <c r="T76" i="47"/>
  <c r="L74" i="47"/>
  <c r="L82" i="47"/>
  <c r="L84" i="47"/>
  <c r="T80" i="47"/>
  <c r="L79" i="47"/>
  <c r="AB78" i="47"/>
  <c r="T72" i="47"/>
  <c r="T77" i="47"/>
  <c r="AF71" i="47"/>
  <c r="R71" i="47"/>
  <c r="T84" i="47"/>
  <c r="L83" i="47"/>
  <c r="AB82" i="47"/>
  <c r="AB80" i="47"/>
  <c r="L80" i="47"/>
  <c r="L78" i="47"/>
  <c r="L75" i="47"/>
  <c r="AB72" i="47"/>
  <c r="L72" i="47"/>
  <c r="P83" i="47"/>
  <c r="AD82" i="47"/>
  <c r="V82" i="47"/>
  <c r="N82" i="47"/>
  <c r="L81" i="47"/>
  <c r="P79" i="47"/>
  <c r="AD78" i="47"/>
  <c r="V78" i="47"/>
  <c r="N78" i="47"/>
  <c r="L77" i="47"/>
  <c r="P75" i="47"/>
  <c r="AD74" i="47"/>
  <c r="V74" i="47"/>
  <c r="N74" i="47"/>
  <c r="L73" i="47"/>
  <c r="P71" i="47"/>
  <c r="AB83" i="47"/>
  <c r="R83" i="47"/>
  <c r="H83" i="47"/>
  <c r="AF82" i="47"/>
  <c r="X82" i="47"/>
  <c r="P82" i="47"/>
  <c r="H82" i="47"/>
  <c r="AB79" i="47"/>
  <c r="H79" i="47"/>
  <c r="AF78" i="47"/>
  <c r="X78" i="47"/>
  <c r="P78" i="47"/>
  <c r="H78" i="47"/>
  <c r="AB75" i="47"/>
  <c r="R75" i="47"/>
  <c r="H75" i="47"/>
  <c r="AF74" i="47"/>
  <c r="X74" i="47"/>
  <c r="P74" i="47"/>
  <c r="H74" i="47"/>
  <c r="AF83" i="47"/>
  <c r="T83" i="47"/>
  <c r="AF79" i="47"/>
  <c r="T79" i="47"/>
  <c r="AF75" i="47"/>
  <c r="T75" i="47"/>
  <c r="T69" i="47"/>
  <c r="AB69" i="47"/>
  <c r="AF67" i="47"/>
  <c r="T67" i="47"/>
  <c r="AB67" i="47"/>
  <c r="H67" i="47"/>
  <c r="X67" i="47"/>
  <c r="L67" i="47"/>
  <c r="P67" i="47"/>
  <c r="R68" i="47"/>
  <c r="AD81" i="47"/>
  <c r="V81" i="47"/>
  <c r="N81" i="47"/>
  <c r="AD77" i="47"/>
  <c r="V77" i="47"/>
  <c r="N77" i="47"/>
  <c r="AD73" i="47"/>
  <c r="V73" i="47"/>
  <c r="N73" i="47"/>
  <c r="AD69" i="47"/>
  <c r="V69" i="47"/>
  <c r="N69" i="47"/>
  <c r="AD84" i="47"/>
  <c r="V84" i="47"/>
  <c r="N84" i="47"/>
  <c r="AF81" i="47"/>
  <c r="X81" i="47"/>
  <c r="P81" i="47"/>
  <c r="H81" i="47"/>
  <c r="AD80" i="47"/>
  <c r="V80" i="47"/>
  <c r="N80" i="47"/>
  <c r="AF77" i="47"/>
  <c r="X77" i="47"/>
  <c r="P77" i="47"/>
  <c r="H77" i="47"/>
  <c r="AD76" i="47"/>
  <c r="V76" i="47"/>
  <c r="N76" i="47"/>
  <c r="AF73" i="47"/>
  <c r="X73" i="47"/>
  <c r="P73" i="47"/>
  <c r="H73" i="47"/>
  <c r="AD72" i="47"/>
  <c r="V72" i="47"/>
  <c r="N72" i="47"/>
  <c r="AF69" i="47"/>
  <c r="X69" i="47"/>
  <c r="P69" i="47"/>
  <c r="H69" i="47"/>
  <c r="AD68" i="47"/>
  <c r="V68" i="47"/>
  <c r="N68" i="47"/>
  <c r="AF84" i="47"/>
  <c r="X84" i="47"/>
  <c r="P84" i="47"/>
  <c r="AD83" i="47"/>
  <c r="V83" i="47"/>
  <c r="AF80" i="47"/>
  <c r="X80" i="47"/>
  <c r="P80" i="47"/>
  <c r="AD79" i="47"/>
  <c r="V79" i="47"/>
  <c r="AF76" i="47"/>
  <c r="X76" i="47"/>
  <c r="P76" i="47"/>
  <c r="AD75" i="47"/>
  <c r="V75" i="47"/>
  <c r="AF72" i="47"/>
  <c r="X72" i="47"/>
  <c r="P72" i="47"/>
  <c r="AD71" i="47"/>
  <c r="V71" i="47"/>
  <c r="AF68" i="47"/>
  <c r="X68" i="47"/>
  <c r="P68" i="47"/>
  <c r="AD67" i="47"/>
  <c r="V67" i="47"/>
  <c r="T17" i="48"/>
  <c r="H19" i="37"/>
  <c r="P19" i="37"/>
  <c r="X19" i="37"/>
  <c r="AF19" i="37"/>
  <c r="G2" i="43"/>
  <c r="H33" i="43" s="1"/>
  <c r="Y2" i="37"/>
  <c r="Z19" i="37" s="1"/>
  <c r="S3" i="46"/>
  <c r="AA3" i="48"/>
  <c r="E3" i="51"/>
  <c r="Y2" i="52"/>
  <c r="Z7" i="52" s="1"/>
  <c r="S3" i="48"/>
  <c r="Q2" i="52"/>
  <c r="R18" i="52" s="1"/>
  <c r="AE2" i="43"/>
  <c r="AF13" i="43" s="1"/>
  <c r="AA3" i="41"/>
  <c r="J64" i="42"/>
  <c r="AQ64" i="42" s="1"/>
  <c r="J25" i="37"/>
  <c r="AA3" i="37"/>
  <c r="K3" i="46"/>
  <c r="AC3" i="46"/>
  <c r="AE2" i="49"/>
  <c r="Y3" i="49"/>
  <c r="S2" i="51"/>
  <c r="T63" i="51" s="1"/>
  <c r="AV63" i="51" s="1"/>
  <c r="U3" i="51"/>
  <c r="J14" i="52"/>
  <c r="AA3" i="52"/>
  <c r="J64" i="53"/>
  <c r="AQ64" i="53" s="1"/>
  <c r="O2" i="43"/>
  <c r="P67" i="43" s="1"/>
  <c r="AT67" i="43" s="1"/>
  <c r="N31" i="46"/>
  <c r="AD54" i="46"/>
  <c r="BA54" i="46" s="1"/>
  <c r="O2" i="49"/>
  <c r="W3" i="49"/>
  <c r="K2" i="51"/>
  <c r="L56" i="51" s="1"/>
  <c r="AR56" i="51" s="1"/>
  <c r="S3" i="52"/>
  <c r="O2" i="10"/>
  <c r="P2" i="10" s="1"/>
  <c r="I2" i="10"/>
  <c r="J2" i="10" s="1"/>
  <c r="AG2" i="10"/>
  <c r="AH2" i="10" s="1"/>
  <c r="C2" i="10"/>
  <c r="AA2" i="10"/>
  <c r="AB2" i="10" s="1"/>
  <c r="U2" i="10"/>
  <c r="V2" i="10" s="1"/>
  <c r="W2" i="43"/>
  <c r="X13" i="43" s="1"/>
  <c r="F2" i="10"/>
  <c r="G2" i="10" s="1"/>
  <c r="L2" i="10"/>
  <c r="M2" i="10" s="1"/>
  <c r="R2" i="10"/>
  <c r="S2" i="10" s="1"/>
  <c r="X2" i="10"/>
  <c r="Y2" i="10" s="1"/>
  <c r="AD2" i="10"/>
  <c r="AE2" i="10" s="1"/>
  <c r="AF33" i="43"/>
  <c r="K3" i="42"/>
  <c r="J72" i="44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9" i="48"/>
  <c r="Y2" i="48"/>
  <c r="Q2" i="51"/>
  <c r="R23" i="51" s="1"/>
  <c r="AG2" i="51"/>
  <c r="N9" i="52"/>
  <c r="V9" i="52"/>
  <c r="AG2" i="53"/>
  <c r="AH17" i="53" s="1"/>
  <c r="K3" i="41"/>
  <c r="Y2" i="42"/>
  <c r="AA3" i="42"/>
  <c r="K3" i="37"/>
  <c r="Y2" i="44"/>
  <c r="Z29" i="44" s="1"/>
  <c r="AA3" i="44"/>
  <c r="L45" i="45"/>
  <c r="T41" i="45"/>
  <c r="AB43" i="45"/>
  <c r="Y2" i="46"/>
  <c r="AG2" i="47"/>
  <c r="Q2" i="48"/>
  <c r="R15" i="48" s="1"/>
  <c r="Q3" i="49"/>
  <c r="AG3" i="49"/>
  <c r="M3" i="51"/>
  <c r="AC3" i="51"/>
  <c r="K3" i="52"/>
  <c r="AF22" i="53"/>
  <c r="Y2" i="53"/>
  <c r="Z62" i="53" s="1"/>
  <c r="AY62" i="53" s="1"/>
  <c r="AA3" i="53"/>
  <c r="AG2" i="41"/>
  <c r="AH15" i="41" s="1"/>
  <c r="Q2" i="42"/>
  <c r="R43" i="42" s="1"/>
  <c r="AU43" i="42" s="1"/>
  <c r="S3" i="42"/>
  <c r="AG2" i="37"/>
  <c r="AH8" i="37" s="1"/>
  <c r="Q2" i="44"/>
  <c r="R61" i="44" s="1"/>
  <c r="AU61" i="44" s="1"/>
  <c r="S3" i="44"/>
  <c r="E2" i="46"/>
  <c r="U2" i="46"/>
  <c r="V49" i="46" s="1"/>
  <c r="AW49" i="46" s="1"/>
  <c r="Y2" i="47"/>
  <c r="AA3" i="47"/>
  <c r="AB21" i="48"/>
  <c r="K3" i="48"/>
  <c r="Y2" i="51"/>
  <c r="Z23" i="51" s="1"/>
  <c r="AG2" i="52"/>
  <c r="AH49" i="52" s="1"/>
  <c r="BC49" i="52" s="1"/>
  <c r="Q2" i="53"/>
  <c r="R68" i="53" s="1"/>
  <c r="AU68" i="53" s="1"/>
  <c r="S3" i="53"/>
  <c r="AB19" i="37"/>
  <c r="F30" i="53"/>
  <c r="AO30" i="53" s="1"/>
  <c r="N12" i="53"/>
  <c r="N9" i="53"/>
  <c r="N17" i="53"/>
  <c r="N47" i="53"/>
  <c r="AS47" i="53" s="1"/>
  <c r="N40" i="53"/>
  <c r="AS40" i="53" s="1"/>
  <c r="N16" i="53"/>
  <c r="N14" i="53"/>
  <c r="N24" i="53"/>
  <c r="N19" i="53"/>
  <c r="N30" i="53"/>
  <c r="AS30" i="53" s="1"/>
  <c r="N20" i="53"/>
  <c r="V28" i="53"/>
  <c r="AW28" i="53" s="1"/>
  <c r="V14" i="53"/>
  <c r="V21" i="53"/>
  <c r="V31" i="53"/>
  <c r="AW31" i="53" s="1"/>
  <c r="AD23" i="53"/>
  <c r="AD29" i="53"/>
  <c r="BA29" i="53" s="1"/>
  <c r="AD44" i="53"/>
  <c r="BA44" i="53" s="1"/>
  <c r="AD15" i="53"/>
  <c r="H37" i="53"/>
  <c r="H33" i="53"/>
  <c r="AP33" i="53" s="1"/>
  <c r="H28" i="53"/>
  <c r="AP28" i="53" s="1"/>
  <c r="H17" i="53"/>
  <c r="H39" i="53"/>
  <c r="AP39" i="53" s="1"/>
  <c r="H22" i="53"/>
  <c r="H15" i="53"/>
  <c r="P11" i="53"/>
  <c r="P36" i="53"/>
  <c r="AT36" i="53" s="1"/>
  <c r="P46" i="53"/>
  <c r="AT46" i="53" s="1"/>
  <c r="P56" i="53"/>
  <c r="AT56" i="53" s="1"/>
  <c r="P19" i="53"/>
  <c r="P45" i="53"/>
  <c r="AT45" i="53" s="1"/>
  <c r="E3" i="53"/>
  <c r="M3" i="53"/>
  <c r="U3" i="53"/>
  <c r="AC3" i="53"/>
  <c r="G3" i="53"/>
  <c r="O3" i="53"/>
  <c r="W3" i="53"/>
  <c r="AE3" i="53"/>
  <c r="AD8" i="52"/>
  <c r="AD11" i="52"/>
  <c r="E3" i="52"/>
  <c r="M3" i="52"/>
  <c r="U3" i="52"/>
  <c r="AC3" i="52"/>
  <c r="G3" i="52"/>
  <c r="O3" i="52"/>
  <c r="W3" i="52"/>
  <c r="AE3" i="52"/>
  <c r="F37" i="51"/>
  <c r="F45" i="51"/>
  <c r="F34" i="51"/>
  <c r="F32" i="51"/>
  <c r="F6" i="51"/>
  <c r="F56" i="51"/>
  <c r="AO56" i="51" s="1"/>
  <c r="F31" i="51"/>
  <c r="F12" i="51"/>
  <c r="F25" i="51"/>
  <c r="F39" i="51"/>
  <c r="F29" i="51"/>
  <c r="F26" i="51"/>
  <c r="N51" i="51"/>
  <c r="AS51" i="51" s="1"/>
  <c r="N32" i="51"/>
  <c r="N42" i="51"/>
  <c r="N35" i="51"/>
  <c r="N31" i="51"/>
  <c r="N12" i="51"/>
  <c r="N25" i="51"/>
  <c r="N29" i="51"/>
  <c r="N10" i="51"/>
  <c r="N41" i="51"/>
  <c r="N39" i="51"/>
  <c r="N37" i="51"/>
  <c r="V40" i="51"/>
  <c r="V35" i="51"/>
  <c r="V17" i="51"/>
  <c r="V31" i="51"/>
  <c r="V48" i="51"/>
  <c r="AW48" i="51" s="1"/>
  <c r="V19" i="51"/>
  <c r="V11" i="51"/>
  <c r="V29" i="51"/>
  <c r="V21" i="51"/>
  <c r="V15" i="51"/>
  <c r="V10" i="51"/>
  <c r="V12" i="51"/>
  <c r="V25" i="51"/>
  <c r="AD61" i="51"/>
  <c r="BA61" i="51" s="1"/>
  <c r="AD45" i="51"/>
  <c r="AD19" i="51"/>
  <c r="AD34" i="51"/>
  <c r="AD18" i="51"/>
  <c r="AD15" i="51"/>
  <c r="AD31" i="51"/>
  <c r="AD25" i="51"/>
  <c r="AD20" i="51"/>
  <c r="AD55" i="51"/>
  <c r="BA55" i="51" s="1"/>
  <c r="AD17" i="51"/>
  <c r="AD7" i="51"/>
  <c r="AD29" i="51"/>
  <c r="AD12" i="51"/>
  <c r="N11" i="51"/>
  <c r="AD26" i="51"/>
  <c r="N40" i="51"/>
  <c r="G3" i="51"/>
  <c r="O3" i="51"/>
  <c r="W3" i="51"/>
  <c r="AE3" i="51"/>
  <c r="L40" i="50"/>
  <c r="AR40" i="50" s="1"/>
  <c r="L29" i="50"/>
  <c r="L15" i="50"/>
  <c r="L26" i="50"/>
  <c r="T8" i="50"/>
  <c r="T29" i="50"/>
  <c r="T26" i="50"/>
  <c r="T5" i="50"/>
  <c r="T12" i="50"/>
  <c r="AB20" i="50"/>
  <c r="AB13" i="50"/>
  <c r="AB26" i="50"/>
  <c r="AB5" i="50"/>
  <c r="AB31" i="50"/>
  <c r="AB8" i="50"/>
  <c r="AB29" i="50"/>
  <c r="H18" i="50"/>
  <c r="H16" i="50"/>
  <c r="H28" i="50"/>
  <c r="X25" i="50"/>
  <c r="X22" i="50"/>
  <c r="Q2" i="50"/>
  <c r="Y2" i="50"/>
  <c r="AG2" i="50"/>
  <c r="K3" i="50"/>
  <c r="S3" i="50"/>
  <c r="AA3" i="50"/>
  <c r="L5" i="50"/>
  <c r="AB14" i="50"/>
  <c r="T20" i="50"/>
  <c r="E3" i="50"/>
  <c r="M3" i="50"/>
  <c r="U3" i="50"/>
  <c r="AC3" i="50"/>
  <c r="G3" i="50"/>
  <c r="O3" i="50"/>
  <c r="W3" i="50"/>
  <c r="AE3" i="50"/>
  <c r="F18" i="49"/>
  <c r="V26" i="49"/>
  <c r="V23" i="49"/>
  <c r="J31" i="49"/>
  <c r="J21" i="49"/>
  <c r="R31" i="49"/>
  <c r="R32" i="49"/>
  <c r="R44" i="49"/>
  <c r="R15" i="49"/>
  <c r="R28" i="49"/>
  <c r="R43" i="49"/>
  <c r="Z32" i="49"/>
  <c r="Z45" i="49"/>
  <c r="Z53" i="49"/>
  <c r="Z22" i="49"/>
  <c r="Z44" i="49"/>
  <c r="Z15" i="49"/>
  <c r="Z43" i="49"/>
  <c r="Z31" i="49"/>
  <c r="Z28" i="49"/>
  <c r="AH33" i="49"/>
  <c r="AH44" i="49"/>
  <c r="AH15" i="49"/>
  <c r="AH32" i="49"/>
  <c r="AH43" i="49"/>
  <c r="AH31" i="49"/>
  <c r="AH21" i="49"/>
  <c r="AH22" i="49"/>
  <c r="K3" i="49"/>
  <c r="S3" i="49"/>
  <c r="AA3" i="49"/>
  <c r="E3" i="49"/>
  <c r="M3" i="49"/>
  <c r="U3" i="49"/>
  <c r="AC3" i="49"/>
  <c r="P14" i="48"/>
  <c r="P33" i="48"/>
  <c r="E3" i="48"/>
  <c r="M3" i="48"/>
  <c r="U3" i="48"/>
  <c r="AC3" i="48"/>
  <c r="G3" i="48"/>
  <c r="O3" i="48"/>
  <c r="W3" i="48"/>
  <c r="AE3" i="48"/>
  <c r="N22" i="47"/>
  <c r="N46" i="47"/>
  <c r="V28" i="47"/>
  <c r="V62" i="47"/>
  <c r="V60" i="47"/>
  <c r="V43" i="47"/>
  <c r="AD28" i="47"/>
  <c r="AD25" i="47"/>
  <c r="AD22" i="47"/>
  <c r="H5" i="47"/>
  <c r="H33" i="47"/>
  <c r="H23" i="47"/>
  <c r="H32" i="47"/>
  <c r="P63" i="47"/>
  <c r="P32" i="47"/>
  <c r="P5" i="47"/>
  <c r="P27" i="47"/>
  <c r="X23" i="47"/>
  <c r="X32" i="47"/>
  <c r="X36" i="47"/>
  <c r="X33" i="47"/>
  <c r="X17" i="47"/>
  <c r="X5" i="47"/>
  <c r="AF63" i="47"/>
  <c r="AF27" i="47"/>
  <c r="AF5" i="47"/>
  <c r="AF32" i="47"/>
  <c r="E3" i="47"/>
  <c r="M3" i="47"/>
  <c r="U3" i="47"/>
  <c r="AC3" i="47"/>
  <c r="G3" i="47"/>
  <c r="O3" i="47"/>
  <c r="W3" i="47"/>
  <c r="AE3" i="47"/>
  <c r="H37" i="46"/>
  <c r="H34" i="46"/>
  <c r="P53" i="46"/>
  <c r="AT53" i="46" s="1"/>
  <c r="P35" i="46"/>
  <c r="P21" i="46"/>
  <c r="P40" i="46"/>
  <c r="X11" i="46"/>
  <c r="X23" i="46"/>
  <c r="X37" i="46"/>
  <c r="X7" i="46"/>
  <c r="AF13" i="46"/>
  <c r="AF40" i="46"/>
  <c r="AF33" i="46"/>
  <c r="G3" i="46"/>
  <c r="O3" i="46"/>
  <c r="W3" i="46"/>
  <c r="AE3" i="46"/>
  <c r="X20" i="46"/>
  <c r="H56" i="45"/>
  <c r="H18" i="45"/>
  <c r="H20" i="45"/>
  <c r="H9" i="45"/>
  <c r="P36" i="45"/>
  <c r="P56" i="45"/>
  <c r="P33" i="45"/>
  <c r="P48" i="45"/>
  <c r="P23" i="45"/>
  <c r="P17" i="45"/>
  <c r="X24" i="45"/>
  <c r="X9" i="45"/>
  <c r="X20" i="45"/>
  <c r="AF56" i="45"/>
  <c r="AF33" i="45"/>
  <c r="AF48" i="45"/>
  <c r="Q2" i="45"/>
  <c r="Y2" i="45"/>
  <c r="AG2" i="45"/>
  <c r="K3" i="45"/>
  <c r="S3" i="45"/>
  <c r="AA3" i="45"/>
  <c r="E3" i="45"/>
  <c r="M3" i="45"/>
  <c r="U3" i="45"/>
  <c r="AC3" i="45"/>
  <c r="X48" i="45"/>
  <c r="X15" i="45"/>
  <c r="T33" i="45"/>
  <c r="H43" i="45"/>
  <c r="T56" i="45"/>
  <c r="H38" i="45"/>
  <c r="G3" i="45"/>
  <c r="O3" i="45"/>
  <c r="W3" i="45"/>
  <c r="AE3" i="45"/>
  <c r="L28" i="44"/>
  <c r="L13" i="44"/>
  <c r="L40" i="44"/>
  <c r="L18" i="44"/>
  <c r="L41" i="44"/>
  <c r="AB34" i="44"/>
  <c r="AB32" i="44"/>
  <c r="AB28" i="44"/>
  <c r="AB41" i="44"/>
  <c r="AB18" i="44"/>
  <c r="AB13" i="44"/>
  <c r="AB26" i="44"/>
  <c r="AB22" i="44"/>
  <c r="AB40" i="44"/>
  <c r="AB8" i="44"/>
  <c r="T14" i="44"/>
  <c r="T45" i="44"/>
  <c r="H23" i="44"/>
  <c r="H12" i="44"/>
  <c r="T27" i="44"/>
  <c r="E3" i="44"/>
  <c r="M3" i="44"/>
  <c r="U3" i="44"/>
  <c r="AC3" i="44"/>
  <c r="G3" i="44"/>
  <c r="O3" i="44"/>
  <c r="W3" i="44"/>
  <c r="AE3" i="44"/>
  <c r="T10" i="44"/>
  <c r="T30" i="44"/>
  <c r="L19" i="37"/>
  <c r="L63" i="37"/>
  <c r="AR63" i="37" s="1"/>
  <c r="T19" i="37"/>
  <c r="T43" i="37"/>
  <c r="AV43" i="37" s="1"/>
  <c r="F17" i="37"/>
  <c r="AO24" i="37" s="1"/>
  <c r="F28" i="37"/>
  <c r="AO28" i="37" s="1"/>
  <c r="F32" i="37"/>
  <c r="AO32" i="37" s="1"/>
  <c r="F36" i="37"/>
  <c r="AO36" i="37" s="1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8" i="37"/>
  <c r="F35" i="37"/>
  <c r="AO35" i="37" s="1"/>
  <c r="F43" i="37"/>
  <c r="AO43" i="37" s="1"/>
  <c r="F44" i="37"/>
  <c r="AO44" i="37" s="1"/>
  <c r="F60" i="37"/>
  <c r="AO60" i="37" s="1"/>
  <c r="F67" i="37"/>
  <c r="AO67" i="37" s="1"/>
  <c r="F68" i="37"/>
  <c r="AO68" i="37" s="1"/>
  <c r="F12" i="37"/>
  <c r="F15" i="37"/>
  <c r="F30" i="37"/>
  <c r="AO30" i="37" s="1"/>
  <c r="F34" i="37"/>
  <c r="AO34" i="37" s="1"/>
  <c r="F38" i="37"/>
  <c r="AO38" i="37" s="1"/>
  <c r="F42" i="37"/>
  <c r="AO42" i="37" s="1"/>
  <c r="F47" i="37"/>
  <c r="AO47" i="37" s="1"/>
  <c r="F48" i="37"/>
  <c r="AO48" i="37" s="1"/>
  <c r="F27" i="37"/>
  <c r="AO27" i="37" s="1"/>
  <c r="F31" i="37"/>
  <c r="AO31" i="37" s="1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33" i="37"/>
  <c r="AO33" i="37" s="1"/>
  <c r="F37" i="37"/>
  <c r="AO37" i="37" s="1"/>
  <c r="F46" i="37"/>
  <c r="AO46" i="37" s="1"/>
  <c r="F52" i="37"/>
  <c r="AO52" i="37" s="1"/>
  <c r="F58" i="37"/>
  <c r="AO58" i="37" s="1"/>
  <c r="F55" i="37"/>
  <c r="AO55" i="37" s="1"/>
  <c r="F18" i="37"/>
  <c r="F26" i="37"/>
  <c r="F29" i="37"/>
  <c r="AO29" i="37" s="1"/>
  <c r="F41" i="37"/>
  <c r="AO41" i="37" s="1"/>
  <c r="F51" i="37"/>
  <c r="AO51" i="37" s="1"/>
  <c r="F65" i="37"/>
  <c r="AO65" i="37" s="1"/>
  <c r="F72" i="37"/>
  <c r="N19" i="37"/>
  <c r="N61" i="37"/>
  <c r="AS61" i="37" s="1"/>
  <c r="V19" i="37"/>
  <c r="V67" i="37"/>
  <c r="AW67" i="37" s="1"/>
  <c r="AD19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17" i="42"/>
  <c r="L14" i="42"/>
  <c r="L15" i="42"/>
  <c r="L18" i="42"/>
  <c r="L29" i="42"/>
  <c r="AR29" i="42" s="1"/>
  <c r="L23" i="42"/>
  <c r="AR23" i="42" s="1"/>
  <c r="L46" i="42"/>
  <c r="AR46" i="42" s="1"/>
  <c r="T15" i="42"/>
  <c r="T10" i="42"/>
  <c r="T52" i="42"/>
  <c r="AV52" i="42" s="1"/>
  <c r="T34" i="42"/>
  <c r="AV34" i="42" s="1"/>
  <c r="P44" i="42"/>
  <c r="AT44" i="42" s="1"/>
  <c r="P36" i="42"/>
  <c r="AT36" i="42" s="1"/>
  <c r="P27" i="42"/>
  <c r="AT27" i="42" s="1"/>
  <c r="P9" i="42"/>
  <c r="P13" i="42"/>
  <c r="P43" i="42"/>
  <c r="AT43" i="42" s="1"/>
  <c r="P16" i="42"/>
  <c r="AF28" i="42"/>
  <c r="BB28" i="42" s="1"/>
  <c r="AF60" i="42"/>
  <c r="BB60" i="42" s="1"/>
  <c r="AF44" i="42"/>
  <c r="BB44" i="42" s="1"/>
  <c r="AF10" i="42"/>
  <c r="AF16" i="42"/>
  <c r="AF11" i="42"/>
  <c r="E3" i="42"/>
  <c r="M3" i="42"/>
  <c r="U3" i="42"/>
  <c r="AC3" i="42"/>
  <c r="T24" i="42"/>
  <c r="AV24" i="42" s="1"/>
  <c r="P14" i="42"/>
  <c r="G3" i="42"/>
  <c r="O3" i="42"/>
  <c r="W3" i="42"/>
  <c r="AE3" i="42"/>
  <c r="T20" i="42"/>
  <c r="AV20" i="42" s="1"/>
  <c r="T5" i="42"/>
  <c r="F18" i="41"/>
  <c r="AO18" i="41" s="1"/>
  <c r="F11" i="41"/>
  <c r="F34" i="41"/>
  <c r="AO34" i="41" s="1"/>
  <c r="F25" i="41"/>
  <c r="AO25" i="41" s="1"/>
  <c r="N27" i="41"/>
  <c r="AS27" i="41" s="1"/>
  <c r="N16" i="41"/>
  <c r="V18" i="41"/>
  <c r="AW18" i="41" s="1"/>
  <c r="V11" i="41"/>
  <c r="V25" i="41"/>
  <c r="AW25" i="41" s="1"/>
  <c r="V14" i="41"/>
  <c r="V19" i="41"/>
  <c r="AW19" i="41" s="1"/>
  <c r="AD29" i="41"/>
  <c r="BA29" i="41" s="1"/>
  <c r="AD22" i="41"/>
  <c r="BA22" i="41" s="1"/>
  <c r="AD16" i="41"/>
  <c r="N8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8" i="53"/>
  <c r="X42" i="53"/>
  <c r="AX42" i="53" s="1"/>
  <c r="X38" i="53"/>
  <c r="AX38" i="53" s="1"/>
  <c r="X34" i="53"/>
  <c r="AX34" i="53" s="1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3" i="53"/>
  <c r="AX33" i="53" s="1"/>
  <c r="X31" i="53"/>
  <c r="AX31" i="53" s="1"/>
  <c r="X29" i="53"/>
  <c r="AX29" i="53" s="1"/>
  <c r="X27" i="53"/>
  <c r="X24" i="53"/>
  <c r="X21" i="53"/>
  <c r="X18" i="53"/>
  <c r="X5" i="53"/>
  <c r="X43" i="53"/>
  <c r="AX43" i="53" s="1"/>
  <c r="X37" i="53"/>
  <c r="X50" i="53"/>
  <c r="AX50" i="53" s="1"/>
  <c r="X36" i="53"/>
  <c r="AX36" i="53" s="1"/>
  <c r="X35" i="53"/>
  <c r="AX35" i="53" s="1"/>
  <c r="X10" i="53"/>
  <c r="X23" i="53"/>
  <c r="X13" i="53"/>
  <c r="X7" i="53"/>
  <c r="X57" i="53"/>
  <c r="AX57" i="53" s="1"/>
  <c r="X47" i="53"/>
  <c r="AX47" i="53" s="1"/>
  <c r="X45" i="53"/>
  <c r="AX45" i="53" s="1"/>
  <c r="X40" i="53"/>
  <c r="AX40" i="53" s="1"/>
  <c r="X28" i="53"/>
  <c r="AX28" i="53" s="1"/>
  <c r="X26" i="53"/>
  <c r="X22" i="53"/>
  <c r="X15" i="53"/>
  <c r="X30" i="53"/>
  <c r="AX30" i="53" s="1"/>
  <c r="X6" i="53"/>
  <c r="X9" i="53"/>
  <c r="X19" i="53"/>
  <c r="X32" i="53"/>
  <c r="AX32" i="53" s="1"/>
  <c r="X12" i="53"/>
  <c r="X16" i="53"/>
  <c r="X20" i="53"/>
  <c r="X11" i="53"/>
  <c r="X17" i="53"/>
  <c r="X56" i="53"/>
  <c r="AX56" i="53" s="1"/>
  <c r="X14" i="53"/>
  <c r="X41" i="53"/>
  <c r="AX41" i="53" s="1"/>
  <c r="X52" i="53"/>
  <c r="AX52" i="53" s="1"/>
  <c r="X25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8" i="53"/>
  <c r="AF42" i="53"/>
  <c r="BB42" i="53" s="1"/>
  <c r="AF38" i="53"/>
  <c r="BB38" i="53" s="1"/>
  <c r="AF34" i="53"/>
  <c r="BB34" i="53" s="1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1" i="53"/>
  <c r="BB31" i="53" s="1"/>
  <c r="AF29" i="53"/>
  <c r="BB29" i="53" s="1"/>
  <c r="AF27" i="53"/>
  <c r="AF24" i="53"/>
  <c r="AF21" i="53"/>
  <c r="AF18" i="53"/>
  <c r="AF5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3" i="53"/>
  <c r="BB33" i="53" s="1"/>
  <c r="AF32" i="53"/>
  <c r="BB32" i="53" s="1"/>
  <c r="AF30" i="53"/>
  <c r="BB30" i="53" s="1"/>
  <c r="AF6" i="53"/>
  <c r="AF9" i="53"/>
  <c r="AF19" i="53"/>
  <c r="AF11" i="53"/>
  <c r="AF53" i="53"/>
  <c r="BB53" i="53" s="1"/>
  <c r="AF41" i="53"/>
  <c r="BB41" i="53" s="1"/>
  <c r="AF10" i="53"/>
  <c r="AF23" i="53"/>
  <c r="AF13" i="53"/>
  <c r="AF7" i="53"/>
  <c r="AF12" i="53"/>
  <c r="AF16" i="53"/>
  <c r="AF20" i="53"/>
  <c r="AF36" i="53"/>
  <c r="BB36" i="53" s="1"/>
  <c r="AF28" i="53"/>
  <c r="BB28" i="53" s="1"/>
  <c r="AF14" i="53"/>
  <c r="AF52" i="53"/>
  <c r="BB52" i="53" s="1"/>
  <c r="AF25" i="53"/>
  <c r="AF37" i="53"/>
  <c r="AF15" i="53"/>
  <c r="AF17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32" i="53"/>
  <c r="F25" i="53"/>
  <c r="F22" i="53"/>
  <c r="F13" i="53"/>
  <c r="F11" i="53"/>
  <c r="F65" i="53"/>
  <c r="F41" i="53"/>
  <c r="F45" i="53"/>
  <c r="F40" i="53"/>
  <c r="F34" i="53"/>
  <c r="F33" i="53"/>
  <c r="F31" i="53"/>
  <c r="F28" i="53"/>
  <c r="F26" i="53"/>
  <c r="F21" i="53"/>
  <c r="D30" i="34" s="1"/>
  <c r="F15" i="53"/>
  <c r="F55" i="53"/>
  <c r="F38" i="53"/>
  <c r="F36" i="53"/>
  <c r="F24" i="53"/>
  <c r="D35" i="34" s="1"/>
  <c r="F20" i="53"/>
  <c r="F14" i="53"/>
  <c r="F54" i="53"/>
  <c r="F29" i="53"/>
  <c r="F19" i="53"/>
  <c r="F27" i="53"/>
  <c r="F18" i="53"/>
  <c r="F48" i="53"/>
  <c r="F44" i="53"/>
  <c r="F23" i="53"/>
  <c r="F5" i="53"/>
  <c r="F51" i="53"/>
  <c r="AF26" i="53"/>
  <c r="F7" i="53"/>
  <c r="H13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34" i="53"/>
  <c r="AW34" i="53" s="1"/>
  <c r="V10" i="53"/>
  <c r="V6" i="53"/>
  <c r="V25" i="53"/>
  <c r="V22" i="53"/>
  <c r="V13" i="53"/>
  <c r="V11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0" i="53"/>
  <c r="AW30" i="53" s="1"/>
  <c r="V27" i="53"/>
  <c r="V9" i="53"/>
  <c r="V19" i="53"/>
  <c r="V5" i="53"/>
  <c r="V48" i="53"/>
  <c r="AW48" i="53" s="1"/>
  <c r="V36" i="53"/>
  <c r="AW36" i="53" s="1"/>
  <c r="V29" i="53"/>
  <c r="AW29" i="53" s="1"/>
  <c r="V23" i="53"/>
  <c r="V18" i="53"/>
  <c r="V17" i="53"/>
  <c r="V7" i="53"/>
  <c r="V20" i="53"/>
  <c r="V16" i="53"/>
  <c r="AD28" i="53"/>
  <c r="BA28" i="53" s="1"/>
  <c r="V12" i="53"/>
  <c r="AD31" i="53"/>
  <c r="BA31" i="53" s="1"/>
  <c r="V32" i="53"/>
  <c r="AW32" i="53" s="1"/>
  <c r="J71" i="53"/>
  <c r="AQ71" i="53" s="1"/>
  <c r="J67" i="53"/>
  <c r="AQ67" i="53" s="1"/>
  <c r="J70" i="53"/>
  <c r="AQ70" i="53" s="1"/>
  <c r="J69" i="53"/>
  <c r="AQ69" i="53" s="1"/>
  <c r="J72" i="53"/>
  <c r="AQ72" i="53" s="1"/>
  <c r="J65" i="53"/>
  <c r="AQ65" i="53" s="1"/>
  <c r="J68" i="53"/>
  <c r="AQ68" i="53" s="1"/>
  <c r="J62" i="53"/>
  <c r="AQ62" i="53" s="1"/>
  <c r="J58" i="53"/>
  <c r="AQ58" i="53" s="1"/>
  <c r="J54" i="53"/>
  <c r="AQ54" i="53" s="1"/>
  <c r="J61" i="53"/>
  <c r="AQ61" i="53" s="1"/>
  <c r="J66" i="53"/>
  <c r="AQ66" i="53" s="1"/>
  <c r="J56" i="53"/>
  <c r="AQ56" i="53" s="1"/>
  <c r="J48" i="53"/>
  <c r="AQ48" i="53" s="1"/>
  <c r="J41" i="53"/>
  <c r="AQ41" i="53" s="1"/>
  <c r="J37" i="53"/>
  <c r="J33" i="53"/>
  <c r="AQ33" i="53" s="1"/>
  <c r="J60" i="53"/>
  <c r="AQ60" i="53" s="1"/>
  <c r="J55" i="53"/>
  <c r="AQ55" i="53" s="1"/>
  <c r="J51" i="53"/>
  <c r="AQ51" i="53" s="1"/>
  <c r="J47" i="53"/>
  <c r="AQ47" i="53" s="1"/>
  <c r="J63" i="53"/>
  <c r="AQ63" i="53" s="1"/>
  <c r="J8" i="53"/>
  <c r="J40" i="53"/>
  <c r="AQ40" i="53" s="1"/>
  <c r="J35" i="53"/>
  <c r="AQ35" i="53" s="1"/>
  <c r="J28" i="53"/>
  <c r="AQ28" i="53" s="1"/>
  <c r="J7" i="53"/>
  <c r="J50" i="53"/>
  <c r="AQ50" i="53" s="1"/>
  <c r="J44" i="53"/>
  <c r="AQ44" i="53" s="1"/>
  <c r="J39" i="53"/>
  <c r="AQ39" i="53" s="1"/>
  <c r="J52" i="53"/>
  <c r="AQ52" i="53" s="1"/>
  <c r="J43" i="53"/>
  <c r="AQ43" i="53" s="1"/>
  <c r="J36" i="53"/>
  <c r="AQ36" i="53" s="1"/>
  <c r="J30" i="53"/>
  <c r="AQ30" i="53" s="1"/>
  <c r="J24" i="53"/>
  <c r="J19" i="53"/>
  <c r="J23" i="53"/>
  <c r="J13" i="53"/>
  <c r="AH54" i="53"/>
  <c r="BC54" i="53" s="1"/>
  <c r="AH55" i="53"/>
  <c r="BC55" i="53" s="1"/>
  <c r="AH44" i="53"/>
  <c r="BC44" i="53" s="1"/>
  <c r="AH9" i="53"/>
  <c r="AH8" i="53"/>
  <c r="AD21" i="53"/>
  <c r="V24" i="53"/>
  <c r="J25" i="53"/>
  <c r="J31" i="53"/>
  <c r="AQ31" i="53" s="1"/>
  <c r="J34" i="53"/>
  <c r="AQ34" i="53" s="1"/>
  <c r="AD42" i="53"/>
  <c r="BA42" i="53" s="1"/>
  <c r="V8" i="53"/>
  <c r="J46" i="53"/>
  <c r="AQ46" i="53" s="1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8" i="53"/>
  <c r="H42" i="53"/>
  <c r="AP42" i="53" s="1"/>
  <c r="H38" i="53"/>
  <c r="AP38" i="53" s="1"/>
  <c r="H34" i="53"/>
  <c r="AP34" i="53" s="1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1" i="53"/>
  <c r="AP31" i="53" s="1"/>
  <c r="H29" i="53"/>
  <c r="AP29" i="53" s="1"/>
  <c r="H27" i="53"/>
  <c r="H24" i="53"/>
  <c r="H21" i="53"/>
  <c r="H18" i="53"/>
  <c r="H5" i="53"/>
  <c r="H54" i="53"/>
  <c r="AP54" i="53" s="1"/>
  <c r="H51" i="53"/>
  <c r="AP51" i="53" s="1"/>
  <c r="H45" i="53"/>
  <c r="AP45" i="53" s="1"/>
  <c r="H40" i="53"/>
  <c r="AP40" i="53" s="1"/>
  <c r="H35" i="53"/>
  <c r="AP35" i="53" s="1"/>
  <c r="H12" i="53"/>
  <c r="H16" i="53"/>
  <c r="H25" i="53"/>
  <c r="H20" i="53"/>
  <c r="H14" i="53"/>
  <c r="H43" i="53"/>
  <c r="AP43" i="53" s="1"/>
  <c r="H30" i="53"/>
  <c r="AP30" i="53" s="1"/>
  <c r="H6" i="53"/>
  <c r="H9" i="53"/>
  <c r="H19" i="53"/>
  <c r="H11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3" i="53"/>
  <c r="AS33" i="53" s="1"/>
  <c r="N10" i="53"/>
  <c r="N6" i="53"/>
  <c r="N25" i="53"/>
  <c r="N22" i="53"/>
  <c r="N13" i="53"/>
  <c r="N11" i="53"/>
  <c r="N57" i="53"/>
  <c r="AS57" i="53" s="1"/>
  <c r="N48" i="53"/>
  <c r="AS48" i="53" s="1"/>
  <c r="N42" i="53"/>
  <c r="AS42" i="53" s="1"/>
  <c r="N37" i="53"/>
  <c r="N55" i="53"/>
  <c r="AS55" i="53" s="1"/>
  <c r="N8" i="53"/>
  <c r="N41" i="53"/>
  <c r="AS41" i="53" s="1"/>
  <c r="N29" i="53"/>
  <c r="AS29" i="53" s="1"/>
  <c r="N23" i="53"/>
  <c r="N18" i="53"/>
  <c r="N7" i="53"/>
  <c r="N32" i="53"/>
  <c r="AS32" i="53" s="1"/>
  <c r="N31" i="53"/>
  <c r="AS31" i="53" s="1"/>
  <c r="N28" i="53"/>
  <c r="AS28" i="53" s="1"/>
  <c r="N26" i="53"/>
  <c r="N21" i="53"/>
  <c r="N15" i="53"/>
  <c r="J17" i="53"/>
  <c r="N5" i="53"/>
  <c r="P13" i="53"/>
  <c r="H23" i="53"/>
  <c r="P9" i="53"/>
  <c r="V26" i="53"/>
  <c r="P6" i="53"/>
  <c r="H10" i="53"/>
  <c r="P30" i="53"/>
  <c r="AT30" i="53" s="1"/>
  <c r="V33" i="53"/>
  <c r="AW33" i="53" s="1"/>
  <c r="N34" i="53"/>
  <c r="AS34" i="53" s="1"/>
  <c r="P40" i="53"/>
  <c r="AT40" i="53" s="1"/>
  <c r="H44" i="53"/>
  <c r="AP44" i="53" s="1"/>
  <c r="H50" i="53"/>
  <c r="AP50" i="53" s="1"/>
  <c r="J57" i="53"/>
  <c r="AQ57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8" i="53"/>
  <c r="AD41" i="53"/>
  <c r="BA41" i="53" s="1"/>
  <c r="AD36" i="53"/>
  <c r="BA36" i="53" s="1"/>
  <c r="AD10" i="53"/>
  <c r="AD6" i="53"/>
  <c r="AD25" i="53"/>
  <c r="AD22" i="53"/>
  <c r="AD13" i="53"/>
  <c r="AD11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12" i="53"/>
  <c r="AD16" i="53"/>
  <c r="AD24" i="53"/>
  <c r="AD20" i="53"/>
  <c r="AD14" i="53"/>
  <c r="AD34" i="53"/>
  <c r="BA34" i="53" s="1"/>
  <c r="AD33" i="53"/>
  <c r="BA33" i="53" s="1"/>
  <c r="AD32" i="53"/>
  <c r="BA32" i="53" s="1"/>
  <c r="AD30" i="53"/>
  <c r="BA30" i="53" s="1"/>
  <c r="AD27" i="53"/>
  <c r="AD9" i="53"/>
  <c r="AD19" i="53"/>
  <c r="AD5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8" i="53"/>
  <c r="P42" i="53"/>
  <c r="AT42" i="53" s="1"/>
  <c r="P38" i="53"/>
  <c r="AT38" i="53" s="1"/>
  <c r="P34" i="53"/>
  <c r="AT34" i="53" s="1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32" i="53"/>
  <c r="AT32" i="53" s="1"/>
  <c r="P31" i="53"/>
  <c r="AT31" i="53" s="1"/>
  <c r="P29" i="53"/>
  <c r="AT29" i="53" s="1"/>
  <c r="P27" i="53"/>
  <c r="P24" i="53"/>
  <c r="P21" i="53"/>
  <c r="P18" i="53"/>
  <c r="P5" i="53"/>
  <c r="P47" i="53"/>
  <c r="AT47" i="53" s="1"/>
  <c r="P41" i="53"/>
  <c r="AT41" i="53" s="1"/>
  <c r="P28" i="53"/>
  <c r="AT28" i="53" s="1"/>
  <c r="P26" i="53"/>
  <c r="P22" i="53"/>
  <c r="P15" i="53"/>
  <c r="P17" i="53"/>
  <c r="P51" i="53"/>
  <c r="AT51" i="53" s="1"/>
  <c r="P44" i="53"/>
  <c r="AT44" i="53" s="1"/>
  <c r="P39" i="53"/>
  <c r="AT39" i="53" s="1"/>
  <c r="P33" i="53"/>
  <c r="AT33" i="53" s="1"/>
  <c r="P12" i="53"/>
  <c r="P16" i="53"/>
  <c r="P25" i="53"/>
  <c r="P20" i="53"/>
  <c r="P14" i="53"/>
  <c r="AD17" i="53"/>
  <c r="P7" i="53"/>
  <c r="AD7" i="53"/>
  <c r="V15" i="53"/>
  <c r="J18" i="53"/>
  <c r="AD18" i="53"/>
  <c r="P23" i="53"/>
  <c r="H26" i="53"/>
  <c r="AD26" i="53"/>
  <c r="BA24" i="53" s="1"/>
  <c r="N27" i="53"/>
  <c r="J16" i="53"/>
  <c r="P10" i="53"/>
  <c r="H32" i="53"/>
  <c r="AP32" i="53" s="1"/>
  <c r="P35" i="53"/>
  <c r="AT35" i="53" s="1"/>
  <c r="N36" i="53"/>
  <c r="AS36" i="53" s="1"/>
  <c r="AD37" i="53"/>
  <c r="V41" i="53"/>
  <c r="AW41" i="53" s="1"/>
  <c r="J42" i="53"/>
  <c r="AQ42" i="53" s="1"/>
  <c r="N45" i="53"/>
  <c r="AS45" i="53" s="1"/>
  <c r="H47" i="53"/>
  <c r="AP47" i="53" s="1"/>
  <c r="AL4" i="53"/>
  <c r="F11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22" i="52"/>
  <c r="V19" i="52"/>
  <c r="V17" i="52"/>
  <c r="V14" i="52"/>
  <c r="V34" i="52"/>
  <c r="AW34" i="52" s="1"/>
  <c r="V32" i="52"/>
  <c r="AW32" i="52" s="1"/>
  <c r="V7" i="52"/>
  <c r="V10" i="52"/>
  <c r="V18" i="52"/>
  <c r="V16" i="52"/>
  <c r="V13" i="52"/>
  <c r="V23" i="52"/>
  <c r="V53" i="52"/>
  <c r="AW53" i="52" s="1"/>
  <c r="V5" i="52"/>
  <c r="V24" i="52"/>
  <c r="V21" i="52"/>
  <c r="V6" i="52"/>
  <c r="V15" i="52"/>
  <c r="V12" i="52"/>
  <c r="V25" i="52"/>
  <c r="V20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22" i="52"/>
  <c r="N19" i="52"/>
  <c r="N17" i="52"/>
  <c r="N14" i="52"/>
  <c r="N25" i="52"/>
  <c r="N24" i="52"/>
  <c r="N7" i="52"/>
  <c r="N10" i="52"/>
  <c r="N18" i="52"/>
  <c r="N16" i="52"/>
  <c r="N13" i="52"/>
  <c r="N5" i="52"/>
  <c r="N32" i="52"/>
  <c r="AS32" i="52" s="1"/>
  <c r="N21" i="52"/>
  <c r="N6" i="52"/>
  <c r="N15" i="52"/>
  <c r="N12" i="52"/>
  <c r="N23" i="52"/>
  <c r="N20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22" i="52"/>
  <c r="AD19" i="52"/>
  <c r="AD17" i="52"/>
  <c r="AD14" i="52"/>
  <c r="AD49" i="52"/>
  <c r="BA49" i="52" s="1"/>
  <c r="AD43" i="52"/>
  <c r="BA43" i="52" s="1"/>
  <c r="AD5" i="52"/>
  <c r="AD25" i="52"/>
  <c r="AD7" i="52"/>
  <c r="AD10" i="52"/>
  <c r="AD18" i="52"/>
  <c r="AD16" i="52"/>
  <c r="AD13" i="52"/>
  <c r="AD44" i="52"/>
  <c r="BA44" i="52" s="1"/>
  <c r="AD21" i="52"/>
  <c r="AD6" i="52"/>
  <c r="AD15" i="52"/>
  <c r="AD12" i="52"/>
  <c r="AD24" i="52"/>
  <c r="AD23" i="52"/>
  <c r="AD20" i="52"/>
  <c r="N11" i="52"/>
  <c r="AD9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4" i="52"/>
  <c r="F22" i="52"/>
  <c r="F19" i="52"/>
  <c r="F17" i="52"/>
  <c r="F14" i="52"/>
  <c r="F25" i="52"/>
  <c r="F10" i="52"/>
  <c r="F18" i="52"/>
  <c r="F16" i="52"/>
  <c r="F13" i="52"/>
  <c r="F32" i="52"/>
  <c r="F23" i="52"/>
  <c r="F39" i="52"/>
  <c r="F21" i="52"/>
  <c r="F15" i="52"/>
  <c r="F12" i="52"/>
  <c r="F20" i="52"/>
  <c r="V8" i="52"/>
  <c r="V11" i="52"/>
  <c r="N8" i="52"/>
  <c r="R14" i="52"/>
  <c r="Z14" i="52"/>
  <c r="J19" i="52"/>
  <c r="AH19" i="52"/>
  <c r="Z22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R58" i="52"/>
  <c r="AU58" i="52" s="1"/>
  <c r="R66" i="52"/>
  <c r="AU66" i="52" s="1"/>
  <c r="R45" i="52"/>
  <c r="AU45" i="52" s="1"/>
  <c r="R52" i="52"/>
  <c r="AU52" i="52" s="1"/>
  <c r="R38" i="52"/>
  <c r="AU38" i="52" s="1"/>
  <c r="R29" i="52"/>
  <c r="AU29" i="52" s="1"/>
  <c r="Z71" i="52"/>
  <c r="AY71" i="52" s="1"/>
  <c r="Z67" i="52"/>
  <c r="AY67" i="52" s="1"/>
  <c r="Z70" i="52"/>
  <c r="AY70" i="52" s="1"/>
  <c r="Z69" i="52"/>
  <c r="AY69" i="52" s="1"/>
  <c r="Z63" i="52"/>
  <c r="AY63" i="52" s="1"/>
  <c r="Z72" i="52"/>
  <c r="AY72" i="52" s="1"/>
  <c r="Z62" i="52"/>
  <c r="AY62" i="52" s="1"/>
  <c r="Z59" i="52"/>
  <c r="AY59" i="52" s="1"/>
  <c r="Z65" i="52"/>
  <c r="AY65" i="52" s="1"/>
  <c r="Z58" i="52"/>
  <c r="AY58" i="52" s="1"/>
  <c r="Z61" i="52"/>
  <c r="AY61" i="52" s="1"/>
  <c r="Z54" i="52"/>
  <c r="AY54" i="52" s="1"/>
  <c r="Z50" i="52"/>
  <c r="AY50" i="52" s="1"/>
  <c r="Z46" i="52"/>
  <c r="AY46" i="52" s="1"/>
  <c r="Z56" i="52"/>
  <c r="AY56" i="52" s="1"/>
  <c r="Z53" i="52"/>
  <c r="AY53" i="52" s="1"/>
  <c r="Z49" i="52"/>
  <c r="AY49" i="52" s="1"/>
  <c r="Z52" i="52"/>
  <c r="AY52" i="52" s="1"/>
  <c r="Z47" i="52"/>
  <c r="AY47" i="52" s="1"/>
  <c r="Z44" i="52"/>
  <c r="AY44" i="52" s="1"/>
  <c r="Z40" i="52"/>
  <c r="AY40" i="52" s="1"/>
  <c r="Z36" i="52"/>
  <c r="AY36" i="52" s="1"/>
  <c r="Z43" i="52"/>
  <c r="AY43" i="52" s="1"/>
  <c r="Z39" i="52"/>
  <c r="AY39" i="52" s="1"/>
  <c r="Z35" i="52"/>
  <c r="AY35" i="52" s="1"/>
  <c r="Z55" i="52"/>
  <c r="AY55" i="52" s="1"/>
  <c r="Z42" i="52"/>
  <c r="AY42" i="52" s="1"/>
  <c r="Z38" i="52"/>
  <c r="AY38" i="52" s="1"/>
  <c r="Z34" i="52"/>
  <c r="AY34" i="52" s="1"/>
  <c r="Z41" i="52"/>
  <c r="AY41" i="52" s="1"/>
  <c r="Z33" i="52"/>
  <c r="AY33" i="52" s="1"/>
  <c r="Z29" i="52"/>
  <c r="AY29" i="52" s="1"/>
  <c r="Z51" i="52"/>
  <c r="AY51" i="52" s="1"/>
  <c r="Z37" i="52"/>
  <c r="AY37" i="52" s="1"/>
  <c r="Z32" i="52"/>
  <c r="AY32" i="52" s="1"/>
  <c r="Z5" i="52"/>
  <c r="Z25" i="52"/>
  <c r="Z31" i="52"/>
  <c r="AY31" i="52" s="1"/>
  <c r="Z28" i="52"/>
  <c r="Z11" i="52"/>
  <c r="J8" i="52"/>
  <c r="R8" i="52"/>
  <c r="Z8" i="52"/>
  <c r="Z9" i="52"/>
  <c r="Z20" i="52"/>
  <c r="Z23" i="52"/>
  <c r="Z30" i="52"/>
  <c r="AL4" i="52"/>
  <c r="Z12" i="52"/>
  <c r="J15" i="52"/>
  <c r="Z6" i="52"/>
  <c r="J21" i="52"/>
  <c r="Z21" i="52"/>
  <c r="AM4" i="51"/>
  <c r="AL4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50" i="51"/>
  <c r="AZ50" i="51" s="1"/>
  <c r="AB6" i="51"/>
  <c r="AB44" i="51"/>
  <c r="AZ44" i="51" s="1"/>
  <c r="AB41" i="51"/>
  <c r="AB67" i="51"/>
  <c r="AZ67" i="51" s="1"/>
  <c r="AB59" i="51"/>
  <c r="AZ59" i="51" s="1"/>
  <c r="AB57" i="51"/>
  <c r="AZ57" i="51" s="1"/>
  <c r="AB56" i="51"/>
  <c r="AZ56" i="51" s="1"/>
  <c r="AB16" i="51"/>
  <c r="AB65" i="51"/>
  <c r="AZ65" i="51" s="1"/>
  <c r="AB48" i="51"/>
  <c r="AZ48" i="51" s="1"/>
  <c r="AB21" i="51"/>
  <c r="AB51" i="51"/>
  <c r="AZ51" i="51" s="1"/>
  <c r="AB47" i="51"/>
  <c r="AZ47" i="51" s="1"/>
  <c r="AB43" i="51"/>
  <c r="AZ43" i="51" s="1"/>
  <c r="AB19" i="51"/>
  <c r="AB18" i="51"/>
  <c r="AB37" i="51"/>
  <c r="AB35" i="51"/>
  <c r="AB10" i="51"/>
  <c r="AB53" i="51"/>
  <c r="AZ53" i="51" s="1"/>
  <c r="AB45" i="51"/>
  <c r="AB22" i="51"/>
  <c r="AB15" i="51"/>
  <c r="AB17" i="51"/>
  <c r="AB31" i="51"/>
  <c r="AB12" i="51"/>
  <c r="AB25" i="51"/>
  <c r="AB49" i="51"/>
  <c r="AZ49" i="51" s="1"/>
  <c r="AB9" i="51"/>
  <c r="AB40" i="51"/>
  <c r="AB11" i="51"/>
  <c r="AB33" i="51"/>
  <c r="AB30" i="51"/>
  <c r="AB28" i="51"/>
  <c r="AB5" i="51"/>
  <c r="AB32" i="51"/>
  <c r="AB13" i="51"/>
  <c r="AB46" i="51"/>
  <c r="AZ46" i="51" s="1"/>
  <c r="AB42" i="51"/>
  <c r="AB39" i="51"/>
  <c r="AB36" i="51"/>
  <c r="AB24" i="51"/>
  <c r="V26" i="51"/>
  <c r="AB8" i="51"/>
  <c r="AB34" i="51"/>
  <c r="AB20" i="51"/>
  <c r="T70" i="51"/>
  <c r="AV70" i="51" s="1"/>
  <c r="T68" i="51"/>
  <c r="AV68" i="51" s="1"/>
  <c r="T59" i="51"/>
  <c r="AV59" i="51" s="1"/>
  <c r="T53" i="51"/>
  <c r="AV53" i="51" s="1"/>
  <c r="T6" i="51"/>
  <c r="T44" i="51"/>
  <c r="AV44" i="51" s="1"/>
  <c r="T66" i="51"/>
  <c r="AV66" i="51" s="1"/>
  <c r="T13" i="51"/>
  <c r="T46" i="51"/>
  <c r="AV46" i="51" s="1"/>
  <c r="T49" i="51"/>
  <c r="AV49" i="51" s="1"/>
  <c r="T42" i="51"/>
  <c r="T37" i="51"/>
  <c r="T25" i="51"/>
  <c r="T45" i="51"/>
  <c r="T32" i="51"/>
  <c r="T30" i="51"/>
  <c r="T20" i="51"/>
  <c r="AB26" i="51"/>
  <c r="AB38" i="51"/>
  <c r="AB14" i="51"/>
  <c r="L66" i="51"/>
  <c r="AR66" i="51" s="1"/>
  <c r="L52" i="51"/>
  <c r="AR52" i="51" s="1"/>
  <c r="L16" i="51"/>
  <c r="L59" i="51"/>
  <c r="AR59" i="51" s="1"/>
  <c r="L43" i="51"/>
  <c r="AR43" i="51" s="1"/>
  <c r="L18" i="51"/>
  <c r="L37" i="51"/>
  <c r="L31" i="51"/>
  <c r="L34" i="51"/>
  <c r="N26" i="51"/>
  <c r="AB27" i="51"/>
  <c r="AB7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16" i="51"/>
  <c r="AO13" i="51" s="1"/>
  <c r="F49" i="51"/>
  <c r="F46" i="51"/>
  <c r="F43" i="51"/>
  <c r="F59" i="51"/>
  <c r="F63" i="51"/>
  <c r="F52" i="51"/>
  <c r="F58" i="51"/>
  <c r="F54" i="51"/>
  <c r="F48" i="51"/>
  <c r="F21" i="51"/>
  <c r="F51" i="51"/>
  <c r="F47" i="51"/>
  <c r="F44" i="51"/>
  <c r="F50" i="51"/>
  <c r="F38" i="51"/>
  <c r="F36" i="51"/>
  <c r="F33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16" i="51"/>
  <c r="N49" i="51"/>
  <c r="AS49" i="51" s="1"/>
  <c r="N46" i="51"/>
  <c r="AS46" i="51" s="1"/>
  <c r="N43" i="51"/>
  <c r="AS43" i="51" s="1"/>
  <c r="N9" i="5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50" i="51"/>
  <c r="AS50" i="51" s="1"/>
  <c r="N45" i="51"/>
  <c r="N54" i="51"/>
  <c r="AS54" i="51" s="1"/>
  <c r="N48" i="51"/>
  <c r="AS48" i="51" s="1"/>
  <c r="N21" i="51"/>
  <c r="N13" i="51"/>
  <c r="N6" i="51"/>
  <c r="N22" i="51"/>
  <c r="N38" i="51"/>
  <c r="N36" i="51"/>
  <c r="N33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16" i="51"/>
  <c r="V49" i="51"/>
  <c r="AW49" i="51" s="1"/>
  <c r="V46" i="51"/>
  <c r="AW46" i="51" s="1"/>
  <c r="V43" i="51"/>
  <c r="AW43" i="51" s="1"/>
  <c r="V9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13" i="51"/>
  <c r="V6" i="51"/>
  <c r="V14" i="51"/>
  <c r="V50" i="51"/>
  <c r="AW50" i="51" s="1"/>
  <c r="V45" i="51"/>
  <c r="V64" i="51"/>
  <c r="AW64" i="51" s="1"/>
  <c r="V52" i="51"/>
  <c r="AW52" i="51" s="1"/>
  <c r="V51" i="51"/>
  <c r="AW51" i="51" s="1"/>
  <c r="V47" i="51"/>
  <c r="AW47" i="51" s="1"/>
  <c r="V44" i="51"/>
  <c r="AW44" i="51" s="1"/>
  <c r="V41" i="51"/>
  <c r="V22" i="51"/>
  <c r="V38" i="51"/>
  <c r="V36" i="51"/>
  <c r="V33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16" i="51"/>
  <c r="AD49" i="51"/>
  <c r="BA49" i="51" s="1"/>
  <c r="AD46" i="51"/>
  <c r="BA46" i="51" s="1"/>
  <c r="AD43" i="51"/>
  <c r="BA43" i="51" s="1"/>
  <c r="AD9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51" i="51"/>
  <c r="BA51" i="51" s="1"/>
  <c r="AD47" i="51"/>
  <c r="BA47" i="51" s="1"/>
  <c r="AD44" i="51"/>
  <c r="BA44" i="51" s="1"/>
  <c r="AD52" i="51"/>
  <c r="BA52" i="51" s="1"/>
  <c r="AD13" i="51"/>
  <c r="AD6" i="51"/>
  <c r="AD14" i="51"/>
  <c r="AD50" i="51"/>
  <c r="BA50" i="51" s="1"/>
  <c r="AD48" i="51"/>
  <c r="BA48" i="51" s="1"/>
  <c r="AD21" i="51"/>
  <c r="AD42" i="51"/>
  <c r="AD22" i="51"/>
  <c r="AD38" i="51"/>
  <c r="AD36" i="51"/>
  <c r="AD33" i="51"/>
  <c r="F24" i="51"/>
  <c r="N24" i="51"/>
  <c r="V24" i="51"/>
  <c r="AD24" i="51"/>
  <c r="F27" i="51"/>
  <c r="N27" i="51"/>
  <c r="V27" i="51"/>
  <c r="AD27" i="51"/>
  <c r="F8" i="51"/>
  <c r="N8" i="51"/>
  <c r="V8" i="51"/>
  <c r="AD8" i="51"/>
  <c r="V7" i="51"/>
  <c r="AD32" i="51"/>
  <c r="N17" i="51"/>
  <c r="V34" i="51"/>
  <c r="F35" i="51"/>
  <c r="N15" i="51"/>
  <c r="V20" i="51"/>
  <c r="AD37" i="51"/>
  <c r="F11" i="51"/>
  <c r="V18" i="51"/>
  <c r="AD39" i="51"/>
  <c r="F40" i="51"/>
  <c r="N19" i="51"/>
  <c r="AD41" i="51"/>
  <c r="N14" i="51"/>
  <c r="N44" i="51"/>
  <c r="AS44" i="51" s="1"/>
  <c r="AD56" i="51"/>
  <c r="BA56" i="51" s="1"/>
  <c r="V65" i="51"/>
  <c r="AW65" i="51" s="1"/>
  <c r="N5" i="51"/>
  <c r="V5" i="51"/>
  <c r="AD5" i="51"/>
  <c r="F28" i="51"/>
  <c r="N28" i="51"/>
  <c r="V28" i="51"/>
  <c r="AD28" i="51"/>
  <c r="F30" i="51"/>
  <c r="N30" i="51"/>
  <c r="V30" i="51"/>
  <c r="AD30" i="51"/>
  <c r="N7" i="51"/>
  <c r="V32" i="51"/>
  <c r="AD10" i="51"/>
  <c r="N34" i="51"/>
  <c r="AD35" i="51"/>
  <c r="F15" i="51"/>
  <c r="N20" i="51"/>
  <c r="V37" i="51"/>
  <c r="AD11" i="51"/>
  <c r="N18" i="51"/>
  <c r="V39" i="51"/>
  <c r="AD40" i="51"/>
  <c r="F41" i="51"/>
  <c r="F42" i="51"/>
  <c r="AO42" i="51" s="1"/>
  <c r="V42" i="51"/>
  <c r="N47" i="51"/>
  <c r="AS47" i="51" s="1"/>
  <c r="F13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P69" i="50"/>
  <c r="P62" i="50"/>
  <c r="P65" i="50"/>
  <c r="AT65" i="50" s="1"/>
  <c r="P64" i="50"/>
  <c r="AT64" i="50" s="1"/>
  <c r="P59" i="50"/>
  <c r="AT59" i="50" s="1"/>
  <c r="P63" i="50"/>
  <c r="P58" i="50"/>
  <c r="AT58" i="50" s="1"/>
  <c r="P61" i="50"/>
  <c r="P57" i="50"/>
  <c r="P60" i="50"/>
  <c r="P54" i="50"/>
  <c r="AT54" i="50" s="1"/>
  <c r="P50" i="50"/>
  <c r="AT50" i="50" s="1"/>
  <c r="P46" i="50"/>
  <c r="AT46" i="50" s="1"/>
  <c r="P53" i="50"/>
  <c r="AT53" i="50" s="1"/>
  <c r="P49" i="50"/>
  <c r="AT49" i="50" s="1"/>
  <c r="P45" i="50"/>
  <c r="P56" i="50"/>
  <c r="P52" i="50"/>
  <c r="AT52" i="50" s="1"/>
  <c r="P48" i="50"/>
  <c r="AT48" i="50" s="1"/>
  <c r="P41" i="50"/>
  <c r="AT41" i="50" s="1"/>
  <c r="P37" i="50"/>
  <c r="AT37" i="50" s="1"/>
  <c r="P55" i="50"/>
  <c r="AT55" i="50" s="1"/>
  <c r="P44" i="50"/>
  <c r="AT44" i="50" s="1"/>
  <c r="P40" i="50"/>
  <c r="P12" i="50"/>
  <c r="P51" i="50"/>
  <c r="P43" i="50"/>
  <c r="AT43" i="50" s="1"/>
  <c r="P39" i="50"/>
  <c r="AT39" i="50" s="1"/>
  <c r="P36" i="50"/>
  <c r="AT36" i="50" s="1"/>
  <c r="P17" i="50"/>
  <c r="P34" i="50"/>
  <c r="P10" i="50"/>
  <c r="P15" i="50"/>
  <c r="P8" i="50"/>
  <c r="P13" i="50"/>
  <c r="P42" i="50"/>
  <c r="AT42" i="50" s="1"/>
  <c r="P35" i="50"/>
  <c r="P33" i="50"/>
  <c r="P31" i="50"/>
  <c r="P47" i="50"/>
  <c r="P38" i="50"/>
  <c r="P32" i="50"/>
  <c r="P30" i="50"/>
  <c r="P27" i="50"/>
  <c r="P24" i="50"/>
  <c r="P21" i="50"/>
  <c r="P7" i="50"/>
  <c r="P29" i="50"/>
  <c r="P26" i="50"/>
  <c r="P5" i="50"/>
  <c r="P20" i="50"/>
  <c r="P14" i="50"/>
  <c r="P11" i="50"/>
  <c r="P9" i="50"/>
  <c r="P23" i="50"/>
  <c r="P19" i="50"/>
  <c r="P6" i="50"/>
  <c r="AF72" i="50"/>
  <c r="BB72" i="50" s="1"/>
  <c r="AF68" i="50"/>
  <c r="AF71" i="50"/>
  <c r="BB71" i="50" s="1"/>
  <c r="AF67" i="50"/>
  <c r="BB67" i="50" s="1"/>
  <c r="AF70" i="50"/>
  <c r="BB70" i="50" s="1"/>
  <c r="AF66" i="50"/>
  <c r="BB66" i="50" s="1"/>
  <c r="AF62" i="50"/>
  <c r="AF65" i="50"/>
  <c r="AF69" i="50"/>
  <c r="BB69" i="50" s="1"/>
  <c r="AF64" i="50"/>
  <c r="BB64" i="50" s="1"/>
  <c r="AF59" i="50"/>
  <c r="AF58" i="50"/>
  <c r="BB58" i="50" s="1"/>
  <c r="AF61" i="50"/>
  <c r="AF57" i="50"/>
  <c r="BB57" i="50" s="1"/>
  <c r="AF63" i="50"/>
  <c r="AF54" i="50"/>
  <c r="BB54" i="50" s="1"/>
  <c r="AF50" i="50"/>
  <c r="AF46" i="50"/>
  <c r="BB46" i="50" s="1"/>
  <c r="AF53" i="50"/>
  <c r="BB53" i="50" s="1"/>
  <c r="AF49" i="50"/>
  <c r="BB49" i="50" s="1"/>
  <c r="AF45" i="50"/>
  <c r="AF60" i="50"/>
  <c r="AF56" i="50"/>
  <c r="AF52" i="50"/>
  <c r="AF48" i="50"/>
  <c r="BB48" i="50" s="1"/>
  <c r="AF51" i="50"/>
  <c r="AF41" i="50"/>
  <c r="AF37" i="50"/>
  <c r="BB37" i="50" s="1"/>
  <c r="AF47" i="50"/>
  <c r="AF44" i="50"/>
  <c r="BB44" i="50" s="1"/>
  <c r="AF40" i="50"/>
  <c r="AF12" i="50"/>
  <c r="AF43" i="50"/>
  <c r="AF39" i="50"/>
  <c r="BB39" i="50" s="1"/>
  <c r="AF36" i="50"/>
  <c r="BB36" i="50" s="1"/>
  <c r="AF42" i="50"/>
  <c r="BB42" i="50" s="1"/>
  <c r="AF17" i="50"/>
  <c r="AF34" i="50"/>
  <c r="AF10" i="50"/>
  <c r="AF38" i="50"/>
  <c r="AF15" i="50"/>
  <c r="AF8" i="50"/>
  <c r="AF13" i="50"/>
  <c r="AF55" i="50"/>
  <c r="BB55" i="50" s="1"/>
  <c r="AF35" i="50"/>
  <c r="AF33" i="50"/>
  <c r="AF31" i="50"/>
  <c r="AF30" i="50"/>
  <c r="AF27" i="50"/>
  <c r="AF24" i="50"/>
  <c r="AF21" i="50"/>
  <c r="AF7" i="50"/>
  <c r="AF11" i="50"/>
  <c r="AF29" i="50"/>
  <c r="AF26" i="50"/>
  <c r="AF5" i="50"/>
  <c r="AF20" i="50"/>
  <c r="AF14" i="50"/>
  <c r="AF32" i="50"/>
  <c r="AF9" i="50"/>
  <c r="AF23" i="50"/>
  <c r="AF19" i="50"/>
  <c r="AF6" i="50"/>
  <c r="AF18" i="50"/>
  <c r="P25" i="50"/>
  <c r="P16" i="50"/>
  <c r="AF22" i="50"/>
  <c r="P28" i="50"/>
  <c r="H72" i="50"/>
  <c r="AP72" i="50" s="1"/>
  <c r="H68" i="50"/>
  <c r="H71" i="50"/>
  <c r="AP71" i="50" s="1"/>
  <c r="H67" i="50"/>
  <c r="H70" i="50"/>
  <c r="H66" i="50"/>
  <c r="AP66" i="50" s="1"/>
  <c r="H62" i="50"/>
  <c r="AP62" i="50" s="1"/>
  <c r="H69" i="50"/>
  <c r="H65" i="50"/>
  <c r="H64" i="50"/>
  <c r="H59" i="50"/>
  <c r="H58" i="50"/>
  <c r="H63" i="50"/>
  <c r="AP63" i="50" s="1"/>
  <c r="H61" i="50"/>
  <c r="AP61" i="50" s="1"/>
  <c r="H57" i="50"/>
  <c r="AP57" i="50" s="1"/>
  <c r="H54" i="50"/>
  <c r="H50" i="50"/>
  <c r="AP50" i="50" s="1"/>
  <c r="H46" i="50"/>
  <c r="H60" i="50"/>
  <c r="AP60" i="50" s="1"/>
  <c r="H53" i="50"/>
  <c r="H49" i="50"/>
  <c r="H45" i="50"/>
  <c r="AP45" i="50" s="1"/>
  <c r="H56" i="50"/>
  <c r="AP56" i="50" s="1"/>
  <c r="H52" i="50"/>
  <c r="AP52" i="50" s="1"/>
  <c r="H48" i="50"/>
  <c r="H47" i="50"/>
  <c r="H41" i="50"/>
  <c r="H37" i="50"/>
  <c r="H44" i="50"/>
  <c r="AP44" i="50" s="1"/>
  <c r="H40" i="50"/>
  <c r="AP40" i="50" s="1"/>
  <c r="H12" i="50"/>
  <c r="H55" i="50"/>
  <c r="H43" i="50"/>
  <c r="AP43" i="50" s="1"/>
  <c r="H39" i="50"/>
  <c r="AP39" i="50" s="1"/>
  <c r="H36" i="50"/>
  <c r="H38" i="50"/>
  <c r="AP38" i="50" s="1"/>
  <c r="H17" i="50"/>
  <c r="H34" i="50"/>
  <c r="H10" i="50"/>
  <c r="H15" i="50"/>
  <c r="H13" i="50"/>
  <c r="H35" i="50"/>
  <c r="H33" i="50"/>
  <c r="H42" i="50"/>
  <c r="H11" i="50"/>
  <c r="H30" i="50"/>
  <c r="H27" i="50"/>
  <c r="H24" i="50"/>
  <c r="H21" i="50"/>
  <c r="H7" i="50"/>
  <c r="H51" i="50"/>
  <c r="AP51" i="50" s="1"/>
  <c r="H32" i="50"/>
  <c r="H29" i="50"/>
  <c r="H26" i="50"/>
  <c r="H20" i="50"/>
  <c r="H14" i="50"/>
  <c r="H31" i="50"/>
  <c r="H9" i="50"/>
  <c r="H23" i="50"/>
  <c r="H19" i="50"/>
  <c r="H6" i="50"/>
  <c r="X72" i="50"/>
  <c r="AX72" i="50" s="1"/>
  <c r="X68" i="50"/>
  <c r="AX68" i="50" s="1"/>
  <c r="X71" i="50"/>
  <c r="X67" i="50"/>
  <c r="AX67" i="50" s="1"/>
  <c r="X70" i="50"/>
  <c r="X66" i="50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X61" i="50"/>
  <c r="X57" i="50"/>
  <c r="X54" i="50"/>
  <c r="AX54" i="50" s="1"/>
  <c r="X50" i="50"/>
  <c r="AX50" i="50" s="1"/>
  <c r="X46" i="50"/>
  <c r="AX46" i="50" s="1"/>
  <c r="X53" i="50"/>
  <c r="AX53" i="50" s="1"/>
  <c r="X49" i="50"/>
  <c r="AX49" i="50" s="1"/>
  <c r="X45" i="50"/>
  <c r="X56" i="50"/>
  <c r="X52" i="50"/>
  <c r="X48" i="50"/>
  <c r="AX48" i="50" s="1"/>
  <c r="X55" i="50"/>
  <c r="AX55" i="50" s="1"/>
  <c r="X41" i="50"/>
  <c r="AX41" i="50" s="1"/>
  <c r="X37" i="50"/>
  <c r="AX37" i="50" s="1"/>
  <c r="X51" i="50"/>
  <c r="AX51" i="50" s="1"/>
  <c r="X44" i="50"/>
  <c r="X40" i="50"/>
  <c r="X12" i="50"/>
  <c r="X60" i="50"/>
  <c r="X47" i="50"/>
  <c r="AX47" i="50" s="1"/>
  <c r="X43" i="50"/>
  <c r="AX43" i="50" s="1"/>
  <c r="X39" i="50"/>
  <c r="X36" i="50"/>
  <c r="AX36" i="50" s="1"/>
  <c r="X17" i="50"/>
  <c r="X34" i="50"/>
  <c r="X10" i="50"/>
  <c r="X42" i="50"/>
  <c r="X15" i="50"/>
  <c r="X8" i="50"/>
  <c r="X13" i="50"/>
  <c r="X38" i="50"/>
  <c r="X35" i="50"/>
  <c r="X33" i="50"/>
  <c r="X31" i="50"/>
  <c r="X30" i="50"/>
  <c r="X27" i="50"/>
  <c r="X24" i="50"/>
  <c r="X21" i="50"/>
  <c r="X7" i="50"/>
  <c r="X29" i="50"/>
  <c r="X26" i="50"/>
  <c r="X5" i="50"/>
  <c r="X20" i="50"/>
  <c r="X14" i="50"/>
  <c r="X32" i="50"/>
  <c r="X11" i="50"/>
  <c r="X9" i="50"/>
  <c r="X23" i="50"/>
  <c r="X19" i="50"/>
  <c r="X6" i="50"/>
  <c r="X16" i="50"/>
  <c r="T14" i="50"/>
  <c r="P18" i="50"/>
  <c r="L20" i="50"/>
  <c r="H22" i="50"/>
  <c r="AF25" i="50"/>
  <c r="X28" i="50"/>
  <c r="AF16" i="50"/>
  <c r="X18" i="50"/>
  <c r="P22" i="50"/>
  <c r="H25" i="50"/>
  <c r="AF28" i="50"/>
  <c r="T7" i="50"/>
  <c r="AB7" i="50"/>
  <c r="L21" i="50"/>
  <c r="T21" i="50"/>
  <c r="AB21" i="50"/>
  <c r="L24" i="50"/>
  <c r="T24" i="50"/>
  <c r="AB24" i="50"/>
  <c r="L27" i="50"/>
  <c r="T27" i="50"/>
  <c r="AB27" i="50"/>
  <c r="L30" i="50"/>
  <c r="T30" i="50"/>
  <c r="AB30" i="50"/>
  <c r="T31" i="50"/>
  <c r="T15" i="50"/>
  <c r="L70" i="50"/>
  <c r="L69" i="50"/>
  <c r="L72" i="50"/>
  <c r="AR72" i="50" s="1"/>
  <c r="L68" i="50"/>
  <c r="AR68" i="50" s="1"/>
  <c r="L71" i="50"/>
  <c r="AR71" i="50" s="1"/>
  <c r="L64" i="50"/>
  <c r="AR64" i="50" s="1"/>
  <c r="L67" i="50"/>
  <c r="L63" i="50"/>
  <c r="L66" i="50"/>
  <c r="L62" i="50"/>
  <c r="AR62" i="50" s="1"/>
  <c r="L61" i="50"/>
  <c r="AR61" i="50" s="1"/>
  <c r="L57" i="50"/>
  <c r="L65" i="50"/>
  <c r="AR65" i="50" s="1"/>
  <c r="L60" i="50"/>
  <c r="AR60" i="50" s="1"/>
  <c r="L59" i="50"/>
  <c r="AR59" i="50" s="1"/>
  <c r="L56" i="50"/>
  <c r="L52" i="50"/>
  <c r="L48" i="50"/>
  <c r="L58" i="50"/>
  <c r="AR58" i="50" s="1"/>
  <c r="L55" i="50"/>
  <c r="AR55" i="50" s="1"/>
  <c r="L51" i="50"/>
  <c r="AR51" i="50" s="1"/>
  <c r="L47" i="50"/>
  <c r="AR47" i="50" s="1"/>
  <c r="L54" i="50"/>
  <c r="AR54" i="50" s="1"/>
  <c r="L50" i="50"/>
  <c r="AR50" i="50" s="1"/>
  <c r="L46" i="50"/>
  <c r="L45" i="50"/>
  <c r="L43" i="50"/>
  <c r="L39" i="50"/>
  <c r="L36" i="50"/>
  <c r="AR36" i="50" s="1"/>
  <c r="L42" i="50"/>
  <c r="AR42" i="50" s="1"/>
  <c r="L38" i="50"/>
  <c r="AR38" i="50" s="1"/>
  <c r="L53" i="50"/>
  <c r="AR53" i="50" s="1"/>
  <c r="L41" i="50"/>
  <c r="L37" i="50"/>
  <c r="AR37" i="50" s="1"/>
  <c r="L35" i="50"/>
  <c r="L33" i="50"/>
  <c r="L49" i="50"/>
  <c r="AR49" i="50" s="1"/>
  <c r="L11" i="50"/>
  <c r="L32" i="50"/>
  <c r="L44" i="50"/>
  <c r="AR44" i="50" s="1"/>
  <c r="L17" i="50"/>
  <c r="L34" i="50"/>
  <c r="L10" i="50"/>
  <c r="T70" i="50"/>
  <c r="AV70" i="50" s="1"/>
  <c r="T69" i="50"/>
  <c r="AV69" i="50" s="1"/>
  <c r="T72" i="50"/>
  <c r="T68" i="50"/>
  <c r="T67" i="50"/>
  <c r="T64" i="50"/>
  <c r="T63" i="50"/>
  <c r="AV63" i="50" s="1"/>
  <c r="T62" i="50"/>
  <c r="T66" i="50"/>
  <c r="AV66" i="50" s="1"/>
  <c r="T65" i="50"/>
  <c r="T61" i="50"/>
  <c r="T57" i="50"/>
  <c r="T60" i="50"/>
  <c r="T71" i="50"/>
  <c r="AV71" i="50" s="1"/>
  <c r="T59" i="50"/>
  <c r="AV59" i="50" s="1"/>
  <c r="T58" i="50"/>
  <c r="T56" i="50"/>
  <c r="AV56" i="50" s="1"/>
  <c r="T52" i="50"/>
  <c r="AV52" i="50" s="1"/>
  <c r="T48" i="50"/>
  <c r="T55" i="50"/>
  <c r="AV55" i="50" s="1"/>
  <c r="T51" i="50"/>
  <c r="T47" i="50"/>
  <c r="T54" i="50"/>
  <c r="T50" i="50"/>
  <c r="AV50" i="50" s="1"/>
  <c r="T46" i="50"/>
  <c r="AV46" i="50" s="1"/>
  <c r="T43" i="50"/>
  <c r="AV43" i="50" s="1"/>
  <c r="T39" i="50"/>
  <c r="AV39" i="50" s="1"/>
  <c r="T36" i="50"/>
  <c r="AV36" i="50" s="1"/>
  <c r="T53" i="50"/>
  <c r="T42" i="50"/>
  <c r="T38" i="50"/>
  <c r="T49" i="50"/>
  <c r="AV49" i="50" s="1"/>
  <c r="T45" i="50"/>
  <c r="AV45" i="50" s="1"/>
  <c r="T41" i="50"/>
  <c r="AV41" i="50" s="1"/>
  <c r="T37" i="50"/>
  <c r="T35" i="50"/>
  <c r="T33" i="50"/>
  <c r="T44" i="50"/>
  <c r="T11" i="50"/>
  <c r="T32" i="50"/>
  <c r="T40" i="50"/>
  <c r="AV40" i="50" s="1"/>
  <c r="T17" i="50"/>
  <c r="T34" i="50"/>
  <c r="T10" i="50"/>
  <c r="AB70" i="50"/>
  <c r="AB69" i="50"/>
  <c r="AB72" i="50"/>
  <c r="AZ72" i="50" s="1"/>
  <c r="AB68" i="50"/>
  <c r="AB66" i="50"/>
  <c r="AZ66" i="50" s="1"/>
  <c r="AB64" i="50"/>
  <c r="AZ64" i="50" s="1"/>
  <c r="AB63" i="50"/>
  <c r="AB71" i="50"/>
  <c r="AB62" i="50"/>
  <c r="AZ62" i="50" s="1"/>
  <c r="AB61" i="50"/>
  <c r="AZ61" i="50" s="1"/>
  <c r="AB57" i="50"/>
  <c r="AB60" i="50"/>
  <c r="AZ60" i="50" s="1"/>
  <c r="AB67" i="50"/>
  <c r="AB59" i="50"/>
  <c r="AZ59" i="50" s="1"/>
  <c r="AB56" i="50"/>
  <c r="AB52" i="50"/>
  <c r="AB48" i="50"/>
  <c r="AB55" i="50"/>
  <c r="AB51" i="50"/>
  <c r="AB47" i="50"/>
  <c r="AZ47" i="50" s="1"/>
  <c r="AB65" i="50"/>
  <c r="AZ65" i="50" s="1"/>
  <c r="AB54" i="50"/>
  <c r="AZ54" i="50" s="1"/>
  <c r="AB50" i="50"/>
  <c r="AZ50" i="50" s="1"/>
  <c r="AB46" i="50"/>
  <c r="AB58" i="50"/>
  <c r="AB53" i="50"/>
  <c r="AZ53" i="50" s="1"/>
  <c r="AB45" i="50"/>
  <c r="AZ45" i="50" s="1"/>
  <c r="AB43" i="50"/>
  <c r="AZ43" i="50" s="1"/>
  <c r="AB39" i="50"/>
  <c r="AZ39" i="50" s="1"/>
  <c r="AB36" i="50"/>
  <c r="AZ36" i="50" s="1"/>
  <c r="AB49" i="50"/>
  <c r="AB42" i="50"/>
  <c r="AZ42" i="50" s="1"/>
  <c r="AB38" i="50"/>
  <c r="AB41" i="50"/>
  <c r="AB37" i="50"/>
  <c r="AZ37" i="50" s="1"/>
  <c r="AB44" i="50"/>
  <c r="AZ44" i="50" s="1"/>
  <c r="AB35" i="50"/>
  <c r="AB33" i="50"/>
  <c r="AB40" i="50"/>
  <c r="AZ40" i="50" s="1"/>
  <c r="AB11" i="50"/>
  <c r="AB32" i="50"/>
  <c r="AB12" i="50"/>
  <c r="AB17" i="50"/>
  <c r="AB34" i="50"/>
  <c r="AB10" i="50"/>
  <c r="AL4" i="50"/>
  <c r="T16" i="50"/>
  <c r="AB16" i="50"/>
  <c r="L18" i="50"/>
  <c r="T18" i="50"/>
  <c r="AB18" i="50"/>
  <c r="L22" i="50"/>
  <c r="T22" i="50"/>
  <c r="AB22" i="50"/>
  <c r="L25" i="50"/>
  <c r="T25" i="50"/>
  <c r="AB25" i="50"/>
  <c r="L28" i="50"/>
  <c r="T28" i="50"/>
  <c r="AB28" i="50"/>
  <c r="L31" i="50"/>
  <c r="L13" i="50"/>
  <c r="AB15" i="50"/>
  <c r="AM4" i="50"/>
  <c r="T6" i="50"/>
  <c r="AB6" i="50"/>
  <c r="L19" i="50"/>
  <c r="T19" i="50"/>
  <c r="AB19" i="50"/>
  <c r="L23" i="50"/>
  <c r="T23" i="50"/>
  <c r="AB23" i="50"/>
  <c r="L9" i="50"/>
  <c r="T9" i="50"/>
  <c r="AB9" i="50"/>
  <c r="T13" i="50"/>
  <c r="L8" i="50"/>
  <c r="N67" i="49"/>
  <c r="AS67" i="49" s="1"/>
  <c r="N70" i="49"/>
  <c r="AS70" i="49" s="1"/>
  <c r="N66" i="49"/>
  <c r="AS66" i="49" s="1"/>
  <c r="N69" i="49"/>
  <c r="AS69" i="49" s="1"/>
  <c r="N65" i="49"/>
  <c r="AS65" i="49" s="1"/>
  <c r="N68" i="49"/>
  <c r="AS68" i="49" s="1"/>
  <c r="N64" i="49"/>
  <c r="AS64" i="49" s="1"/>
  <c r="N8" i="49"/>
  <c r="N63" i="49"/>
  <c r="AS63" i="49" s="1"/>
  <c r="N62" i="49"/>
  <c r="AS62" i="49" s="1"/>
  <c r="N40" i="49"/>
  <c r="N13" i="49"/>
  <c r="N61" i="49"/>
  <c r="AS61" i="49" s="1"/>
  <c r="N10" i="49"/>
  <c r="N25" i="49"/>
  <c r="N59" i="49"/>
  <c r="N17" i="49"/>
  <c r="N55" i="49"/>
  <c r="N16" i="49"/>
  <c r="N58" i="49"/>
  <c r="N56" i="49"/>
  <c r="N57" i="49"/>
  <c r="N14" i="49"/>
  <c r="N48" i="49"/>
  <c r="N6" i="49"/>
  <c r="N60" i="49"/>
  <c r="N53" i="49"/>
  <c r="N33" i="49"/>
  <c r="N27" i="49"/>
  <c r="N19" i="49"/>
  <c r="N52" i="49"/>
  <c r="N54" i="49"/>
  <c r="N41" i="49"/>
  <c r="N20" i="49"/>
  <c r="N5" i="49"/>
  <c r="N47" i="49"/>
  <c r="N22" i="49"/>
  <c r="N21" i="49"/>
  <c r="N51" i="49"/>
  <c r="N49" i="49"/>
  <c r="N9" i="49"/>
  <c r="N37" i="49"/>
  <c r="N50" i="49"/>
  <c r="N42" i="49"/>
  <c r="N28" i="49"/>
  <c r="N45" i="49"/>
  <c r="N11" i="49"/>
  <c r="N7" i="49"/>
  <c r="N30" i="49"/>
  <c r="N12" i="49"/>
  <c r="N46" i="49"/>
  <c r="N44" i="49"/>
  <c r="N43" i="49"/>
  <c r="N15" i="49"/>
  <c r="N31" i="49"/>
  <c r="N32" i="49"/>
  <c r="N39" i="49"/>
  <c r="N36" i="49"/>
  <c r="N38" i="49"/>
  <c r="N35" i="49"/>
  <c r="N29" i="49"/>
  <c r="N24" i="49"/>
  <c r="AD67" i="49"/>
  <c r="BA67" i="49" s="1"/>
  <c r="AD70" i="49"/>
  <c r="BA70" i="49" s="1"/>
  <c r="AD66" i="49"/>
  <c r="BA66" i="49" s="1"/>
  <c r="AD69" i="49"/>
  <c r="BA69" i="49" s="1"/>
  <c r="AD65" i="49"/>
  <c r="BA65" i="49" s="1"/>
  <c r="AD64" i="49"/>
  <c r="BA64" i="49" s="1"/>
  <c r="AD8" i="49"/>
  <c r="AD63" i="49"/>
  <c r="BA63" i="49" s="1"/>
  <c r="AD68" i="49"/>
  <c r="BA68" i="49" s="1"/>
  <c r="AD62" i="49"/>
  <c r="BA62" i="49" s="1"/>
  <c r="AD13" i="49"/>
  <c r="AD10" i="49"/>
  <c r="AD40" i="49"/>
  <c r="AD25" i="49"/>
  <c r="AD61" i="49"/>
  <c r="BA61" i="49" s="1"/>
  <c r="AD59" i="49"/>
  <c r="AD17" i="49"/>
  <c r="AD55" i="49"/>
  <c r="AD58" i="49"/>
  <c r="AD56" i="49"/>
  <c r="AD57" i="49"/>
  <c r="AD14" i="49"/>
  <c r="AD16" i="49"/>
  <c r="AD27" i="49"/>
  <c r="AD48" i="49"/>
  <c r="AD6" i="49"/>
  <c r="AD5" i="49"/>
  <c r="AD53" i="49"/>
  <c r="AD33" i="49"/>
  <c r="AD19" i="49"/>
  <c r="AD52" i="49"/>
  <c r="AD60" i="49"/>
  <c r="AD41" i="49"/>
  <c r="AD20" i="49"/>
  <c r="AD22" i="49"/>
  <c r="AD21" i="49"/>
  <c r="AD54" i="49"/>
  <c r="AD51" i="49"/>
  <c r="AD49" i="49"/>
  <c r="AD9" i="49"/>
  <c r="AD37" i="49"/>
  <c r="AD36" i="49"/>
  <c r="AD45" i="49"/>
  <c r="AD11" i="49"/>
  <c r="AD7" i="49"/>
  <c r="AD30" i="49"/>
  <c r="AD12" i="49"/>
  <c r="AD46" i="49"/>
  <c r="AD39" i="49"/>
  <c r="AD47" i="49"/>
  <c r="AD44" i="49"/>
  <c r="AD43" i="49"/>
  <c r="AD15" i="49"/>
  <c r="AD31" i="49"/>
  <c r="AD32" i="49"/>
  <c r="AD42" i="49"/>
  <c r="AD28" i="49"/>
  <c r="AD38" i="49"/>
  <c r="AD35" i="49"/>
  <c r="AD29" i="49"/>
  <c r="AD24" i="49"/>
  <c r="AD50" i="49"/>
  <c r="N23" i="49"/>
  <c r="AD34" i="49"/>
  <c r="N18" i="49"/>
  <c r="AD26" i="49"/>
  <c r="F67" i="49"/>
  <c r="F70" i="49"/>
  <c r="F66" i="49"/>
  <c r="F69" i="49"/>
  <c r="F65" i="49"/>
  <c r="F64" i="49"/>
  <c r="F68" i="49"/>
  <c r="F63" i="49"/>
  <c r="F62" i="49"/>
  <c r="F61" i="49"/>
  <c r="F59" i="49"/>
  <c r="F55" i="49"/>
  <c r="F58" i="49"/>
  <c r="F56" i="49"/>
  <c r="F57" i="49"/>
  <c r="F48" i="49"/>
  <c r="F53" i="49"/>
  <c r="F60" i="49"/>
  <c r="F52" i="49"/>
  <c r="F51" i="49"/>
  <c r="F41" i="49"/>
  <c r="F54" i="49"/>
  <c r="F50" i="49"/>
  <c r="F22" i="49"/>
  <c r="F21" i="49"/>
  <c r="F49" i="49"/>
  <c r="F37" i="49"/>
  <c r="F45" i="49"/>
  <c r="F12" i="49"/>
  <c r="AO26" i="49" s="1"/>
  <c r="F36" i="49"/>
  <c r="F42" i="49"/>
  <c r="F44" i="49"/>
  <c r="F43" i="49"/>
  <c r="F15" i="49"/>
  <c r="F32" i="49"/>
  <c r="F38" i="49"/>
  <c r="F35" i="49"/>
  <c r="F24" i="49"/>
  <c r="V67" i="49"/>
  <c r="AW67" i="49" s="1"/>
  <c r="V70" i="49"/>
  <c r="AW70" i="49" s="1"/>
  <c r="V66" i="49"/>
  <c r="AW66" i="49" s="1"/>
  <c r="V69" i="49"/>
  <c r="AW69" i="49" s="1"/>
  <c r="V65" i="49"/>
  <c r="AW65" i="49" s="1"/>
  <c r="V8" i="49"/>
  <c r="V63" i="49"/>
  <c r="AW63" i="49" s="1"/>
  <c r="V64" i="49"/>
  <c r="AW64" i="49" s="1"/>
  <c r="V62" i="49"/>
  <c r="AW62" i="49" s="1"/>
  <c r="V61" i="49"/>
  <c r="AW61" i="49" s="1"/>
  <c r="V13" i="49"/>
  <c r="V68" i="49"/>
  <c r="AW68" i="49" s="1"/>
  <c r="V40" i="49"/>
  <c r="V10" i="49"/>
  <c r="V25" i="49"/>
  <c r="V16" i="49"/>
  <c r="V59" i="49"/>
  <c r="V17" i="49"/>
  <c r="V55" i="49"/>
  <c r="V58" i="49"/>
  <c r="V56" i="49"/>
  <c r="V57" i="49"/>
  <c r="V14" i="49"/>
  <c r="V60" i="49"/>
  <c r="V48" i="49"/>
  <c r="V6" i="49"/>
  <c r="V27" i="49"/>
  <c r="V53" i="49"/>
  <c r="V33" i="49"/>
  <c r="V5" i="49"/>
  <c r="V19" i="49"/>
  <c r="V52" i="49"/>
  <c r="V47" i="49"/>
  <c r="V51" i="49"/>
  <c r="V41" i="49"/>
  <c r="V20" i="49"/>
  <c r="V50" i="49"/>
  <c r="V22" i="49"/>
  <c r="V21" i="49"/>
  <c r="V49" i="49"/>
  <c r="V9" i="49"/>
  <c r="V37" i="49"/>
  <c r="V46" i="49"/>
  <c r="V45" i="49"/>
  <c r="V11" i="49"/>
  <c r="V7" i="49"/>
  <c r="V30" i="49"/>
  <c r="V12" i="49"/>
  <c r="V42" i="49"/>
  <c r="V54" i="49"/>
  <c r="V36" i="49"/>
  <c r="V28" i="49"/>
  <c r="V44" i="49"/>
  <c r="V43" i="49"/>
  <c r="V15" i="49"/>
  <c r="V31" i="49"/>
  <c r="V32" i="49"/>
  <c r="V39" i="49"/>
  <c r="V38" i="49"/>
  <c r="V35" i="49"/>
  <c r="V29" i="49"/>
  <c r="V24" i="49"/>
  <c r="AD23" i="49"/>
  <c r="V18" i="49"/>
  <c r="N34" i="49"/>
  <c r="F23" i="49"/>
  <c r="AD18" i="49"/>
  <c r="V34" i="49"/>
  <c r="N26" i="49"/>
  <c r="J12" i="49"/>
  <c r="R12" i="49"/>
  <c r="Z12" i="49"/>
  <c r="AH12" i="49"/>
  <c r="J30" i="49"/>
  <c r="R30" i="49"/>
  <c r="Z30" i="49"/>
  <c r="AH30" i="49"/>
  <c r="R7" i="49"/>
  <c r="Z7" i="49"/>
  <c r="AH7" i="49"/>
  <c r="R11" i="49"/>
  <c r="Z11" i="49"/>
  <c r="AH11" i="49"/>
  <c r="R45" i="49"/>
  <c r="AH45" i="49"/>
  <c r="J69" i="49"/>
  <c r="AQ69" i="49" s="1"/>
  <c r="J65" i="49"/>
  <c r="AQ65" i="49" s="1"/>
  <c r="J68" i="49"/>
  <c r="AQ68" i="49" s="1"/>
  <c r="J67" i="49"/>
  <c r="AQ67" i="49" s="1"/>
  <c r="J70" i="49"/>
  <c r="AQ70" i="49" s="1"/>
  <c r="J62" i="49"/>
  <c r="AQ62" i="49" s="1"/>
  <c r="J66" i="49"/>
  <c r="AQ66" i="49" s="1"/>
  <c r="J61" i="49"/>
  <c r="AQ61" i="49" s="1"/>
  <c r="J64" i="49"/>
  <c r="AQ64" i="49" s="1"/>
  <c r="J63" i="49"/>
  <c r="AQ63" i="49" s="1"/>
  <c r="J40" i="49"/>
  <c r="J13" i="49"/>
  <c r="J57" i="49"/>
  <c r="J14" i="49"/>
  <c r="J60" i="49"/>
  <c r="J5" i="49"/>
  <c r="J59" i="49"/>
  <c r="J55" i="49"/>
  <c r="J19" i="49"/>
  <c r="J52" i="49"/>
  <c r="J54" i="49"/>
  <c r="J47" i="49"/>
  <c r="J51" i="49"/>
  <c r="J58" i="49"/>
  <c r="J48" i="49"/>
  <c r="J6" i="49"/>
  <c r="J50" i="49"/>
  <c r="J49" i="49"/>
  <c r="J53" i="49"/>
  <c r="J42" i="49"/>
  <c r="J46" i="49"/>
  <c r="J41" i="49"/>
  <c r="R69" i="49"/>
  <c r="AU69" i="49" s="1"/>
  <c r="R65" i="49"/>
  <c r="AU65" i="49" s="1"/>
  <c r="R68" i="49"/>
  <c r="AU68" i="49" s="1"/>
  <c r="R64" i="49"/>
  <c r="AU64" i="49" s="1"/>
  <c r="R67" i="49"/>
  <c r="AU67" i="49" s="1"/>
  <c r="R66" i="49"/>
  <c r="AU66" i="49" s="1"/>
  <c r="R62" i="49"/>
  <c r="AU62" i="49" s="1"/>
  <c r="R61" i="49"/>
  <c r="AU61" i="49" s="1"/>
  <c r="R8" i="49"/>
  <c r="R63" i="49"/>
  <c r="AU63" i="49" s="1"/>
  <c r="R25" i="49"/>
  <c r="R16" i="49"/>
  <c r="R13" i="49"/>
  <c r="R40" i="49"/>
  <c r="R10" i="49"/>
  <c r="R57" i="49"/>
  <c r="R14" i="49"/>
  <c r="R70" i="49"/>
  <c r="AU70" i="49" s="1"/>
  <c r="R60" i="49"/>
  <c r="R27" i="49"/>
  <c r="R5" i="49"/>
  <c r="R59" i="49"/>
  <c r="R17" i="49"/>
  <c r="R55" i="49"/>
  <c r="R19" i="49"/>
  <c r="R52" i="49"/>
  <c r="R58" i="49"/>
  <c r="R54" i="49"/>
  <c r="R47" i="49"/>
  <c r="R51" i="49"/>
  <c r="R56" i="49"/>
  <c r="R48" i="49"/>
  <c r="R6" i="49"/>
  <c r="R50" i="49"/>
  <c r="R53" i="49"/>
  <c r="R49" i="49"/>
  <c r="R9" i="49"/>
  <c r="R37" i="49"/>
  <c r="R33" i="49"/>
  <c r="R42" i="49"/>
  <c r="R46" i="49"/>
  <c r="R36" i="49"/>
  <c r="R41" i="49"/>
  <c r="R20" i="49"/>
  <c r="Z69" i="49"/>
  <c r="AY69" i="49" s="1"/>
  <c r="Z65" i="49"/>
  <c r="AY65" i="49" s="1"/>
  <c r="Z68" i="49"/>
  <c r="AY68" i="49" s="1"/>
  <c r="Z64" i="49"/>
  <c r="AY64" i="49" s="1"/>
  <c r="Z67" i="49"/>
  <c r="AY67" i="49" s="1"/>
  <c r="Z62" i="49"/>
  <c r="AY62" i="49" s="1"/>
  <c r="Z61" i="49"/>
  <c r="AY61" i="49" s="1"/>
  <c r="Z70" i="49"/>
  <c r="AY70" i="49" s="1"/>
  <c r="Z8" i="49"/>
  <c r="Z40" i="49"/>
  <c r="Z25" i="49"/>
  <c r="Z16" i="49"/>
  <c r="Z13" i="49"/>
  <c r="Z66" i="49"/>
  <c r="AY66" i="49" s="1"/>
  <c r="Z57" i="49"/>
  <c r="Z14" i="49"/>
  <c r="Z60" i="49"/>
  <c r="Z27" i="49"/>
  <c r="Z5" i="49"/>
  <c r="Z63" i="49"/>
  <c r="AY63" i="49" s="1"/>
  <c r="Z59" i="49"/>
  <c r="Z17" i="49"/>
  <c r="Z55" i="49"/>
  <c r="Z58" i="49"/>
  <c r="Z19" i="49"/>
  <c r="Z52" i="49"/>
  <c r="Z56" i="49"/>
  <c r="Z54" i="49"/>
  <c r="Z47" i="49"/>
  <c r="Z51" i="49"/>
  <c r="Z10" i="49"/>
  <c r="Z48" i="49"/>
  <c r="Z6" i="49"/>
  <c r="Z50" i="49"/>
  <c r="Z33" i="49"/>
  <c r="Z49" i="49"/>
  <c r="Z9" i="49"/>
  <c r="Z37" i="49"/>
  <c r="Z42" i="49"/>
  <c r="Z46" i="49"/>
  <c r="Z36" i="49"/>
  <c r="Z41" i="49"/>
  <c r="Z20" i="49"/>
  <c r="AH69" i="49"/>
  <c r="BC69" i="49" s="1"/>
  <c r="AH65" i="49"/>
  <c r="BC65" i="49" s="1"/>
  <c r="AH68" i="49"/>
  <c r="BC68" i="49" s="1"/>
  <c r="AH64" i="49"/>
  <c r="BC64" i="49" s="1"/>
  <c r="AH67" i="49"/>
  <c r="BC67" i="49" s="1"/>
  <c r="AH62" i="49"/>
  <c r="BC62" i="49" s="1"/>
  <c r="AH70" i="49"/>
  <c r="BC70" i="49" s="1"/>
  <c r="AH61" i="49"/>
  <c r="BC61" i="49" s="1"/>
  <c r="AH66" i="49"/>
  <c r="BC66" i="49" s="1"/>
  <c r="AH8" i="49"/>
  <c r="AH25" i="49"/>
  <c r="AH40" i="49"/>
  <c r="AH16" i="49"/>
  <c r="AH63" i="49"/>
  <c r="BC63" i="49" s="1"/>
  <c r="AH13" i="49"/>
  <c r="AH57" i="49"/>
  <c r="AH14" i="49"/>
  <c r="AH60" i="49"/>
  <c r="AH27" i="49"/>
  <c r="AH5" i="49"/>
  <c r="AH10" i="49"/>
  <c r="AH59" i="49"/>
  <c r="AH17" i="49"/>
  <c r="AH55" i="49"/>
  <c r="AH56" i="49"/>
  <c r="AH19" i="49"/>
  <c r="AH52" i="49"/>
  <c r="AH47" i="49"/>
  <c r="AH51" i="49"/>
  <c r="AH54" i="49"/>
  <c r="AH48" i="49"/>
  <c r="AH6" i="49"/>
  <c r="AH50" i="49"/>
  <c r="AH49" i="49"/>
  <c r="AH9" i="49"/>
  <c r="AH37" i="49"/>
  <c r="AH42" i="49"/>
  <c r="AH46" i="49"/>
  <c r="AH36" i="49"/>
  <c r="AH58" i="49"/>
  <c r="BC55" i="49" s="1"/>
  <c r="AH53" i="49"/>
  <c r="AH41" i="49"/>
  <c r="AH20" i="49"/>
  <c r="R23" i="49"/>
  <c r="Z23" i="49"/>
  <c r="AH23" i="49"/>
  <c r="R18" i="49"/>
  <c r="Z18" i="49"/>
  <c r="AH18" i="49"/>
  <c r="R34" i="49"/>
  <c r="Z34" i="49"/>
  <c r="AH34" i="49"/>
  <c r="J26" i="49"/>
  <c r="R26" i="49"/>
  <c r="Z26" i="49"/>
  <c r="AH26" i="49"/>
  <c r="J39" i="49"/>
  <c r="R39" i="49"/>
  <c r="Z39" i="49"/>
  <c r="AH39" i="49"/>
  <c r="R21" i="49"/>
  <c r="J22" i="49"/>
  <c r="J56" i="49"/>
  <c r="AL4" i="49"/>
  <c r="R24" i="49"/>
  <c r="Z24" i="49"/>
  <c r="AH24" i="49"/>
  <c r="R29" i="49"/>
  <c r="Z29" i="49"/>
  <c r="AH29" i="49"/>
  <c r="R35" i="49"/>
  <c r="Z35" i="49"/>
  <c r="AH35" i="49"/>
  <c r="R38" i="49"/>
  <c r="Z38" i="49"/>
  <c r="AH38" i="49"/>
  <c r="AH28" i="49"/>
  <c r="Z21" i="49"/>
  <c r="R22" i="49"/>
  <c r="H14" i="48"/>
  <c r="H24" i="48"/>
  <c r="H26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43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5" i="48"/>
  <c r="T39" i="48"/>
  <c r="T30" i="48"/>
  <c r="T69" i="48"/>
  <c r="AV69" i="48" s="1"/>
  <c r="T64" i="48"/>
  <c r="AV64" i="48" s="1"/>
  <c r="T54" i="48"/>
  <c r="AV54" i="48" s="1"/>
  <c r="T48" i="48"/>
  <c r="T42" i="48"/>
  <c r="T7" i="48"/>
  <c r="T38" i="48"/>
  <c r="T50" i="48"/>
  <c r="AV50" i="48" s="1"/>
  <c r="T12" i="48"/>
  <c r="T37" i="48"/>
  <c r="T35" i="48"/>
  <c r="T33" i="48"/>
  <c r="T9" i="48"/>
  <c r="T11" i="48"/>
  <c r="T26" i="48"/>
  <c r="T45" i="48"/>
  <c r="T41" i="48"/>
  <c r="T10" i="48"/>
  <c r="T36" i="48"/>
  <c r="T31" i="48"/>
  <c r="T19" i="48"/>
  <c r="T8" i="48"/>
  <c r="T27" i="48"/>
  <c r="T6" i="48"/>
  <c r="T46" i="48"/>
  <c r="T28" i="48"/>
  <c r="T20" i="48"/>
  <c r="T40" i="48"/>
  <c r="T15" i="48"/>
  <c r="T14" i="48"/>
  <c r="T34" i="48"/>
  <c r="T13" i="48"/>
  <c r="T32" i="48"/>
  <c r="T24" i="48"/>
  <c r="T18" i="48"/>
  <c r="T29" i="48"/>
  <c r="T23" i="48"/>
  <c r="T25" i="48"/>
  <c r="T22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28" i="48"/>
  <c r="AF45" i="48"/>
  <c r="AF29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43" i="48"/>
  <c r="AF12" i="48"/>
  <c r="AF40" i="48"/>
  <c r="AF37" i="48"/>
  <c r="AF31" i="48"/>
  <c r="AF47" i="48"/>
  <c r="AF42" i="48"/>
  <c r="AF10" i="48"/>
  <c r="AF20" i="48"/>
  <c r="AF36" i="48"/>
  <c r="AF46" i="48"/>
  <c r="AF39" i="48"/>
  <c r="AF35" i="48"/>
  <c r="AF17" i="48"/>
  <c r="AF13" i="48"/>
  <c r="AF16" i="48"/>
  <c r="AF32" i="48"/>
  <c r="AF49" i="48"/>
  <c r="BB49" i="48" s="1"/>
  <c r="AF44" i="48"/>
  <c r="AF38" i="48"/>
  <c r="AF34" i="48"/>
  <c r="AF23" i="48"/>
  <c r="AF15" i="48"/>
  <c r="AF54" i="48"/>
  <c r="BB54" i="48" s="1"/>
  <c r="AF7" i="48"/>
  <c r="AF30" i="48"/>
  <c r="AF5" i="48"/>
  <c r="AF19" i="48"/>
  <c r="AF27" i="48"/>
  <c r="AF22" i="48"/>
  <c r="AF9" i="48"/>
  <c r="AF26" i="48"/>
  <c r="AF25" i="48"/>
  <c r="AF21" i="48"/>
  <c r="AF41" i="48"/>
  <c r="AF8" i="48"/>
  <c r="AF6" i="48"/>
  <c r="P18" i="48"/>
  <c r="AF18" i="48"/>
  <c r="P24" i="48"/>
  <c r="P25" i="48"/>
  <c r="T16" i="48"/>
  <c r="P11" i="48"/>
  <c r="AF33" i="48"/>
  <c r="H34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28" i="48"/>
  <c r="H45" i="48"/>
  <c r="H29" i="48"/>
  <c r="H64" i="48"/>
  <c r="AP64" i="48" s="1"/>
  <c r="H52" i="48"/>
  <c r="AP52" i="48" s="1"/>
  <c r="H70" i="48"/>
  <c r="AP70" i="48" s="1"/>
  <c r="H58" i="48"/>
  <c r="AP58" i="48" s="1"/>
  <c r="H44" i="48"/>
  <c r="H40" i="48"/>
  <c r="H37" i="48"/>
  <c r="H31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43" i="48"/>
  <c r="H10" i="48"/>
  <c r="H20" i="48"/>
  <c r="H36" i="48"/>
  <c r="H51" i="48"/>
  <c r="AP51" i="48" s="1"/>
  <c r="H5" i="48"/>
  <c r="H30" i="48"/>
  <c r="H17" i="48"/>
  <c r="H16" i="48"/>
  <c r="H32" i="48"/>
  <c r="H46" i="48"/>
  <c r="H7" i="48"/>
  <c r="H35" i="48"/>
  <c r="H23" i="48"/>
  <c r="H15" i="48"/>
  <c r="H56" i="48"/>
  <c r="AP56" i="48" s="1"/>
  <c r="H47" i="48"/>
  <c r="H41" i="48"/>
  <c r="H8" i="48"/>
  <c r="H6" i="48"/>
  <c r="H22" i="48"/>
  <c r="H38" i="48"/>
  <c r="H33" i="48"/>
  <c r="H21" i="48"/>
  <c r="H42" i="48"/>
  <c r="H19" i="48"/>
  <c r="H27" i="48"/>
  <c r="H25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43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28" i="48"/>
  <c r="AB45" i="48"/>
  <c r="AB41" i="48"/>
  <c r="AB5" i="48"/>
  <c r="AB39" i="48"/>
  <c r="AB30" i="48"/>
  <c r="AB72" i="48"/>
  <c r="AZ72" i="48" s="1"/>
  <c r="AB50" i="48"/>
  <c r="AZ50" i="48" s="1"/>
  <c r="AB44" i="48"/>
  <c r="AZ43" i="48" s="1"/>
  <c r="AB7" i="48"/>
  <c r="AB38" i="48"/>
  <c r="AB48" i="48"/>
  <c r="AB40" i="48"/>
  <c r="AB33" i="48"/>
  <c r="AB9" i="48"/>
  <c r="AB11" i="48"/>
  <c r="AB26" i="48"/>
  <c r="AB56" i="48"/>
  <c r="AZ56" i="48" s="1"/>
  <c r="AB46" i="48"/>
  <c r="AB29" i="48"/>
  <c r="AB20" i="48"/>
  <c r="AB35" i="48"/>
  <c r="AB19" i="48"/>
  <c r="AB8" i="48"/>
  <c r="AB27" i="48"/>
  <c r="AB6" i="48"/>
  <c r="AB10" i="48"/>
  <c r="AB36" i="48"/>
  <c r="AB12" i="48"/>
  <c r="AB37" i="48"/>
  <c r="AB34" i="48"/>
  <c r="AB23" i="48"/>
  <c r="AB14" i="48"/>
  <c r="AB42" i="48"/>
  <c r="AB31" i="48"/>
  <c r="AB17" i="48"/>
  <c r="AB16" i="48"/>
  <c r="AB24" i="48"/>
  <c r="AB18" i="48"/>
  <c r="AB15" i="48"/>
  <c r="AB32" i="48"/>
  <c r="AB22" i="48"/>
  <c r="AF14" i="48"/>
  <c r="AB25" i="48"/>
  <c r="AF11" i="48"/>
  <c r="AB13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28" i="48"/>
  <c r="P45" i="48"/>
  <c r="P29" i="48"/>
  <c r="P65" i="48"/>
  <c r="AT65" i="48" s="1"/>
  <c r="P54" i="48"/>
  <c r="AT54" i="48" s="1"/>
  <c r="P66" i="48"/>
  <c r="AT66" i="48" s="1"/>
  <c r="P61" i="48"/>
  <c r="AT61" i="48" s="1"/>
  <c r="P46" i="48"/>
  <c r="P41" i="48"/>
  <c r="P12" i="48"/>
  <c r="P40" i="48"/>
  <c r="P37" i="48"/>
  <c r="P31" i="48"/>
  <c r="P60" i="48"/>
  <c r="AT60" i="48" s="1"/>
  <c r="P56" i="48"/>
  <c r="AT56" i="48" s="1"/>
  <c r="P51" i="48"/>
  <c r="AT51" i="48" s="1"/>
  <c r="P44" i="48"/>
  <c r="P10" i="48"/>
  <c r="P20" i="48"/>
  <c r="P36" i="48"/>
  <c r="P39" i="48"/>
  <c r="P17" i="48"/>
  <c r="P13" i="48"/>
  <c r="P16" i="48"/>
  <c r="P32" i="48"/>
  <c r="P47" i="48"/>
  <c r="P42" i="48"/>
  <c r="P38" i="48"/>
  <c r="P30" i="48"/>
  <c r="P23" i="48"/>
  <c r="P15" i="48"/>
  <c r="P49" i="48"/>
  <c r="AT49" i="48" s="1"/>
  <c r="P7" i="48"/>
  <c r="P19" i="48"/>
  <c r="P27" i="48"/>
  <c r="P22" i="48"/>
  <c r="P52" i="48"/>
  <c r="AT52" i="48" s="1"/>
  <c r="P43" i="48"/>
  <c r="P5" i="48"/>
  <c r="P35" i="48"/>
  <c r="P9" i="48"/>
  <c r="P26" i="48"/>
  <c r="P21" i="48"/>
  <c r="P34" i="48"/>
  <c r="P8" i="48"/>
  <c r="P6" i="48"/>
  <c r="AM4" i="48"/>
  <c r="AL4" i="48"/>
  <c r="H18" i="48"/>
  <c r="T21" i="48"/>
  <c r="AF24" i="48"/>
  <c r="N66" i="47"/>
  <c r="AS66" i="47" s="1"/>
  <c r="N21" i="47"/>
  <c r="N14" i="47"/>
  <c r="N34" i="47"/>
  <c r="N12" i="47"/>
  <c r="N15" i="47"/>
  <c r="N13" i="47"/>
  <c r="N65" i="47"/>
  <c r="AS65" i="47" s="1"/>
  <c r="N42" i="47"/>
  <c r="N49" i="47"/>
  <c r="N54" i="47"/>
  <c r="N36" i="47"/>
  <c r="N48" i="47"/>
  <c r="N53" i="47"/>
  <c r="N18" i="47"/>
  <c r="N50" i="47"/>
  <c r="N51" i="47"/>
  <c r="N7" i="47"/>
  <c r="N61" i="47"/>
  <c r="N37" i="47"/>
  <c r="N41" i="47"/>
  <c r="N45" i="47"/>
  <c r="N47" i="47"/>
  <c r="N9" i="47"/>
  <c r="N58" i="47"/>
  <c r="N11" i="47"/>
  <c r="N24" i="47"/>
  <c r="N52" i="47"/>
  <c r="N25" i="47"/>
  <c r="N57" i="47"/>
  <c r="N26" i="47"/>
  <c r="N40" i="47"/>
  <c r="N55" i="47"/>
  <c r="N39" i="47"/>
  <c r="N38" i="47"/>
  <c r="N8" i="47"/>
  <c r="N17" i="47"/>
  <c r="N27" i="47"/>
  <c r="N30" i="47"/>
  <c r="N29" i="47"/>
  <c r="N6" i="47"/>
  <c r="N44" i="47"/>
  <c r="N64" i="47"/>
  <c r="N59" i="47"/>
  <c r="N43" i="47"/>
  <c r="N63" i="47"/>
  <c r="N19" i="47"/>
  <c r="N5" i="47"/>
  <c r="N32" i="47"/>
  <c r="N33" i="47"/>
  <c r="N31" i="47"/>
  <c r="N62" i="47"/>
  <c r="N60" i="47"/>
  <c r="N35" i="47"/>
  <c r="N16" i="47"/>
  <c r="N56" i="47"/>
  <c r="N23" i="47"/>
  <c r="N10" i="47"/>
  <c r="N20" i="47"/>
  <c r="AD66" i="47"/>
  <c r="BA66" i="47" s="1"/>
  <c r="AD21" i="47"/>
  <c r="AD14" i="47"/>
  <c r="AD34" i="47"/>
  <c r="AD12" i="47"/>
  <c r="AD13" i="47"/>
  <c r="AD42" i="47"/>
  <c r="AD15" i="47"/>
  <c r="AD49" i="47"/>
  <c r="AD65" i="47"/>
  <c r="BA65" i="47" s="1"/>
  <c r="AD36" i="47"/>
  <c r="AD53" i="47"/>
  <c r="AD18" i="47"/>
  <c r="AD50" i="47"/>
  <c r="AD40" i="47"/>
  <c r="AD54" i="47"/>
  <c r="AD7" i="47"/>
  <c r="AD52" i="47"/>
  <c r="AD47" i="47"/>
  <c r="AD37" i="47"/>
  <c r="AD61" i="47"/>
  <c r="AD45" i="47"/>
  <c r="AD11" i="47"/>
  <c r="AD9" i="47"/>
  <c r="AD58" i="47"/>
  <c r="AD41" i="47"/>
  <c r="AD51" i="47"/>
  <c r="AD43" i="47"/>
  <c r="AD24" i="47"/>
  <c r="AD55" i="47"/>
  <c r="AD57" i="47"/>
  <c r="AD26" i="47"/>
  <c r="AD39" i="47"/>
  <c r="AD38" i="47"/>
  <c r="AD8" i="47"/>
  <c r="AD17" i="47"/>
  <c r="AD27" i="47"/>
  <c r="AD48" i="47"/>
  <c r="AD29" i="47"/>
  <c r="AD6" i="47"/>
  <c r="AD44" i="47"/>
  <c r="AD64" i="47"/>
  <c r="AD59" i="47"/>
  <c r="AD56" i="47"/>
  <c r="AD63" i="47"/>
  <c r="AD19" i="47"/>
  <c r="AD5" i="47"/>
  <c r="AD32" i="47"/>
  <c r="AD31" i="47"/>
  <c r="AD62" i="47"/>
  <c r="AD60" i="47"/>
  <c r="AD35" i="47"/>
  <c r="AD16" i="47"/>
  <c r="AD30" i="47"/>
  <c r="AD23" i="47"/>
  <c r="AD33" i="47"/>
  <c r="AD10" i="47"/>
  <c r="AD20" i="47"/>
  <c r="N28" i="47"/>
  <c r="AD46" i="47"/>
  <c r="V30" i="47"/>
  <c r="F66" i="47"/>
  <c r="F65" i="47"/>
  <c r="F42" i="47"/>
  <c r="F49" i="47"/>
  <c r="F53" i="47"/>
  <c r="F50" i="47"/>
  <c r="F48" i="47"/>
  <c r="F54" i="47"/>
  <c r="F52" i="47"/>
  <c r="F47" i="47"/>
  <c r="F58" i="47"/>
  <c r="F25" i="47"/>
  <c r="F24" i="47"/>
  <c r="F43" i="47"/>
  <c r="F57" i="47"/>
  <c r="F51" i="47"/>
  <c r="F55" i="47"/>
  <c r="F56" i="47"/>
  <c r="V66" i="47"/>
  <c r="AW66" i="47" s="1"/>
  <c r="V21" i="47"/>
  <c r="V14" i="47"/>
  <c r="V34" i="47"/>
  <c r="V12" i="47"/>
  <c r="V13" i="47"/>
  <c r="V42" i="47"/>
  <c r="V65" i="47"/>
  <c r="AW65" i="47" s="1"/>
  <c r="V49" i="47"/>
  <c r="V15" i="47"/>
  <c r="V48" i="47"/>
  <c r="V36" i="47"/>
  <c r="V54" i="47"/>
  <c r="V53" i="47"/>
  <c r="V18" i="47"/>
  <c r="V50" i="47"/>
  <c r="V41" i="47"/>
  <c r="V52" i="47"/>
  <c r="V51" i="47"/>
  <c r="V37" i="47"/>
  <c r="V11" i="47"/>
  <c r="V40" i="47"/>
  <c r="V9" i="47"/>
  <c r="V58" i="47"/>
  <c r="V47" i="47"/>
  <c r="V55" i="47"/>
  <c r="V24" i="47"/>
  <c r="V45" i="47"/>
  <c r="V57" i="47"/>
  <c r="V26" i="47"/>
  <c r="V61" i="47"/>
  <c r="V38" i="47"/>
  <c r="V8" i="47"/>
  <c r="V17" i="47"/>
  <c r="V27" i="47"/>
  <c r="V56" i="47"/>
  <c r="V29" i="47"/>
  <c r="V6" i="47"/>
  <c r="V44" i="47"/>
  <c r="V64" i="47"/>
  <c r="V59" i="47"/>
  <c r="V25" i="47"/>
  <c r="V23" i="47"/>
  <c r="V33" i="47"/>
  <c r="V31" i="47"/>
  <c r="V5" i="47"/>
  <c r="V32" i="47"/>
  <c r="V39" i="47"/>
  <c r="V46" i="47"/>
  <c r="V35" i="47"/>
  <c r="V16" i="47"/>
  <c r="V7" i="47"/>
  <c r="V63" i="47"/>
  <c r="V19" i="47"/>
  <c r="V10" i="47"/>
  <c r="V20" i="47"/>
  <c r="V22" i="47"/>
  <c r="F39" i="47"/>
  <c r="H21" i="47"/>
  <c r="H34" i="47"/>
  <c r="H12" i="47"/>
  <c r="H65" i="47"/>
  <c r="AP65" i="47" s="1"/>
  <c r="H42" i="47"/>
  <c r="H66" i="47"/>
  <c r="AP66" i="47" s="1"/>
  <c r="H49" i="47"/>
  <c r="H54" i="47"/>
  <c r="H48" i="47"/>
  <c r="H53" i="47"/>
  <c r="H52" i="47"/>
  <c r="H45" i="47"/>
  <c r="H40" i="47"/>
  <c r="H18" i="47"/>
  <c r="H11" i="47"/>
  <c r="H36" i="47"/>
  <c r="H50" i="47"/>
  <c r="H41" i="47"/>
  <c r="H61" i="47"/>
  <c r="H37" i="47"/>
  <c r="H43" i="47"/>
  <c r="H26" i="47"/>
  <c r="H9" i="47"/>
  <c r="H30" i="47"/>
  <c r="H29" i="47"/>
  <c r="H44" i="47"/>
  <c r="H64" i="47"/>
  <c r="H59" i="47"/>
  <c r="H47" i="47"/>
  <c r="H46" i="47"/>
  <c r="H62" i="47"/>
  <c r="H19" i="47"/>
  <c r="H31" i="47"/>
  <c r="P21" i="47"/>
  <c r="P14" i="47"/>
  <c r="P34" i="47"/>
  <c r="P12" i="47"/>
  <c r="P15" i="47"/>
  <c r="P66" i="47"/>
  <c r="AT66" i="47" s="1"/>
  <c r="P65" i="47"/>
  <c r="AT65" i="47" s="1"/>
  <c r="P42" i="47"/>
  <c r="P49" i="47"/>
  <c r="AT64" i="47" s="1"/>
  <c r="P54" i="47"/>
  <c r="P48" i="47"/>
  <c r="P53" i="47"/>
  <c r="P13" i="47"/>
  <c r="P7" i="47"/>
  <c r="P52" i="47"/>
  <c r="P45" i="47"/>
  <c r="P36" i="47"/>
  <c r="P61" i="47"/>
  <c r="P41" i="47"/>
  <c r="P40" i="47"/>
  <c r="P50" i="47"/>
  <c r="P11" i="47"/>
  <c r="P18" i="47"/>
  <c r="P47" i="47"/>
  <c r="P51" i="47"/>
  <c r="P55" i="47"/>
  <c r="P25" i="47"/>
  <c r="P57" i="47"/>
  <c r="P26" i="47"/>
  <c r="P37" i="47"/>
  <c r="P43" i="47"/>
  <c r="P58" i="47"/>
  <c r="P56" i="47"/>
  <c r="P30" i="47"/>
  <c r="P24" i="47"/>
  <c r="P29" i="47"/>
  <c r="P6" i="47"/>
  <c r="P44" i="47"/>
  <c r="P64" i="47"/>
  <c r="P59" i="47"/>
  <c r="P9" i="47"/>
  <c r="P46" i="47"/>
  <c r="P62" i="47"/>
  <c r="P19" i="47"/>
  <c r="P31" i="47"/>
  <c r="X21" i="47"/>
  <c r="X14" i="47"/>
  <c r="X34" i="47"/>
  <c r="X12" i="47"/>
  <c r="X15" i="47"/>
  <c r="X42" i="47"/>
  <c r="X65" i="47"/>
  <c r="AX65" i="47" s="1"/>
  <c r="X49" i="47"/>
  <c r="X54" i="47"/>
  <c r="X48" i="47"/>
  <c r="X66" i="47"/>
  <c r="AX66" i="47" s="1"/>
  <c r="X13" i="47"/>
  <c r="X53" i="47"/>
  <c r="X7" i="47"/>
  <c r="X52" i="47"/>
  <c r="X45" i="47"/>
  <c r="X51" i="47"/>
  <c r="X61" i="47"/>
  <c r="X11" i="47"/>
  <c r="X40" i="47"/>
  <c r="X55" i="47"/>
  <c r="X50" i="47"/>
  <c r="X37" i="47"/>
  <c r="X57" i="47"/>
  <c r="X26" i="47"/>
  <c r="X41" i="47"/>
  <c r="X25" i="47"/>
  <c r="X56" i="47"/>
  <c r="X30" i="47"/>
  <c r="X47" i="47"/>
  <c r="X9" i="47"/>
  <c r="X29" i="47"/>
  <c r="X6" i="47"/>
  <c r="X44" i="47"/>
  <c r="X64" i="47"/>
  <c r="X59" i="47"/>
  <c r="X43" i="47"/>
  <c r="X58" i="47"/>
  <c r="X39" i="47"/>
  <c r="X46" i="47"/>
  <c r="X62" i="47"/>
  <c r="X19" i="47"/>
  <c r="X31" i="47"/>
  <c r="AF21" i="47"/>
  <c r="AF14" i="47"/>
  <c r="AF34" i="47"/>
  <c r="AF12" i="47"/>
  <c r="AF15" i="47"/>
  <c r="AF42" i="47"/>
  <c r="AF49" i="47"/>
  <c r="AF54" i="47"/>
  <c r="AF66" i="47"/>
  <c r="BB66" i="47" s="1"/>
  <c r="AF65" i="47"/>
  <c r="BB65" i="47" s="1"/>
  <c r="AF48" i="47"/>
  <c r="AF53" i="47"/>
  <c r="AF7" i="47"/>
  <c r="AF52" i="47"/>
  <c r="AF45" i="47"/>
  <c r="AF13" i="47"/>
  <c r="AF36" i="47"/>
  <c r="AF18" i="47"/>
  <c r="AF41" i="47"/>
  <c r="AF51" i="47"/>
  <c r="AF11" i="47"/>
  <c r="AF61" i="47"/>
  <c r="AF47" i="47"/>
  <c r="AF37" i="47"/>
  <c r="AF50" i="47"/>
  <c r="AF55" i="47"/>
  <c r="AF9" i="47"/>
  <c r="AF57" i="47"/>
  <c r="AF26" i="47"/>
  <c r="AF40" i="47"/>
  <c r="AF56" i="47"/>
  <c r="AF30" i="47"/>
  <c r="AF43" i="47"/>
  <c r="AF58" i="47"/>
  <c r="AF24" i="47"/>
  <c r="AF29" i="47"/>
  <c r="AF6" i="47"/>
  <c r="AF44" i="47"/>
  <c r="AF64" i="47"/>
  <c r="AF59" i="47"/>
  <c r="AF25" i="47"/>
  <c r="AF46" i="47"/>
  <c r="AF62" i="47"/>
  <c r="AF19" i="47"/>
  <c r="AF31" i="47"/>
  <c r="H28" i="47"/>
  <c r="P28" i="47"/>
  <c r="X28" i="47"/>
  <c r="AF28" i="47"/>
  <c r="P22" i="47"/>
  <c r="X22" i="47"/>
  <c r="AF22" i="47"/>
  <c r="H60" i="47"/>
  <c r="X60" i="47"/>
  <c r="H8" i="47"/>
  <c r="X8" i="47"/>
  <c r="P38" i="47"/>
  <c r="AF38" i="47"/>
  <c r="P39" i="47"/>
  <c r="H51" i="47"/>
  <c r="H20" i="47"/>
  <c r="P20" i="47"/>
  <c r="X20" i="47"/>
  <c r="AF20" i="47"/>
  <c r="P10" i="47"/>
  <c r="X10" i="47"/>
  <c r="AF10" i="47"/>
  <c r="H27" i="47"/>
  <c r="X27" i="47"/>
  <c r="P17" i="47"/>
  <c r="AF17" i="47"/>
  <c r="P33" i="47"/>
  <c r="AF33" i="47"/>
  <c r="H63" i="47"/>
  <c r="X63" i="47"/>
  <c r="P23" i="47"/>
  <c r="AF23" i="47"/>
  <c r="X24" i="47"/>
  <c r="H22" i="47"/>
  <c r="AL4" i="47"/>
  <c r="H16" i="47"/>
  <c r="P16" i="47"/>
  <c r="X16" i="47"/>
  <c r="AF16" i="47"/>
  <c r="P35" i="47"/>
  <c r="X35" i="47"/>
  <c r="AF35" i="47"/>
  <c r="P60" i="47"/>
  <c r="AF60" i="47"/>
  <c r="P8" i="47"/>
  <c r="AF8" i="47"/>
  <c r="H38" i="47"/>
  <c r="X38" i="47"/>
  <c r="AF39" i="47"/>
  <c r="X18" i="47"/>
  <c r="N20" i="46"/>
  <c r="N9" i="46"/>
  <c r="N8" i="46"/>
  <c r="AD31" i="46"/>
  <c r="N47" i="46"/>
  <c r="AS47" i="46" s="1"/>
  <c r="H72" i="46"/>
  <c r="AP72" i="46" s="1"/>
  <c r="H68" i="46"/>
  <c r="AP68" i="46" s="1"/>
  <c r="H71" i="46"/>
  <c r="AP71" i="46" s="1"/>
  <c r="H67" i="46"/>
  <c r="AP67" i="46" s="1"/>
  <c r="H70" i="46"/>
  <c r="AP70" i="46" s="1"/>
  <c r="H63" i="46"/>
  <c r="AP63" i="46" s="1"/>
  <c r="H69" i="46"/>
  <c r="AP69" i="46" s="1"/>
  <c r="H66" i="46"/>
  <c r="AP66" i="46" s="1"/>
  <c r="H62" i="46"/>
  <c r="AP62" i="46" s="1"/>
  <c r="H59" i="46"/>
  <c r="AP59" i="46" s="1"/>
  <c r="H55" i="46"/>
  <c r="AP55" i="46" s="1"/>
  <c r="H65" i="46"/>
  <c r="AP65" i="46" s="1"/>
  <c r="H58" i="46"/>
  <c r="AP58" i="46" s="1"/>
  <c r="H54" i="46"/>
  <c r="AP54" i="46" s="1"/>
  <c r="H56" i="46"/>
  <c r="AP56" i="46" s="1"/>
  <c r="H51" i="46"/>
  <c r="AP51" i="46" s="1"/>
  <c r="H48" i="46"/>
  <c r="AP48" i="46" s="1"/>
  <c r="H64" i="46"/>
  <c r="AP64" i="46" s="1"/>
  <c r="H61" i="46"/>
  <c r="AP61" i="46" s="1"/>
  <c r="H53" i="46"/>
  <c r="AP53" i="46" s="1"/>
  <c r="H18" i="46"/>
  <c r="H47" i="46"/>
  <c r="AP47" i="46" s="1"/>
  <c r="H60" i="46"/>
  <c r="AP60" i="46" s="1"/>
  <c r="H11" i="46"/>
  <c r="H12" i="46"/>
  <c r="H45" i="46"/>
  <c r="H26" i="46"/>
  <c r="H16" i="46"/>
  <c r="H28" i="46"/>
  <c r="H57" i="46"/>
  <c r="AP57" i="46" s="1"/>
  <c r="H31" i="46"/>
  <c r="H44" i="46"/>
  <c r="H8" i="46"/>
  <c r="H14" i="46"/>
  <c r="H49" i="46"/>
  <c r="AP49" i="46" s="1"/>
  <c r="H46" i="46"/>
  <c r="H30" i="46"/>
  <c r="H43" i="46"/>
  <c r="H41" i="46"/>
  <c r="H15" i="46"/>
  <c r="H36" i="46"/>
  <c r="H52" i="46"/>
  <c r="AP52" i="46" s="1"/>
  <c r="H13" i="46"/>
  <c r="H21" i="46"/>
  <c r="H25" i="46"/>
  <c r="H38" i="46"/>
  <c r="H9" i="46"/>
  <c r="H22" i="46"/>
  <c r="P72" i="46"/>
  <c r="AT72" i="46" s="1"/>
  <c r="P68" i="46"/>
  <c r="AT68" i="46" s="1"/>
  <c r="P71" i="46"/>
  <c r="AT71" i="46" s="1"/>
  <c r="P67" i="46"/>
  <c r="AT67" i="46" s="1"/>
  <c r="P70" i="46"/>
  <c r="AT70" i="46" s="1"/>
  <c r="P69" i="46"/>
  <c r="AT69" i="46" s="1"/>
  <c r="P63" i="46"/>
  <c r="AT63" i="46" s="1"/>
  <c r="P66" i="46"/>
  <c r="AT66" i="46" s="1"/>
  <c r="P62" i="46"/>
  <c r="AT62" i="46" s="1"/>
  <c r="P64" i="46"/>
  <c r="AT64" i="46" s="1"/>
  <c r="P59" i="46"/>
  <c r="AT59" i="46" s="1"/>
  <c r="P55" i="46"/>
  <c r="AT55" i="46" s="1"/>
  <c r="P58" i="46"/>
  <c r="AT58" i="46" s="1"/>
  <c r="P54" i="46"/>
  <c r="AT54" i="46" s="1"/>
  <c r="P65" i="46"/>
  <c r="AT65" i="46" s="1"/>
  <c r="P60" i="46"/>
  <c r="AT60" i="46" s="1"/>
  <c r="P51" i="46"/>
  <c r="AT51" i="46" s="1"/>
  <c r="P48" i="46"/>
  <c r="AT48" i="46" s="1"/>
  <c r="P57" i="46"/>
  <c r="AT57" i="46" s="1"/>
  <c r="P18" i="46"/>
  <c r="P47" i="46"/>
  <c r="AT47" i="46" s="1"/>
  <c r="P56" i="46"/>
  <c r="AT56" i="46" s="1"/>
  <c r="P50" i="46"/>
  <c r="AT50" i="46" s="1"/>
  <c r="P12" i="46"/>
  <c r="P45" i="46"/>
  <c r="P26" i="46"/>
  <c r="P16" i="46"/>
  <c r="P28" i="46"/>
  <c r="P52" i="46"/>
  <c r="AT52" i="46" s="1"/>
  <c r="P49" i="46"/>
  <c r="AT49" i="46" s="1"/>
  <c r="P11" i="46"/>
  <c r="P19" i="46"/>
  <c r="P31" i="46"/>
  <c r="P44" i="46"/>
  <c r="P8" i="46"/>
  <c r="P14" i="46"/>
  <c r="P61" i="46"/>
  <c r="AT61" i="46" s="1"/>
  <c r="P6" i="46"/>
  <c r="P29" i="46"/>
  <c r="P17" i="46"/>
  <c r="P41" i="46"/>
  <c r="P15" i="46"/>
  <c r="P36" i="46"/>
  <c r="P23" i="46"/>
  <c r="P10" i="46"/>
  <c r="P7" i="46"/>
  <c r="P24" i="46"/>
  <c r="P25" i="46"/>
  <c r="P38" i="46"/>
  <c r="P9" i="46"/>
  <c r="P22" i="46"/>
  <c r="X72" i="46"/>
  <c r="AX72" i="46" s="1"/>
  <c r="X68" i="46"/>
  <c r="AX68" i="46" s="1"/>
  <c r="X71" i="46"/>
  <c r="AX71" i="46" s="1"/>
  <c r="X67" i="46"/>
  <c r="AX67" i="46" s="1"/>
  <c r="X70" i="46"/>
  <c r="AX70" i="46" s="1"/>
  <c r="X63" i="46"/>
  <c r="AX63" i="46" s="1"/>
  <c r="X62" i="46"/>
  <c r="AX62" i="46" s="1"/>
  <c r="X69" i="46"/>
  <c r="AX69" i="46" s="1"/>
  <c r="X59" i="46"/>
  <c r="AX59" i="46" s="1"/>
  <c r="X55" i="46"/>
  <c r="AX55" i="46" s="1"/>
  <c r="X66" i="46"/>
  <c r="AX66" i="46" s="1"/>
  <c r="X65" i="46"/>
  <c r="AX65" i="46" s="1"/>
  <c r="X58" i="46"/>
  <c r="AX58" i="46" s="1"/>
  <c r="X54" i="46"/>
  <c r="AX54" i="46" s="1"/>
  <c r="X56" i="46"/>
  <c r="AX56" i="46" s="1"/>
  <c r="X52" i="46"/>
  <c r="AX52" i="46" s="1"/>
  <c r="X48" i="46"/>
  <c r="AX48" i="46" s="1"/>
  <c r="X61" i="46"/>
  <c r="AX61" i="46" s="1"/>
  <c r="X51" i="46"/>
  <c r="AX51" i="46" s="1"/>
  <c r="X18" i="46"/>
  <c r="X47" i="46"/>
  <c r="AX47" i="46" s="1"/>
  <c r="X12" i="46"/>
  <c r="X45" i="46"/>
  <c r="X26" i="46"/>
  <c r="X16" i="46"/>
  <c r="X28" i="46"/>
  <c r="X64" i="46"/>
  <c r="AX64" i="46" s="1"/>
  <c r="X53" i="46"/>
  <c r="AX53" i="46" s="1"/>
  <c r="X19" i="46"/>
  <c r="X31" i="46"/>
  <c r="X44" i="46"/>
  <c r="X8" i="46"/>
  <c r="X14" i="46"/>
  <c r="X57" i="46"/>
  <c r="AX57" i="46" s="1"/>
  <c r="X46" i="46"/>
  <c r="X30" i="46"/>
  <c r="X43" i="46"/>
  <c r="X17" i="46"/>
  <c r="X41" i="46"/>
  <c r="X15" i="46"/>
  <c r="X36" i="46"/>
  <c r="X60" i="46"/>
  <c r="AX60" i="46" s="1"/>
  <c r="X50" i="46"/>
  <c r="AX50" i="46" s="1"/>
  <c r="X13" i="46"/>
  <c r="X21" i="46"/>
  <c r="X24" i="46"/>
  <c r="AX31" i="46" s="1"/>
  <c r="X25" i="46"/>
  <c r="X38" i="46"/>
  <c r="AX26" i="46" s="1"/>
  <c r="X9" i="46"/>
  <c r="X22" i="46"/>
  <c r="AF72" i="46"/>
  <c r="BB72" i="46" s="1"/>
  <c r="AF68" i="46"/>
  <c r="BB68" i="46" s="1"/>
  <c r="AF71" i="46"/>
  <c r="BB71" i="46" s="1"/>
  <c r="AF67" i="46"/>
  <c r="BB67" i="46" s="1"/>
  <c r="AF70" i="46"/>
  <c r="BB70" i="46" s="1"/>
  <c r="AF63" i="46"/>
  <c r="BB63" i="46" s="1"/>
  <c r="AF62" i="46"/>
  <c r="BB62" i="46" s="1"/>
  <c r="AF66" i="46"/>
  <c r="BB66" i="46" s="1"/>
  <c r="AF64" i="46"/>
  <c r="BB64" i="46" s="1"/>
  <c r="AF59" i="46"/>
  <c r="BB59" i="46" s="1"/>
  <c r="AF55" i="46"/>
  <c r="BB55" i="46" s="1"/>
  <c r="AF58" i="46"/>
  <c r="BB58" i="46" s="1"/>
  <c r="AF54" i="46"/>
  <c r="BB54" i="46" s="1"/>
  <c r="AF69" i="46"/>
  <c r="BB69" i="46" s="1"/>
  <c r="AF60" i="46"/>
  <c r="BB60" i="46" s="1"/>
  <c r="AF53" i="46"/>
  <c r="BB53" i="46" s="1"/>
  <c r="AF48" i="46"/>
  <c r="BB48" i="46" s="1"/>
  <c r="AF57" i="46"/>
  <c r="BB57" i="46" s="1"/>
  <c r="AF52" i="46"/>
  <c r="BB52" i="46" s="1"/>
  <c r="AF18" i="46"/>
  <c r="AF47" i="46"/>
  <c r="BB47" i="46" s="1"/>
  <c r="AF51" i="46"/>
  <c r="BB51" i="46" s="1"/>
  <c r="AF50" i="46"/>
  <c r="BB50" i="46" s="1"/>
  <c r="AF12" i="46"/>
  <c r="AF45" i="46"/>
  <c r="AF26" i="46"/>
  <c r="AF16" i="46"/>
  <c r="AF28" i="46"/>
  <c r="AF61" i="46"/>
  <c r="BB61" i="46" s="1"/>
  <c r="AF49" i="46"/>
  <c r="BB49" i="46" s="1"/>
  <c r="AF19" i="46"/>
  <c r="AF31" i="46"/>
  <c r="AF44" i="46"/>
  <c r="AF8" i="46"/>
  <c r="AF14" i="46"/>
  <c r="AF65" i="46"/>
  <c r="BB65" i="46" s="1"/>
  <c r="AF6" i="46"/>
  <c r="AF29" i="46"/>
  <c r="AF17" i="46"/>
  <c r="AF41" i="46"/>
  <c r="AF15" i="46"/>
  <c r="AF36" i="46"/>
  <c r="AF56" i="46"/>
  <c r="BB56" i="46" s="1"/>
  <c r="AF23" i="46"/>
  <c r="AF10" i="46"/>
  <c r="AF7" i="46"/>
  <c r="AF24" i="46"/>
  <c r="AF25" i="46"/>
  <c r="AF38" i="46"/>
  <c r="AF9" i="46"/>
  <c r="AF22" i="46"/>
  <c r="H32" i="46"/>
  <c r="P32" i="46"/>
  <c r="X32" i="46"/>
  <c r="AF32" i="46"/>
  <c r="P20" i="46"/>
  <c r="N22" i="46"/>
  <c r="X33" i="46"/>
  <c r="AF34" i="46"/>
  <c r="H35" i="46"/>
  <c r="AD35" i="46"/>
  <c r="P27" i="46"/>
  <c r="AF27" i="46"/>
  <c r="N37" i="46"/>
  <c r="AD37" i="46"/>
  <c r="H39" i="46"/>
  <c r="X39" i="46"/>
  <c r="P42" i="46"/>
  <c r="AF42" i="46"/>
  <c r="H5" i="46"/>
  <c r="X5" i="46"/>
  <c r="AF43" i="46"/>
  <c r="AD7" i="46"/>
  <c r="X29" i="46"/>
  <c r="P30" i="46"/>
  <c r="N10" i="46"/>
  <c r="H6" i="46"/>
  <c r="AF46" i="46"/>
  <c r="AD23" i="46"/>
  <c r="AF11" i="46"/>
  <c r="X49" i="46"/>
  <c r="AX49" i="46" s="1"/>
  <c r="AD52" i="46"/>
  <c r="BA52" i="46" s="1"/>
  <c r="H20" i="46"/>
  <c r="AD20" i="46"/>
  <c r="P33" i="46"/>
  <c r="N34" i="46"/>
  <c r="X34" i="46"/>
  <c r="AF35" i="46"/>
  <c r="P37" i="46"/>
  <c r="AF37" i="46"/>
  <c r="N38" i="46"/>
  <c r="AD38" i="46"/>
  <c r="H40" i="46"/>
  <c r="X40" i="46"/>
  <c r="N24" i="46"/>
  <c r="AD24" i="46"/>
  <c r="H7" i="46"/>
  <c r="AF21" i="46"/>
  <c r="BB9" i="46" s="1"/>
  <c r="AD8" i="46"/>
  <c r="X10" i="46"/>
  <c r="P13" i="46"/>
  <c r="AT15" i="46" s="1"/>
  <c r="H50" i="46"/>
  <c r="AP50" i="46" s="1"/>
  <c r="N69" i="46"/>
  <c r="AS69" i="46" s="1"/>
  <c r="N72" i="46"/>
  <c r="AS72" i="46" s="1"/>
  <c r="N68" i="46"/>
  <c r="AS68" i="46" s="1"/>
  <c r="N71" i="46"/>
  <c r="AS71" i="46" s="1"/>
  <c r="N67" i="46"/>
  <c r="AS67" i="46" s="1"/>
  <c r="N70" i="46"/>
  <c r="AS70" i="46" s="1"/>
  <c r="N64" i="46"/>
  <c r="AS64" i="46" s="1"/>
  <c r="N63" i="46"/>
  <c r="AS63" i="46" s="1"/>
  <c r="N65" i="46"/>
  <c r="AS65" i="46" s="1"/>
  <c r="N60" i="46"/>
  <c r="AS60" i="46" s="1"/>
  <c r="N56" i="46"/>
  <c r="AS56" i="46" s="1"/>
  <c r="N62" i="46"/>
  <c r="AS62" i="46" s="1"/>
  <c r="N59" i="46"/>
  <c r="AS59" i="46" s="1"/>
  <c r="N55" i="46"/>
  <c r="AS55" i="46" s="1"/>
  <c r="N66" i="46"/>
  <c r="AS66" i="46" s="1"/>
  <c r="N61" i="46"/>
  <c r="AS61" i="46" s="1"/>
  <c r="N52" i="46"/>
  <c r="AS52" i="46" s="1"/>
  <c r="N49" i="46"/>
  <c r="AS49" i="46" s="1"/>
  <c r="N58" i="46"/>
  <c r="AS58" i="46" s="1"/>
  <c r="N51" i="46"/>
  <c r="AS51" i="46" s="1"/>
  <c r="N48" i="46"/>
  <c r="AS48" i="46" s="1"/>
  <c r="N57" i="46"/>
  <c r="AS57" i="46" s="1"/>
  <c r="N18" i="46"/>
  <c r="N46" i="46"/>
  <c r="N6" i="46"/>
  <c r="N30" i="46"/>
  <c r="N29" i="46"/>
  <c r="N43" i="46"/>
  <c r="N54" i="46"/>
  <c r="AS54" i="46" s="1"/>
  <c r="N50" i="46"/>
  <c r="AS50" i="46" s="1"/>
  <c r="N12" i="46"/>
  <c r="N45" i="46"/>
  <c r="N26" i="46"/>
  <c r="N16" i="46"/>
  <c r="N28" i="46"/>
  <c r="N53" i="46"/>
  <c r="AS53" i="46" s="1"/>
  <c r="N13" i="46"/>
  <c r="N21" i="46"/>
  <c r="N5" i="46"/>
  <c r="N42" i="46"/>
  <c r="N39" i="46"/>
  <c r="N27" i="46"/>
  <c r="N11" i="46"/>
  <c r="N19" i="46"/>
  <c r="N44" i="46"/>
  <c r="N14" i="46"/>
  <c r="N17" i="46"/>
  <c r="N41" i="46"/>
  <c r="N15" i="46"/>
  <c r="N36" i="46"/>
  <c r="N33" i="46"/>
  <c r="AD69" i="46"/>
  <c r="BA69" i="46" s="1"/>
  <c r="AD72" i="46"/>
  <c r="BA72" i="46" s="1"/>
  <c r="AD68" i="46"/>
  <c r="BA68" i="46" s="1"/>
  <c r="AD71" i="46"/>
  <c r="BA71" i="46" s="1"/>
  <c r="AD67" i="46"/>
  <c r="BA67" i="46" s="1"/>
  <c r="AD66" i="46"/>
  <c r="BA66" i="46" s="1"/>
  <c r="AD64" i="46"/>
  <c r="BA64" i="46" s="1"/>
  <c r="AD63" i="46"/>
  <c r="BA63" i="46" s="1"/>
  <c r="AD65" i="46"/>
  <c r="BA65" i="46" s="1"/>
  <c r="AD60" i="46"/>
  <c r="BA60" i="46" s="1"/>
  <c r="AD56" i="46"/>
  <c r="BA56" i="46" s="1"/>
  <c r="AD70" i="46"/>
  <c r="BA70" i="46" s="1"/>
  <c r="AD62" i="46"/>
  <c r="BA62" i="46" s="1"/>
  <c r="AD59" i="46"/>
  <c r="BA59" i="46" s="1"/>
  <c r="AD55" i="46"/>
  <c r="BA55" i="46" s="1"/>
  <c r="AD51" i="46"/>
  <c r="BA51" i="46" s="1"/>
  <c r="AD61" i="46"/>
  <c r="BA61" i="46" s="1"/>
  <c r="AD49" i="46"/>
  <c r="BA49" i="46" s="1"/>
  <c r="AD58" i="46"/>
  <c r="BA58" i="46" s="1"/>
  <c r="AD53" i="46"/>
  <c r="BA53" i="46" s="1"/>
  <c r="AD48" i="46"/>
  <c r="BA48" i="46" s="1"/>
  <c r="AD18" i="46"/>
  <c r="AD11" i="46"/>
  <c r="AD46" i="46"/>
  <c r="AD6" i="46"/>
  <c r="AD30" i="46"/>
  <c r="AD29" i="46"/>
  <c r="AD43" i="46"/>
  <c r="AD50" i="46"/>
  <c r="BA50" i="46" s="1"/>
  <c r="AD12" i="46"/>
  <c r="AD45" i="46"/>
  <c r="AD26" i="46"/>
  <c r="AD16" i="46"/>
  <c r="AD28" i="46"/>
  <c r="AD13" i="46"/>
  <c r="AD21" i="46"/>
  <c r="AD5" i="46"/>
  <c r="AD42" i="46"/>
  <c r="AD39" i="46"/>
  <c r="AD27" i="46"/>
  <c r="AD47" i="46"/>
  <c r="BA47" i="46" s="1"/>
  <c r="AD19" i="46"/>
  <c r="AD44" i="46"/>
  <c r="AD14" i="46"/>
  <c r="AD17" i="46"/>
  <c r="AD41" i="46"/>
  <c r="AD15" i="46"/>
  <c r="AD36" i="46"/>
  <c r="AD33" i="46"/>
  <c r="N32" i="46"/>
  <c r="AD32" i="46"/>
  <c r="AD34" i="46"/>
  <c r="AD9" i="46"/>
  <c r="N25" i="46"/>
  <c r="AD25" i="46"/>
  <c r="AL4" i="46"/>
  <c r="AF20" i="46"/>
  <c r="AD22" i="46"/>
  <c r="H33" i="46"/>
  <c r="P34" i="46"/>
  <c r="N35" i="46"/>
  <c r="X35" i="46"/>
  <c r="H27" i="46"/>
  <c r="X27" i="46"/>
  <c r="P39" i="46"/>
  <c r="AF39" i="46"/>
  <c r="N40" i="46"/>
  <c r="AD40" i="46"/>
  <c r="H42" i="46"/>
  <c r="X42" i="46"/>
  <c r="P5" i="46"/>
  <c r="AF5" i="46"/>
  <c r="P43" i="46"/>
  <c r="N7" i="46"/>
  <c r="H29" i="46"/>
  <c r="AF30" i="46"/>
  <c r="AD10" i="46"/>
  <c r="X6" i="46"/>
  <c r="P46" i="46"/>
  <c r="N23" i="46"/>
  <c r="AD57" i="46"/>
  <c r="BA57" i="46" s="1"/>
  <c r="AB17" i="45"/>
  <c r="T43" i="45"/>
  <c r="AB18" i="45"/>
  <c r="X38" i="45"/>
  <c r="AF51" i="45"/>
  <c r="AF73" i="45"/>
  <c r="AF12" i="45"/>
  <c r="AF72" i="45"/>
  <c r="AF75" i="45"/>
  <c r="AF71" i="45"/>
  <c r="AF67" i="45"/>
  <c r="AF70" i="45"/>
  <c r="AF74" i="45"/>
  <c r="AF69" i="45"/>
  <c r="AF68" i="45"/>
  <c r="AF66" i="45"/>
  <c r="AF32" i="45"/>
  <c r="AF65" i="45"/>
  <c r="AF52" i="45"/>
  <c r="AF13" i="45"/>
  <c r="AF55" i="45"/>
  <c r="AF6" i="45"/>
  <c r="AF63" i="45"/>
  <c r="AF61" i="45"/>
  <c r="AF30" i="45"/>
  <c r="AF34" i="45"/>
  <c r="AF11" i="45"/>
  <c r="AF37" i="45"/>
  <c r="AF62" i="45"/>
  <c r="AF16" i="45"/>
  <c r="AF60" i="45"/>
  <c r="AF57" i="45"/>
  <c r="AF25" i="45"/>
  <c r="AF26" i="45"/>
  <c r="AF19" i="45"/>
  <c r="AF64" i="45"/>
  <c r="AF5" i="45"/>
  <c r="AF59" i="45"/>
  <c r="AF46" i="45"/>
  <c r="AF45" i="45"/>
  <c r="AF35" i="45"/>
  <c r="AF47" i="45"/>
  <c r="AF22" i="45"/>
  <c r="AF31" i="45"/>
  <c r="AF58" i="45"/>
  <c r="AF41" i="45"/>
  <c r="AF38" i="45"/>
  <c r="AF42" i="45"/>
  <c r="AD38" i="34" s="1"/>
  <c r="AF40" i="45"/>
  <c r="AF10" i="45"/>
  <c r="AF49" i="45"/>
  <c r="AF18" i="45"/>
  <c r="AF29" i="45"/>
  <c r="AF44" i="45"/>
  <c r="AF14" i="45"/>
  <c r="AF39" i="45"/>
  <c r="AF54" i="45"/>
  <c r="T48" i="45"/>
  <c r="L75" i="45"/>
  <c r="L74" i="45"/>
  <c r="L51" i="45"/>
  <c r="L73" i="45"/>
  <c r="L69" i="45"/>
  <c r="L68" i="45"/>
  <c r="L71" i="45"/>
  <c r="L67" i="45"/>
  <c r="L30" i="45"/>
  <c r="L65" i="45"/>
  <c r="L34" i="45"/>
  <c r="L70" i="45"/>
  <c r="L66" i="45"/>
  <c r="L37" i="45"/>
  <c r="L62" i="45"/>
  <c r="L32" i="45"/>
  <c r="L25" i="45"/>
  <c r="L64" i="45"/>
  <c r="L31" i="45"/>
  <c r="L72" i="45"/>
  <c r="L52" i="45"/>
  <c r="L13" i="45"/>
  <c r="L55" i="45"/>
  <c r="L59" i="45"/>
  <c r="L63" i="45"/>
  <c r="L61" i="45"/>
  <c r="L35" i="45"/>
  <c r="L58" i="45"/>
  <c r="L16" i="45"/>
  <c r="L60" i="45"/>
  <c r="L57" i="45"/>
  <c r="L26" i="45"/>
  <c r="L44" i="45"/>
  <c r="L14" i="45"/>
  <c r="L39" i="45"/>
  <c r="L54" i="45"/>
  <c r="L41" i="45"/>
  <c r="L42" i="45"/>
  <c r="J38" i="34" s="1"/>
  <c r="L40" i="45"/>
  <c r="L49" i="45"/>
  <c r="P51" i="45"/>
  <c r="P73" i="45"/>
  <c r="P12" i="45"/>
  <c r="P72" i="45"/>
  <c r="P75" i="45"/>
  <c r="P71" i="45"/>
  <c r="P74" i="45"/>
  <c r="P67" i="45"/>
  <c r="P70" i="45"/>
  <c r="P69" i="45"/>
  <c r="P66" i="45"/>
  <c r="P32" i="45"/>
  <c r="P68" i="45"/>
  <c r="P30" i="45"/>
  <c r="P65" i="45"/>
  <c r="P34" i="45"/>
  <c r="P52" i="45"/>
  <c r="P13" i="45"/>
  <c r="P55" i="45"/>
  <c r="P6" i="45"/>
  <c r="P63" i="45"/>
  <c r="P11" i="45"/>
  <c r="P37" i="45"/>
  <c r="P62" i="45"/>
  <c r="P64" i="45"/>
  <c r="P16" i="45"/>
  <c r="P60" i="45"/>
  <c r="P57" i="45"/>
  <c r="P31" i="45"/>
  <c r="P26" i="45"/>
  <c r="P19" i="45"/>
  <c r="P5" i="45"/>
  <c r="P59" i="45"/>
  <c r="P35" i="45"/>
  <c r="P46" i="45"/>
  <c r="P45" i="45"/>
  <c r="P58" i="45"/>
  <c r="P47" i="45"/>
  <c r="P22" i="45"/>
  <c r="P61" i="45"/>
  <c r="P41" i="45"/>
  <c r="P18" i="45"/>
  <c r="P42" i="45"/>
  <c r="N38" i="34" s="1"/>
  <c r="P40" i="45"/>
  <c r="P10" i="45"/>
  <c r="P49" i="45"/>
  <c r="P25" i="45"/>
  <c r="P38" i="45"/>
  <c r="P29" i="45"/>
  <c r="P44" i="45"/>
  <c r="P14" i="45"/>
  <c r="P39" i="45"/>
  <c r="P54" i="45"/>
  <c r="AF17" i="45"/>
  <c r="AB9" i="45"/>
  <c r="L24" i="45"/>
  <c r="X43" i="45"/>
  <c r="P21" i="45"/>
  <c r="AF21" i="45"/>
  <c r="P20" i="45"/>
  <c r="AF23" i="45"/>
  <c r="T75" i="45"/>
  <c r="T74" i="45"/>
  <c r="T51" i="45"/>
  <c r="T73" i="45"/>
  <c r="T69" i="45"/>
  <c r="T72" i="45"/>
  <c r="T68" i="45"/>
  <c r="T67" i="45"/>
  <c r="T30" i="45"/>
  <c r="T65" i="45"/>
  <c r="T71" i="45"/>
  <c r="T70" i="45"/>
  <c r="T34" i="45"/>
  <c r="T12" i="45"/>
  <c r="T66" i="45"/>
  <c r="T32" i="45"/>
  <c r="T11" i="45"/>
  <c r="T37" i="45"/>
  <c r="T62" i="45"/>
  <c r="T25" i="45"/>
  <c r="T64" i="45"/>
  <c r="T31" i="45"/>
  <c r="T52" i="45"/>
  <c r="T13" i="45"/>
  <c r="T55" i="45"/>
  <c r="T63" i="45"/>
  <c r="T5" i="45"/>
  <c r="T59" i="45"/>
  <c r="T61" i="45"/>
  <c r="T35" i="45"/>
  <c r="T58" i="45"/>
  <c r="T6" i="45"/>
  <c r="T16" i="45"/>
  <c r="T60" i="45"/>
  <c r="T57" i="45"/>
  <c r="T19" i="45"/>
  <c r="T47" i="45"/>
  <c r="T22" i="45"/>
  <c r="T36" i="45"/>
  <c r="T46" i="45"/>
  <c r="T45" i="45"/>
  <c r="T20" i="45"/>
  <c r="T29" i="45"/>
  <c r="T44" i="45"/>
  <c r="T14" i="45"/>
  <c r="T39" i="45"/>
  <c r="T54" i="45"/>
  <c r="T26" i="45"/>
  <c r="T23" i="45"/>
  <c r="T18" i="45"/>
  <c r="T42" i="45"/>
  <c r="R38" i="34" s="1"/>
  <c r="T40" i="45"/>
  <c r="T10" i="45"/>
  <c r="T49" i="45"/>
  <c r="AM4" i="45"/>
  <c r="AL4" i="45"/>
  <c r="T17" i="45"/>
  <c r="P9" i="45"/>
  <c r="AF9" i="45"/>
  <c r="L15" i="45"/>
  <c r="AB15" i="45"/>
  <c r="H33" i="45"/>
  <c r="X33" i="45"/>
  <c r="T28" i="45"/>
  <c r="P24" i="45"/>
  <c r="AF24" i="45"/>
  <c r="L43" i="45"/>
  <c r="X56" i="45"/>
  <c r="T21" i="45"/>
  <c r="AB75" i="45"/>
  <c r="AB74" i="45"/>
  <c r="AB51" i="45"/>
  <c r="AB73" i="45"/>
  <c r="AB71" i="45"/>
  <c r="AB69" i="45"/>
  <c r="AB68" i="45"/>
  <c r="AB12" i="45"/>
  <c r="AB67" i="45"/>
  <c r="AB70" i="45"/>
  <c r="AB65" i="45"/>
  <c r="AB30" i="45"/>
  <c r="AB34" i="45"/>
  <c r="AB72" i="45"/>
  <c r="AB66" i="45"/>
  <c r="AB11" i="45"/>
  <c r="AB37" i="45"/>
  <c r="AB62" i="45"/>
  <c r="AB25" i="45"/>
  <c r="AB64" i="45"/>
  <c r="AB31" i="45"/>
  <c r="AB52" i="45"/>
  <c r="AB13" i="45"/>
  <c r="AB55" i="45"/>
  <c r="AB5" i="45"/>
  <c r="AB59" i="45"/>
  <c r="AB32" i="45"/>
  <c r="AB6" i="45"/>
  <c r="AB35" i="45"/>
  <c r="AB58" i="45"/>
  <c r="AB61" i="45"/>
  <c r="AB16" i="45"/>
  <c r="AB60" i="45"/>
  <c r="AB57" i="45"/>
  <c r="AB47" i="45"/>
  <c r="AB22" i="45"/>
  <c r="AB36" i="45"/>
  <c r="AB63" i="45"/>
  <c r="AB26" i="45"/>
  <c r="AB46" i="45"/>
  <c r="AB45" i="45"/>
  <c r="AB23" i="45"/>
  <c r="AB29" i="45"/>
  <c r="AB44" i="45"/>
  <c r="AB14" i="45"/>
  <c r="AB39" i="45"/>
  <c r="AB54" i="45"/>
  <c r="AB41" i="45"/>
  <c r="AB19" i="45"/>
  <c r="AB20" i="45"/>
  <c r="AB38" i="45"/>
  <c r="AB42" i="45"/>
  <c r="Z38" i="34" s="1"/>
  <c r="AB40" i="45"/>
  <c r="AB10" i="45"/>
  <c r="AB49" i="45"/>
  <c r="T15" i="45"/>
  <c r="AB28" i="45"/>
  <c r="L21" i="45"/>
  <c r="AB21" i="45"/>
  <c r="H15" i="45"/>
  <c r="P28" i="45"/>
  <c r="AF28" i="45"/>
  <c r="AB24" i="45"/>
  <c r="H51" i="45"/>
  <c r="H73" i="45"/>
  <c r="H72" i="45"/>
  <c r="H75" i="45"/>
  <c r="H71" i="45"/>
  <c r="H67" i="45"/>
  <c r="H74" i="45"/>
  <c r="H70" i="45"/>
  <c r="H69" i="45"/>
  <c r="H66" i="45"/>
  <c r="H32" i="45"/>
  <c r="H30" i="45"/>
  <c r="H65" i="45"/>
  <c r="H52" i="45"/>
  <c r="H13" i="45"/>
  <c r="H55" i="45"/>
  <c r="H68" i="45"/>
  <c r="H34" i="45"/>
  <c r="H6" i="45"/>
  <c r="H63" i="45"/>
  <c r="H37" i="45"/>
  <c r="H62" i="45"/>
  <c r="H25" i="45"/>
  <c r="H16" i="45"/>
  <c r="H60" i="45"/>
  <c r="H57" i="45"/>
  <c r="H64" i="45"/>
  <c r="H26" i="45"/>
  <c r="H19" i="45"/>
  <c r="H31" i="45"/>
  <c r="H5" i="45"/>
  <c r="H59" i="45"/>
  <c r="H61" i="45"/>
  <c r="H46" i="45"/>
  <c r="H45" i="45"/>
  <c r="H35" i="45"/>
  <c r="H58" i="45"/>
  <c r="H47" i="45"/>
  <c r="H22" i="45"/>
  <c r="H42" i="45"/>
  <c r="F38" i="34" s="1"/>
  <c r="H40" i="45"/>
  <c r="H10" i="45"/>
  <c r="H23" i="45"/>
  <c r="H41" i="45"/>
  <c r="H36" i="45"/>
  <c r="H29" i="45"/>
  <c r="H44" i="45"/>
  <c r="H14" i="45"/>
  <c r="H39" i="45"/>
  <c r="H54" i="45"/>
  <c r="X51" i="45"/>
  <c r="X73" i="45"/>
  <c r="X12" i="45"/>
  <c r="X72" i="45"/>
  <c r="X75" i="45"/>
  <c r="X71" i="45"/>
  <c r="X67" i="45"/>
  <c r="X70" i="45"/>
  <c r="X69" i="45"/>
  <c r="X74" i="45"/>
  <c r="X66" i="45"/>
  <c r="X68" i="45"/>
  <c r="X32" i="45"/>
  <c r="X30" i="45"/>
  <c r="X65" i="45"/>
  <c r="X52" i="45"/>
  <c r="X13" i="45"/>
  <c r="X55" i="45"/>
  <c r="X6" i="45"/>
  <c r="X63" i="45"/>
  <c r="X61" i="45"/>
  <c r="X11" i="45"/>
  <c r="X37" i="45"/>
  <c r="X62" i="45"/>
  <c r="X31" i="45"/>
  <c r="X16" i="45"/>
  <c r="X60" i="45"/>
  <c r="X57" i="45"/>
  <c r="X26" i="45"/>
  <c r="X19" i="45"/>
  <c r="X25" i="45"/>
  <c r="X5" i="45"/>
  <c r="X59" i="45"/>
  <c r="X58" i="45"/>
  <c r="X46" i="45"/>
  <c r="X45" i="45"/>
  <c r="X34" i="45"/>
  <c r="X47" i="45"/>
  <c r="X22" i="45"/>
  <c r="X35" i="45"/>
  <c r="X36" i="45"/>
  <c r="X42" i="45"/>
  <c r="V38" i="34" s="1"/>
  <c r="X40" i="45"/>
  <c r="X10" i="45"/>
  <c r="X49" i="45"/>
  <c r="X23" i="45"/>
  <c r="X64" i="45"/>
  <c r="X41" i="45"/>
  <c r="X29" i="45"/>
  <c r="X44" i="45"/>
  <c r="X14" i="45"/>
  <c r="X39" i="45"/>
  <c r="X54" i="45"/>
  <c r="L48" i="45"/>
  <c r="AB48" i="45"/>
  <c r="H17" i="45"/>
  <c r="X17" i="45"/>
  <c r="T9" i="45"/>
  <c r="P15" i="45"/>
  <c r="AF15" i="45"/>
  <c r="L33" i="45"/>
  <c r="AB33" i="45"/>
  <c r="H28" i="45"/>
  <c r="X28" i="45"/>
  <c r="T24" i="45"/>
  <c r="P43" i="45"/>
  <c r="AF43" i="45"/>
  <c r="L56" i="45"/>
  <c r="AB56" i="45"/>
  <c r="H21" i="45"/>
  <c r="X21" i="45"/>
  <c r="X18" i="45"/>
  <c r="AF36" i="45"/>
  <c r="T38" i="45"/>
  <c r="AF20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9" i="44"/>
  <c r="AF57" i="44"/>
  <c r="BB57" i="44" s="1"/>
  <c r="AF54" i="44"/>
  <c r="AF51" i="44"/>
  <c r="AF17" i="44"/>
  <c r="AF62" i="44"/>
  <c r="BB62" i="44" s="1"/>
  <c r="AF53" i="44"/>
  <c r="AF50" i="44"/>
  <c r="AF56" i="44"/>
  <c r="BB56" i="44" s="1"/>
  <c r="AF49" i="44"/>
  <c r="AF52" i="44"/>
  <c r="AF16" i="44"/>
  <c r="AF36" i="44"/>
  <c r="AF15" i="44"/>
  <c r="AF31" i="44"/>
  <c r="AF33" i="44"/>
  <c r="AF47" i="44"/>
  <c r="AF46" i="44"/>
  <c r="AF32" i="44"/>
  <c r="AF55" i="44"/>
  <c r="BB55" i="44" s="1"/>
  <c r="AF48" i="44"/>
  <c r="AF7" i="44"/>
  <c r="AF26" i="44"/>
  <c r="AF45" i="44"/>
  <c r="AF22" i="44"/>
  <c r="AF25" i="44"/>
  <c r="AF41" i="44"/>
  <c r="AF8" i="44"/>
  <c r="AF27" i="44"/>
  <c r="AF13" i="44"/>
  <c r="AF34" i="44"/>
  <c r="AF6" i="44"/>
  <c r="AF44" i="44"/>
  <c r="AF18" i="44"/>
  <c r="AF40" i="44"/>
  <c r="AF30" i="44"/>
  <c r="AF28" i="44"/>
  <c r="AF10" i="44"/>
  <c r="AF39" i="44"/>
  <c r="AF11" i="44"/>
  <c r="AF43" i="44"/>
  <c r="AF19" i="44"/>
  <c r="AF21" i="44"/>
  <c r="AF35" i="44"/>
  <c r="AF29" i="44"/>
  <c r="AF42" i="44"/>
  <c r="AF5" i="44"/>
  <c r="AF12" i="44"/>
  <c r="AF14" i="44"/>
  <c r="AF24" i="44"/>
  <c r="AF37" i="44"/>
  <c r="AF20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9" i="44"/>
  <c r="X53" i="44"/>
  <c r="X51" i="44"/>
  <c r="X17" i="44"/>
  <c r="X56" i="44"/>
  <c r="AX56" i="44" s="1"/>
  <c r="X50" i="44"/>
  <c r="X57" i="44"/>
  <c r="AX57" i="44" s="1"/>
  <c r="X55" i="44"/>
  <c r="AX55" i="44" s="1"/>
  <c r="X49" i="44"/>
  <c r="X54" i="44"/>
  <c r="X15" i="44"/>
  <c r="X31" i="44"/>
  <c r="X61" i="44"/>
  <c r="AX61" i="44" s="1"/>
  <c r="X48" i="44"/>
  <c r="X16" i="44"/>
  <c r="X33" i="44"/>
  <c r="X47" i="44"/>
  <c r="X34" i="44"/>
  <c r="X32" i="44"/>
  <c r="X52" i="44"/>
  <c r="X36" i="44"/>
  <c r="X14" i="44"/>
  <c r="X45" i="44"/>
  <c r="X22" i="44"/>
  <c r="X26" i="44"/>
  <c r="X43" i="44"/>
  <c r="X41" i="44"/>
  <c r="X8" i="44"/>
  <c r="X27" i="44"/>
  <c r="X13" i="44"/>
  <c r="X35" i="44"/>
  <c r="X18" i="44"/>
  <c r="X40" i="44"/>
  <c r="X30" i="44"/>
  <c r="X28" i="44"/>
  <c r="X10" i="44"/>
  <c r="X24" i="44"/>
  <c r="X19" i="44"/>
  <c r="X21" i="44"/>
  <c r="X6" i="44"/>
  <c r="X25" i="44"/>
  <c r="X11" i="44"/>
  <c r="X46" i="44"/>
  <c r="X44" i="44"/>
  <c r="X20" i="44"/>
  <c r="X29" i="44"/>
  <c r="X38" i="44"/>
  <c r="X7" i="44"/>
  <c r="X39" i="44"/>
  <c r="X37" i="44"/>
  <c r="X42" i="44"/>
  <c r="X5" i="44"/>
  <c r="X12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9" i="44"/>
  <c r="P61" i="44"/>
  <c r="AT61" i="44" s="1"/>
  <c r="P57" i="44"/>
  <c r="AT57" i="44" s="1"/>
  <c r="P56" i="44"/>
  <c r="AT56" i="44" s="1"/>
  <c r="P51" i="44"/>
  <c r="P17" i="44"/>
  <c r="P55" i="44"/>
  <c r="AT55" i="44" s="1"/>
  <c r="P50" i="44"/>
  <c r="P54" i="44"/>
  <c r="P49" i="44"/>
  <c r="P15" i="44"/>
  <c r="P31" i="44"/>
  <c r="P53" i="44"/>
  <c r="P52" i="44"/>
  <c r="P36" i="44"/>
  <c r="P33" i="44"/>
  <c r="P47" i="44"/>
  <c r="P16" i="44"/>
  <c r="P46" i="44"/>
  <c r="P32" i="44"/>
  <c r="P7" i="44"/>
  <c r="P26" i="44"/>
  <c r="P6" i="44"/>
  <c r="P45" i="44"/>
  <c r="P22" i="44"/>
  <c r="P14" i="44"/>
  <c r="P25" i="44"/>
  <c r="P41" i="44"/>
  <c r="P8" i="44"/>
  <c r="P27" i="44"/>
  <c r="P13" i="44"/>
  <c r="P44" i="44"/>
  <c r="P18" i="44"/>
  <c r="P40" i="44"/>
  <c r="P30" i="44"/>
  <c r="P28" i="44"/>
  <c r="P10" i="44"/>
  <c r="P48" i="44"/>
  <c r="P43" i="44"/>
  <c r="P39" i="44"/>
  <c r="P11" i="44"/>
  <c r="P37" i="44"/>
  <c r="P34" i="44"/>
  <c r="P20" i="44"/>
  <c r="P35" i="44"/>
  <c r="P42" i="44"/>
  <c r="P5" i="44"/>
  <c r="P12" i="44"/>
  <c r="P24" i="44"/>
  <c r="P19" i="44"/>
  <c r="P21" i="44"/>
  <c r="P29" i="44"/>
  <c r="P23" i="44"/>
  <c r="P38" i="44"/>
  <c r="AF23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55" i="44"/>
  <c r="AP55" i="44" s="1"/>
  <c r="H51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15" i="44"/>
  <c r="H31" i="44"/>
  <c r="H56" i="44"/>
  <c r="AP56" i="44" s="1"/>
  <c r="H33" i="44"/>
  <c r="H47" i="44"/>
  <c r="H36" i="44"/>
  <c r="H6" i="44"/>
  <c r="H32" i="44"/>
  <c r="H14" i="44"/>
  <c r="H45" i="44"/>
  <c r="H22" i="44"/>
  <c r="H7" i="44"/>
  <c r="H43" i="44"/>
  <c r="H41" i="44"/>
  <c r="H8" i="44"/>
  <c r="H27" i="44"/>
  <c r="H46" i="44"/>
  <c r="H18" i="44"/>
  <c r="H40" i="44"/>
  <c r="H30" i="44"/>
  <c r="H28" i="44"/>
  <c r="H26" i="44"/>
  <c r="H25" i="44"/>
  <c r="H24" i="44"/>
  <c r="H19" i="44"/>
  <c r="H21" i="44"/>
  <c r="H11" i="44"/>
  <c r="H44" i="44"/>
  <c r="H20" i="44"/>
  <c r="H29" i="44"/>
  <c r="H38" i="44"/>
  <c r="H52" i="44"/>
  <c r="H35" i="44"/>
  <c r="H39" i="44"/>
  <c r="H37" i="44"/>
  <c r="H42" i="44"/>
  <c r="H5" i="44"/>
  <c r="X23" i="44"/>
  <c r="AF38" i="44"/>
  <c r="J34" i="44"/>
  <c r="J33" i="44"/>
  <c r="J40" i="44"/>
  <c r="AH66" i="44"/>
  <c r="BC66" i="44" s="1"/>
  <c r="AH65" i="44"/>
  <c r="BC65" i="44" s="1"/>
  <c r="AH64" i="44"/>
  <c r="BC64" i="44" s="1"/>
  <c r="AH50" i="44"/>
  <c r="AH56" i="44"/>
  <c r="BC56" i="44" s="1"/>
  <c r="AH49" i="44"/>
  <c r="AH9" i="44"/>
  <c r="AH34" i="44"/>
  <c r="AH46" i="44"/>
  <c r="AH44" i="44"/>
  <c r="AH18" i="44"/>
  <c r="AH30" i="44"/>
  <c r="AH8" i="44"/>
  <c r="J42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36" i="44"/>
  <c r="L59" i="44"/>
  <c r="AR59" i="44" s="1"/>
  <c r="L52" i="44"/>
  <c r="L48" i="44"/>
  <c r="L55" i="44"/>
  <c r="AR55" i="44" s="1"/>
  <c r="L51" i="44"/>
  <c r="L17" i="44"/>
  <c r="L9" i="44"/>
  <c r="L33" i="44"/>
  <c r="L47" i="44"/>
  <c r="L15" i="44"/>
  <c r="L31" i="44"/>
  <c r="L14" i="44"/>
  <c r="L43" i="44"/>
  <c r="L16" i="44"/>
  <c r="L46" i="44"/>
  <c r="L44" i="44"/>
  <c r="L34" i="44"/>
  <c r="L29" i="44"/>
  <c r="L12" i="44"/>
  <c r="L38" i="44"/>
  <c r="L50" i="44"/>
  <c r="L26" i="44"/>
  <c r="L45" i="44"/>
  <c r="L42" i="44"/>
  <c r="L20" i="44"/>
  <c r="L19" i="44"/>
  <c r="L39" i="44"/>
  <c r="L21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9" i="44"/>
  <c r="T49" i="44"/>
  <c r="T36" i="44"/>
  <c r="T63" i="44"/>
  <c r="AV63" i="44" s="1"/>
  <c r="T54" i="44"/>
  <c r="T52" i="44"/>
  <c r="T48" i="44"/>
  <c r="T51" i="44"/>
  <c r="T17" i="44"/>
  <c r="T16" i="44"/>
  <c r="T33" i="44"/>
  <c r="T47" i="44"/>
  <c r="T6" i="44"/>
  <c r="T55" i="44"/>
  <c r="AV55" i="44" s="1"/>
  <c r="T50" i="44"/>
  <c r="T15" i="44"/>
  <c r="T31" i="44"/>
  <c r="T7" i="44"/>
  <c r="T26" i="44"/>
  <c r="T25" i="44"/>
  <c r="T43" i="44"/>
  <c r="T34" i="44"/>
  <c r="T44" i="44"/>
  <c r="T35" i="44"/>
  <c r="T46" i="44"/>
  <c r="T32" i="44"/>
  <c r="T24" i="44"/>
  <c r="T5" i="44"/>
  <c r="T29" i="44"/>
  <c r="T12" i="44"/>
  <c r="T38" i="44"/>
  <c r="T22" i="44"/>
  <c r="T42" i="44"/>
  <c r="T20" i="44"/>
  <c r="T19" i="44"/>
  <c r="T39" i="44"/>
  <c r="T21" i="44"/>
  <c r="T11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36" i="44"/>
  <c r="AB9" i="44"/>
  <c r="AB52" i="44"/>
  <c r="AB48" i="44"/>
  <c r="AB54" i="44"/>
  <c r="AB51" i="44"/>
  <c r="AB17" i="44"/>
  <c r="AB59" i="44"/>
  <c r="AZ59" i="44" s="1"/>
  <c r="AB33" i="44"/>
  <c r="AB47" i="44"/>
  <c r="AB6" i="44"/>
  <c r="AB15" i="44"/>
  <c r="AB31" i="44"/>
  <c r="AB14" i="44"/>
  <c r="AB25" i="44"/>
  <c r="AB43" i="44"/>
  <c r="AB50" i="44"/>
  <c r="AB46" i="44"/>
  <c r="AB44" i="44"/>
  <c r="AB35" i="44"/>
  <c r="AB24" i="44"/>
  <c r="AB5" i="44"/>
  <c r="AB29" i="44"/>
  <c r="AB12" i="44"/>
  <c r="AB38" i="44"/>
  <c r="AB7" i="44"/>
  <c r="AB45" i="44"/>
  <c r="AB42" i="44"/>
  <c r="AB20" i="44"/>
  <c r="AB19" i="44"/>
  <c r="AB39" i="44"/>
  <c r="AB21" i="44"/>
  <c r="AB11" i="44"/>
  <c r="AL4" i="44"/>
  <c r="L23" i="44"/>
  <c r="T23" i="44"/>
  <c r="AB23" i="44"/>
  <c r="T13" i="44"/>
  <c r="L27" i="44"/>
  <c r="AB27" i="44"/>
  <c r="T8" i="44"/>
  <c r="T18" i="44"/>
  <c r="L22" i="44"/>
  <c r="AH36" i="44"/>
  <c r="AB16" i="44"/>
  <c r="R64" i="44"/>
  <c r="AU64" i="44" s="1"/>
  <c r="J23" i="44"/>
  <c r="AH23" i="44"/>
  <c r="AH20" i="44"/>
  <c r="AM4" i="44"/>
  <c r="L37" i="44"/>
  <c r="T37" i="44"/>
  <c r="AB37" i="44"/>
  <c r="L10" i="44"/>
  <c r="AB10" i="44"/>
  <c r="T28" i="44"/>
  <c r="L30" i="44"/>
  <c r="AB30" i="44"/>
  <c r="T40" i="44"/>
  <c r="T41" i="44"/>
  <c r="AH42" i="44"/>
  <c r="L32" i="44"/>
  <c r="E3" i="43"/>
  <c r="E2" i="43"/>
  <c r="M2" i="43"/>
  <c r="U2" i="43"/>
  <c r="AC2" i="43"/>
  <c r="P68" i="43"/>
  <c r="AT68" i="43" s="1"/>
  <c r="P69" i="43"/>
  <c r="AT69" i="43" s="1"/>
  <c r="P48" i="43"/>
  <c r="AT48" i="43" s="1"/>
  <c r="P15" i="43"/>
  <c r="P46" i="43"/>
  <c r="AT46" i="43" s="1"/>
  <c r="P17" i="43"/>
  <c r="P7" i="43"/>
  <c r="P24" i="43"/>
  <c r="H72" i="43"/>
  <c r="AP72" i="43" s="1"/>
  <c r="H71" i="43"/>
  <c r="AP71" i="43" s="1"/>
  <c r="H70" i="43"/>
  <c r="AP70" i="43" s="1"/>
  <c r="H65" i="43"/>
  <c r="AP65" i="43" s="1"/>
  <c r="H69" i="43"/>
  <c r="AP69" i="43" s="1"/>
  <c r="H64" i="43"/>
  <c r="AP64" i="43" s="1"/>
  <c r="H67" i="43"/>
  <c r="AP67" i="43" s="1"/>
  <c r="H63" i="43"/>
  <c r="AP63" i="43" s="1"/>
  <c r="H59" i="43"/>
  <c r="AP59" i="43" s="1"/>
  <c r="H55" i="43"/>
  <c r="AP55" i="43" s="1"/>
  <c r="H58" i="43"/>
  <c r="AP58" i="43" s="1"/>
  <c r="H62" i="43"/>
  <c r="AP62" i="43" s="1"/>
  <c r="H61" i="43"/>
  <c r="AP61" i="43" s="1"/>
  <c r="H57" i="43"/>
  <c r="AP57" i="43" s="1"/>
  <c r="H49" i="43"/>
  <c r="AP49" i="43" s="1"/>
  <c r="H52" i="43"/>
  <c r="AP52" i="43" s="1"/>
  <c r="H27" i="43"/>
  <c r="H47" i="43"/>
  <c r="AP47" i="43" s="1"/>
  <c r="H54" i="43"/>
  <c r="AP54" i="43" s="1"/>
  <c r="H51" i="43"/>
  <c r="AP51" i="43" s="1"/>
  <c r="H21" i="43"/>
  <c r="H60" i="43"/>
  <c r="AP60" i="43" s="1"/>
  <c r="H8" i="43"/>
  <c r="H15" i="43"/>
  <c r="H5" i="43"/>
  <c r="H25" i="43"/>
  <c r="H53" i="43"/>
  <c r="AP53" i="43" s="1"/>
  <c r="H50" i="43"/>
  <c r="AP50" i="43" s="1"/>
  <c r="H46" i="43"/>
  <c r="AP46" i="43" s="1"/>
  <c r="H19" i="43"/>
  <c r="H7" i="43"/>
  <c r="H44" i="43"/>
  <c r="H41" i="43"/>
  <c r="H14" i="43"/>
  <c r="H38" i="43"/>
  <c r="H10" i="43"/>
  <c r="H40" i="43"/>
  <c r="H45" i="43"/>
  <c r="H17" i="43"/>
  <c r="H22" i="43"/>
  <c r="H12" i="43"/>
  <c r="H28" i="43"/>
  <c r="H34" i="43"/>
  <c r="H32" i="43"/>
  <c r="H36" i="43"/>
  <c r="H42" i="43"/>
  <c r="H37" i="43"/>
  <c r="H35" i="43"/>
  <c r="H29" i="43"/>
  <c r="H39" i="43"/>
  <c r="H26" i="43"/>
  <c r="H23" i="43"/>
  <c r="H16" i="43"/>
  <c r="H30" i="43"/>
  <c r="H6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27" i="43"/>
  <c r="X29" i="43"/>
  <c r="X20" i="43"/>
  <c r="X19" i="43"/>
  <c r="X44" i="43"/>
  <c r="X40" i="43"/>
  <c r="X17" i="43"/>
  <c r="X22" i="43"/>
  <c r="X34" i="43"/>
  <c r="X35" i="43"/>
  <c r="X31" i="43"/>
  <c r="X23" i="43"/>
  <c r="X16" i="43"/>
  <c r="X42" i="43"/>
  <c r="X24" i="43"/>
  <c r="H13" i="43"/>
  <c r="AF72" i="43"/>
  <c r="BB72" i="43" s="1"/>
  <c r="AF68" i="43"/>
  <c r="BB68" i="43" s="1"/>
  <c r="AF71" i="43"/>
  <c r="BB71" i="43" s="1"/>
  <c r="AF70" i="43"/>
  <c r="BB70" i="43" s="1"/>
  <c r="AF66" i="43"/>
  <c r="BB66" i="43" s="1"/>
  <c r="AF67" i="43"/>
  <c r="BB67" i="43" s="1"/>
  <c r="AF65" i="43"/>
  <c r="BB65" i="43" s="1"/>
  <c r="AF64" i="43"/>
  <c r="BB64" i="43" s="1"/>
  <c r="AF63" i="43"/>
  <c r="BB63" i="43" s="1"/>
  <c r="AF59" i="43"/>
  <c r="BB59" i="43" s="1"/>
  <c r="AF55" i="43"/>
  <c r="BB55" i="43" s="1"/>
  <c r="AF69" i="43"/>
  <c r="BB69" i="43" s="1"/>
  <c r="AF62" i="43"/>
  <c r="BB62" i="43" s="1"/>
  <c r="AF58" i="43"/>
  <c r="BB58" i="43" s="1"/>
  <c r="AF61" i="43"/>
  <c r="BB61" i="43" s="1"/>
  <c r="AF57" i="43"/>
  <c r="BB57" i="43" s="1"/>
  <c r="AF60" i="43"/>
  <c r="BB60" i="43" s="1"/>
  <c r="AF49" i="43"/>
  <c r="BB49" i="43" s="1"/>
  <c r="AF48" i="43"/>
  <c r="BB48" i="43" s="1"/>
  <c r="AF56" i="43"/>
  <c r="BB56" i="43" s="1"/>
  <c r="AF52" i="43"/>
  <c r="BB52" i="43" s="1"/>
  <c r="AF27" i="43"/>
  <c r="AF47" i="43"/>
  <c r="BB47" i="43" s="1"/>
  <c r="AF54" i="43"/>
  <c r="BB54" i="43" s="1"/>
  <c r="AF53" i="43"/>
  <c r="BB53" i="43" s="1"/>
  <c r="AF51" i="43"/>
  <c r="BB51" i="43" s="1"/>
  <c r="AF21" i="43"/>
  <c r="AF29" i="43"/>
  <c r="AF8" i="43"/>
  <c r="AF15" i="43"/>
  <c r="AF5" i="43"/>
  <c r="AF25" i="43"/>
  <c r="AF46" i="43"/>
  <c r="BB46" i="43" s="1"/>
  <c r="AF20" i="43"/>
  <c r="AF19" i="43"/>
  <c r="AF44" i="43"/>
  <c r="AF41" i="43"/>
  <c r="AF14" i="43"/>
  <c r="AF38" i="43"/>
  <c r="AF7" i="43"/>
  <c r="AF43" i="43"/>
  <c r="AF40" i="43"/>
  <c r="AF50" i="43"/>
  <c r="BB50" i="43" s="1"/>
  <c r="AF10" i="43"/>
  <c r="AF17" i="43"/>
  <c r="AF22" i="43"/>
  <c r="AF12" i="43"/>
  <c r="AF37" i="43"/>
  <c r="AF18" i="43"/>
  <c r="AF34" i="43"/>
  <c r="AF32" i="43"/>
  <c r="BB26" i="43" s="1"/>
  <c r="AF45" i="43"/>
  <c r="AF28" i="43"/>
  <c r="AF6" i="43"/>
  <c r="AF35" i="43"/>
  <c r="AF9" i="43"/>
  <c r="AF31" i="43"/>
  <c r="AF36" i="43"/>
  <c r="AF42" i="43"/>
  <c r="AF11" i="43"/>
  <c r="AF26" i="43"/>
  <c r="AF23" i="43"/>
  <c r="AF16" i="43"/>
  <c r="AF30" i="43"/>
  <c r="AF39" i="43"/>
  <c r="AF24" i="43"/>
  <c r="X33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26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28" i="42"/>
  <c r="AP28" i="42" s="1"/>
  <c r="H24" i="42"/>
  <c r="AP24" i="42" s="1"/>
  <c r="H21" i="42"/>
  <c r="AP21" i="42" s="1"/>
  <c r="H18" i="42"/>
  <c r="H6" i="42"/>
  <c r="H49" i="42"/>
  <c r="AP49" i="42" s="1"/>
  <c r="H43" i="42"/>
  <c r="AP43" i="42" s="1"/>
  <c r="H35" i="42"/>
  <c r="AP35" i="42" s="1"/>
  <c r="H27" i="42"/>
  <c r="AP27" i="42" s="1"/>
  <c r="H23" i="42"/>
  <c r="AP23" i="42" s="1"/>
  <c r="H20" i="42"/>
  <c r="AP20" i="42" s="1"/>
  <c r="H17" i="42"/>
  <c r="H5" i="42"/>
  <c r="H8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8" i="42"/>
  <c r="AZ28" i="42" s="1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27" i="42"/>
  <c r="AZ27" i="42" s="1"/>
  <c r="AB42" i="42"/>
  <c r="AZ42" i="42" s="1"/>
  <c r="AB34" i="42"/>
  <c r="AZ34" i="42" s="1"/>
  <c r="AB26" i="42"/>
  <c r="AZ26" i="42" s="1"/>
  <c r="AB22" i="42"/>
  <c r="AB19" i="42"/>
  <c r="AZ19" i="42" s="1"/>
  <c r="AB9" i="42"/>
  <c r="AB61" i="42"/>
  <c r="AZ61" i="42" s="1"/>
  <c r="AB41" i="42"/>
  <c r="AZ41" i="42" s="1"/>
  <c r="AB33" i="42"/>
  <c r="AZ33" i="42" s="1"/>
  <c r="AB7" i="42"/>
  <c r="AB16" i="42"/>
  <c r="AB11" i="42"/>
  <c r="AB12" i="42"/>
  <c r="H12" i="42"/>
  <c r="H15" i="42"/>
  <c r="H40" i="42"/>
  <c r="AP40" i="42" s="1"/>
  <c r="J62" i="42"/>
  <c r="AQ6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26" i="42"/>
  <c r="BB26" i="42" s="1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5" i="42"/>
  <c r="BB25" i="42" s="1"/>
  <c r="AF40" i="42"/>
  <c r="BB40" i="42" s="1"/>
  <c r="AF32" i="42"/>
  <c r="BB32" i="42" s="1"/>
  <c r="AF24" i="42"/>
  <c r="BB24" i="42" s="1"/>
  <c r="AF21" i="42"/>
  <c r="BB21" i="42" s="1"/>
  <c r="AF18" i="42"/>
  <c r="AF6" i="42"/>
  <c r="AF59" i="42"/>
  <c r="BB59" i="42" s="1"/>
  <c r="AF39" i="42"/>
  <c r="BB39" i="42" s="1"/>
  <c r="AF31" i="42"/>
  <c r="BB31" i="42" s="1"/>
  <c r="AF23" i="42"/>
  <c r="BB23" i="42" s="1"/>
  <c r="AF20" i="42"/>
  <c r="BB20" i="42" s="1"/>
  <c r="AF17" i="42"/>
  <c r="AF5" i="42"/>
  <c r="AF8" i="42"/>
  <c r="AF12" i="42"/>
  <c r="AB18" i="42"/>
  <c r="AB23" i="42"/>
  <c r="AZ23" i="42" s="1"/>
  <c r="H25" i="42"/>
  <c r="AP25" i="42" s="1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28" i="42"/>
  <c r="AR28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27" i="42"/>
  <c r="AR27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AR26" i="42" s="1"/>
  <c r="L22" i="42"/>
  <c r="L19" i="42"/>
  <c r="AR19" i="42" s="1"/>
  <c r="L47" i="42"/>
  <c r="AR47" i="42" s="1"/>
  <c r="L41" i="42"/>
  <c r="AR41" i="42" s="1"/>
  <c r="L33" i="42"/>
  <c r="AR33" i="42" s="1"/>
  <c r="L25" i="42"/>
  <c r="AR25" i="42" s="1"/>
  <c r="L16" i="42"/>
  <c r="L11" i="42"/>
  <c r="L12" i="42"/>
  <c r="P10" i="42"/>
  <c r="L13" i="42"/>
  <c r="AF13" i="42"/>
  <c r="T8" i="42"/>
  <c r="H14" i="42"/>
  <c r="AB14" i="42"/>
  <c r="P11" i="42"/>
  <c r="AB5" i="42"/>
  <c r="H16" i="42"/>
  <c r="T17" i="42"/>
  <c r="P7" i="42"/>
  <c r="AF7" i="42"/>
  <c r="L20" i="42"/>
  <c r="AR20" i="42" s="1"/>
  <c r="AB20" i="42"/>
  <c r="AZ20" i="42" s="1"/>
  <c r="P22" i="42"/>
  <c r="AF22" i="42"/>
  <c r="L24" i="42"/>
  <c r="AR24" i="42" s="1"/>
  <c r="AB24" i="42"/>
  <c r="AZ24" i="42" s="1"/>
  <c r="AB25" i="42"/>
  <c r="AZ25" i="42" s="1"/>
  <c r="T26" i="42"/>
  <c r="AV26" i="42" s="1"/>
  <c r="P28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17" i="42"/>
  <c r="H7" i="42"/>
  <c r="H22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8" i="42"/>
  <c r="AV28" i="42" s="1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27" i="42"/>
  <c r="AV27" i="42" s="1"/>
  <c r="T38" i="42"/>
  <c r="AV38" i="42" s="1"/>
  <c r="T30" i="42"/>
  <c r="AV30" i="42" s="1"/>
  <c r="T22" i="42"/>
  <c r="T19" i="42"/>
  <c r="AV19" i="42" s="1"/>
  <c r="T9" i="42"/>
  <c r="T53" i="42"/>
  <c r="AV53" i="42" s="1"/>
  <c r="T45" i="42"/>
  <c r="AV45" i="42" s="1"/>
  <c r="T37" i="42"/>
  <c r="AV37" i="42" s="1"/>
  <c r="T29" i="42"/>
  <c r="AV29" i="42" s="1"/>
  <c r="T25" i="42"/>
  <c r="AV25" i="42" s="1"/>
  <c r="T7" i="42"/>
  <c r="T16" i="42"/>
  <c r="T11" i="42"/>
  <c r="T12" i="42"/>
  <c r="H13" i="42"/>
  <c r="T13" i="42"/>
  <c r="AB8" i="42"/>
  <c r="AF15" i="42"/>
  <c r="T6" i="42"/>
  <c r="AF9" i="42"/>
  <c r="H19" i="42"/>
  <c r="AP19" i="42" s="1"/>
  <c r="T21" i="42"/>
  <c r="AV21" i="42" s="1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26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4" i="42"/>
  <c r="AT24" i="42" s="1"/>
  <c r="P21" i="42"/>
  <c r="AT21" i="42" s="1"/>
  <c r="P18" i="42"/>
  <c r="P6" i="42"/>
  <c r="P39" i="42"/>
  <c r="AT39" i="42" s="1"/>
  <c r="P31" i="42"/>
  <c r="AT31" i="42" s="1"/>
  <c r="P23" i="42"/>
  <c r="AT23" i="42" s="1"/>
  <c r="P20" i="42"/>
  <c r="AT20" i="42" s="1"/>
  <c r="P17" i="42"/>
  <c r="P5" i="42"/>
  <c r="P8" i="42"/>
  <c r="AM4" i="42"/>
  <c r="AL4" i="42"/>
  <c r="H10" i="42"/>
  <c r="AB10" i="42"/>
  <c r="P12" i="42"/>
  <c r="L8" i="42"/>
  <c r="T14" i="42"/>
  <c r="AF14" i="42"/>
  <c r="H11" i="42"/>
  <c r="P15" i="42"/>
  <c r="AB15" i="42"/>
  <c r="AB6" i="42"/>
  <c r="H9" i="42"/>
  <c r="T18" i="42"/>
  <c r="P19" i="42"/>
  <c r="AT19" i="42" s="1"/>
  <c r="AF19" i="42"/>
  <c r="BB19" i="42" s="1"/>
  <c r="L21" i="42"/>
  <c r="AR21" i="42" s="1"/>
  <c r="AB21" i="42"/>
  <c r="AZ21" i="42" s="1"/>
  <c r="T23" i="42"/>
  <c r="AV23" i="42" s="1"/>
  <c r="P25" i="42"/>
  <c r="AT25" i="42" s="1"/>
  <c r="AF27" i="42"/>
  <c r="BB27" i="42" s="1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7" i="41"/>
  <c r="J46" i="41"/>
  <c r="AQ46" i="41" s="1"/>
  <c r="J25" i="41"/>
  <c r="AQ25" i="41" s="1"/>
  <c r="J18" i="41"/>
  <c r="AQ18" i="41" s="1"/>
  <c r="J16" i="41"/>
  <c r="J11" i="41"/>
  <c r="J44" i="41"/>
  <c r="AQ44" i="41" s="1"/>
  <c r="J12" i="41"/>
  <c r="R12" i="41"/>
  <c r="Z12" i="41"/>
  <c r="Z8" i="41"/>
  <c r="R20" i="41"/>
  <c r="AU20" i="41" s="1"/>
  <c r="AH20" i="41"/>
  <c r="BC20" i="41" s="1"/>
  <c r="Z23" i="41"/>
  <c r="AY23" i="41" s="1"/>
  <c r="AL4" i="41"/>
  <c r="J13" i="41"/>
  <c r="AD13" i="41"/>
  <c r="F8" i="41"/>
  <c r="R8" i="41"/>
  <c r="Z9" i="41"/>
  <c r="N14" i="41"/>
  <c r="AH14" i="41"/>
  <c r="V7" i="41"/>
  <c r="R15" i="41"/>
  <c r="N17" i="41"/>
  <c r="AD17" i="41"/>
  <c r="Z6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7" i="41"/>
  <c r="R7" i="41"/>
  <c r="R32" i="41"/>
  <c r="AU32" i="41" s="1"/>
  <c r="R27" i="41"/>
  <c r="AU27" i="41" s="1"/>
  <c r="R25" i="41"/>
  <c r="AU25" i="41" s="1"/>
  <c r="R18" i="41"/>
  <c r="AU18" i="41" s="1"/>
  <c r="R16" i="41"/>
  <c r="R11" i="41"/>
  <c r="R13" i="41"/>
  <c r="R35" i="41"/>
  <c r="AU35" i="41" s="1"/>
  <c r="R31" i="41"/>
  <c r="AU31" i="41" s="1"/>
  <c r="AH71" i="41"/>
  <c r="BC71" i="41" s="1"/>
  <c r="AH67" i="41"/>
  <c r="BC67" i="41" s="1"/>
  <c r="AH70" i="41"/>
  <c r="BC70" i="41" s="1"/>
  <c r="AH69" i="41"/>
  <c r="BC69" i="41" s="1"/>
  <c r="AH60" i="41"/>
  <c r="BC60" i="41" s="1"/>
  <c r="AH55" i="41"/>
  <c r="BC55" i="41" s="1"/>
  <c r="AH51" i="41"/>
  <c r="BC51" i="41" s="1"/>
  <c r="AH58" i="41"/>
  <c r="BC58" i="41" s="1"/>
  <c r="AH64" i="41"/>
  <c r="BC64" i="41" s="1"/>
  <c r="AH57" i="41"/>
  <c r="BC57" i="41" s="1"/>
  <c r="AH49" i="41"/>
  <c r="BC49" i="41" s="1"/>
  <c r="AH45" i="41"/>
  <c r="BC45" i="41" s="1"/>
  <c r="AH41" i="41"/>
  <c r="BC41" i="41" s="1"/>
  <c r="AH47" i="41"/>
  <c r="BC47" i="41" s="1"/>
  <c r="AH46" i="41"/>
  <c r="BC46" i="41" s="1"/>
  <c r="AH40" i="41"/>
  <c r="BC40" i="41" s="1"/>
  <c r="AH38" i="41"/>
  <c r="BC38" i="41" s="1"/>
  <c r="AH37" i="41"/>
  <c r="BC37" i="41" s="1"/>
  <c r="AH33" i="41"/>
  <c r="BC33" i="41" s="1"/>
  <c r="AH52" i="41"/>
  <c r="BC52" i="41" s="1"/>
  <c r="AH42" i="41"/>
  <c r="BC42" i="41" s="1"/>
  <c r="AH7" i="41"/>
  <c r="AH32" i="41"/>
  <c r="BC32" i="41" s="1"/>
  <c r="AH29" i="41"/>
  <c r="BC29" i="41" s="1"/>
  <c r="AH25" i="41"/>
  <c r="BC25" i="41" s="1"/>
  <c r="AH18" i="41"/>
  <c r="BC18" i="41" s="1"/>
  <c r="AH9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5" i="41"/>
  <c r="F27" i="41"/>
  <c r="F23" i="41"/>
  <c r="F20" i="41"/>
  <c r="F10" i="41"/>
  <c r="F9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6" i="41"/>
  <c r="N15" i="41"/>
  <c r="N40" i="41"/>
  <c r="AS40" i="41" s="1"/>
  <c r="N34" i="41"/>
  <c r="AS34" i="41" s="1"/>
  <c r="N29" i="41"/>
  <c r="AS29" i="41" s="1"/>
  <c r="N23" i="41"/>
  <c r="AS23" i="41" s="1"/>
  <c r="N20" i="41"/>
  <c r="AS20" i="41" s="1"/>
  <c r="N5" i="41"/>
  <c r="N10" i="41"/>
  <c r="N9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6" i="41"/>
  <c r="V15" i="41"/>
  <c r="V37" i="41"/>
  <c r="AW37" i="41" s="1"/>
  <c r="V30" i="41"/>
  <c r="AW30" i="41" s="1"/>
  <c r="V23" i="41"/>
  <c r="AW23" i="41" s="1"/>
  <c r="V20" i="41"/>
  <c r="AW20" i="41" s="1"/>
  <c r="V5" i="41"/>
  <c r="V10" i="41"/>
  <c r="V9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6" i="41"/>
  <c r="AD15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5" i="41"/>
  <c r="AD10" i="41"/>
  <c r="AD9" i="41"/>
  <c r="AD33" i="41"/>
  <c r="BA33" i="41" s="1"/>
  <c r="AD30" i="41"/>
  <c r="BA30" i="41" s="1"/>
  <c r="F12" i="41"/>
  <c r="N12" i="41"/>
  <c r="V12" i="41"/>
  <c r="AD12" i="41"/>
  <c r="V13" i="41"/>
  <c r="J8" i="41"/>
  <c r="AD8" i="41"/>
  <c r="R9" i="41"/>
  <c r="F14" i="41"/>
  <c r="Z14" i="41"/>
  <c r="N11" i="41"/>
  <c r="AD11" i="41"/>
  <c r="J10" i="41"/>
  <c r="Z10" i="41"/>
  <c r="F16" i="41"/>
  <c r="V16" i="41"/>
  <c r="R5" i="41"/>
  <c r="N18" i="41"/>
  <c r="AS18" i="41" s="1"/>
  <c r="AD18" i="41"/>
  <c r="BA18" i="41" s="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7" i="41"/>
  <c r="Z7" i="41"/>
  <c r="Z44" i="41"/>
  <c r="AY44" i="41" s="1"/>
  <c r="Z35" i="41"/>
  <c r="AY35" i="41" s="1"/>
  <c r="Z28" i="41"/>
  <c r="AY28" i="41" s="1"/>
  <c r="Z25" i="41"/>
  <c r="AY25" i="41" s="1"/>
  <c r="Z18" i="41"/>
  <c r="AY18" i="41" s="1"/>
  <c r="Z16" i="41"/>
  <c r="Z11" i="41"/>
  <c r="Z13" i="41"/>
  <c r="J14" i="41"/>
  <c r="R10" i="41"/>
  <c r="Z5" i="41"/>
  <c r="J23" i="41"/>
  <c r="AQ23" i="41" s="1"/>
  <c r="F13" i="41"/>
  <c r="N13" i="41"/>
  <c r="V8" i="41"/>
  <c r="J9" i="41"/>
  <c r="R14" i="41"/>
  <c r="AD14" i="41"/>
  <c r="N7" i="41"/>
  <c r="AD7" i="41"/>
  <c r="J15" i="41"/>
  <c r="Z15" i="41"/>
  <c r="F17" i="41"/>
  <c r="V17" i="41"/>
  <c r="R6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L14" i="37"/>
  <c r="T14" i="37"/>
  <c r="AB14" i="37"/>
  <c r="N14" i="37"/>
  <c r="V14" i="37"/>
  <c r="AD14" i="37"/>
  <c r="R14" i="37"/>
  <c r="P14" i="37"/>
  <c r="X14" i="37"/>
  <c r="H14" i="37"/>
  <c r="AF14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AH44" i="37"/>
  <c r="BC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Z68" i="37"/>
  <c r="AY68" i="37" s="1"/>
  <c r="L68" i="37"/>
  <c r="AR68" i="37" s="1"/>
  <c r="T68" i="37"/>
  <c r="AV68" i="37" s="1"/>
  <c r="AB68" i="37"/>
  <c r="AZ68" i="37" s="1"/>
  <c r="R72" i="37"/>
  <c r="AU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2" i="37"/>
  <c r="AU32" i="37" s="1"/>
  <c r="L32" i="37"/>
  <c r="AR32" i="37" s="1"/>
  <c r="T32" i="37"/>
  <c r="AV32" i="37" s="1"/>
  <c r="AB32" i="37"/>
  <c r="AZ32" i="37" s="1"/>
  <c r="N32" i="37"/>
  <c r="AS32" i="37" s="1"/>
  <c r="V32" i="37"/>
  <c r="AW32" i="37" s="1"/>
  <c r="AD32" i="37"/>
  <c r="BA32" i="37" s="1"/>
  <c r="P32" i="37"/>
  <c r="AT32" i="37" s="1"/>
  <c r="X32" i="37"/>
  <c r="AX32" i="37" s="1"/>
  <c r="H32" i="37"/>
  <c r="AP32" i="37" s="1"/>
  <c r="AF32" i="37"/>
  <c r="BB32" i="37" s="1"/>
  <c r="N9" i="37"/>
  <c r="V9" i="37"/>
  <c r="AD9" i="37"/>
  <c r="H9" i="37"/>
  <c r="P9" i="37"/>
  <c r="X9" i="37"/>
  <c r="AF9" i="37"/>
  <c r="T9" i="37"/>
  <c r="AB9" i="37"/>
  <c r="R9" i="37"/>
  <c r="N20" i="37"/>
  <c r="V20" i="37"/>
  <c r="AD20" i="37"/>
  <c r="H20" i="37"/>
  <c r="P20" i="37"/>
  <c r="X20" i="37"/>
  <c r="AF20" i="37"/>
  <c r="L20" i="37"/>
  <c r="T20" i="37"/>
  <c r="AB20" i="37"/>
  <c r="R20" i="37"/>
  <c r="N8" i="37"/>
  <c r="V8" i="37"/>
  <c r="AD8" i="37"/>
  <c r="P8" i="37"/>
  <c r="X8" i="37"/>
  <c r="AF8" i="37"/>
  <c r="T8" i="37"/>
  <c r="AB8" i="37"/>
  <c r="R8" i="37"/>
  <c r="N7" i="37"/>
  <c r="V7" i="37"/>
  <c r="AD7" i="37"/>
  <c r="H7" i="37"/>
  <c r="P7" i="37"/>
  <c r="X7" i="37"/>
  <c r="AF7" i="37"/>
  <c r="T7" i="37"/>
  <c r="AB7" i="37"/>
  <c r="R7" i="37"/>
  <c r="L27" i="37"/>
  <c r="AR27" i="37" s="1"/>
  <c r="T27" i="37"/>
  <c r="AV27" i="37" s="1"/>
  <c r="AB27" i="37"/>
  <c r="AZ27" i="37" s="1"/>
  <c r="N27" i="37"/>
  <c r="AS27" i="37" s="1"/>
  <c r="V27" i="37"/>
  <c r="AW27" i="37" s="1"/>
  <c r="AD27" i="37"/>
  <c r="BA27" i="37" s="1"/>
  <c r="R27" i="37"/>
  <c r="AU27" i="37" s="1"/>
  <c r="X27" i="37"/>
  <c r="AX27" i="37" s="1"/>
  <c r="H27" i="37"/>
  <c r="AP27" i="37" s="1"/>
  <c r="AF27" i="37"/>
  <c r="BB27" i="37" s="1"/>
  <c r="P27" i="37"/>
  <c r="AT27" i="37" s="1"/>
  <c r="L21" i="37"/>
  <c r="T21" i="37"/>
  <c r="AB21" i="37"/>
  <c r="N21" i="37"/>
  <c r="V21" i="37"/>
  <c r="AD21" i="37"/>
  <c r="R21" i="37"/>
  <c r="Z21" i="37"/>
  <c r="P21" i="37"/>
  <c r="X21" i="37"/>
  <c r="H21" i="37"/>
  <c r="AF21" i="37"/>
  <c r="L31" i="37"/>
  <c r="AR31" i="37" s="1"/>
  <c r="N31" i="37"/>
  <c r="AS31" i="37" s="1"/>
  <c r="H31" i="37"/>
  <c r="T31" i="37"/>
  <c r="AV31" i="37" s="1"/>
  <c r="AB31" i="37"/>
  <c r="AZ31" i="37" s="1"/>
  <c r="V31" i="37"/>
  <c r="AW31" i="37" s="1"/>
  <c r="AD31" i="37"/>
  <c r="BA31" i="37" s="1"/>
  <c r="P31" i="37"/>
  <c r="AT31" i="37" s="1"/>
  <c r="X31" i="37"/>
  <c r="AX31" i="37" s="1"/>
  <c r="AF31" i="37"/>
  <c r="BB31" i="37" s="1"/>
  <c r="R31" i="37"/>
  <c r="AU31" i="37" s="1"/>
  <c r="Z31" i="37"/>
  <c r="AY31" i="37" s="1"/>
  <c r="N35" i="37"/>
  <c r="AS35" i="37" s="1"/>
  <c r="V35" i="37"/>
  <c r="AW35" i="37" s="1"/>
  <c r="AD35" i="37"/>
  <c r="BA35" i="37" s="1"/>
  <c r="H35" i="37"/>
  <c r="P35" i="37"/>
  <c r="AT35" i="37" s="1"/>
  <c r="X35" i="37"/>
  <c r="AX35" i="37" s="1"/>
  <c r="AF35" i="37"/>
  <c r="BB35" i="37" s="1"/>
  <c r="R35" i="37"/>
  <c r="AU35" i="37" s="1"/>
  <c r="Z35" i="37"/>
  <c r="AY35" i="37" s="1"/>
  <c r="AB35" i="37"/>
  <c r="AZ35" i="37" s="1"/>
  <c r="L35" i="37"/>
  <c r="AR35" i="37" s="1"/>
  <c r="T35" i="37"/>
  <c r="AV35" i="37" s="1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L17" i="37"/>
  <c r="T17" i="37"/>
  <c r="AB17" i="37"/>
  <c r="N17" i="37"/>
  <c r="V17" i="37"/>
  <c r="AD17" i="37"/>
  <c r="R17" i="37"/>
  <c r="P17" i="37"/>
  <c r="X17" i="37"/>
  <c r="AF17" i="37"/>
  <c r="T11" i="37"/>
  <c r="AB11" i="37"/>
  <c r="N11" i="37"/>
  <c r="V11" i="37"/>
  <c r="AD11" i="37"/>
  <c r="R11" i="37"/>
  <c r="X11" i="37"/>
  <c r="H11" i="37"/>
  <c r="AF11" i="37"/>
  <c r="P11" i="37"/>
  <c r="R13" i="37"/>
  <c r="T13" i="37"/>
  <c r="AB13" i="37"/>
  <c r="H13" i="37"/>
  <c r="P13" i="37"/>
  <c r="X13" i="37"/>
  <c r="AF13" i="37"/>
  <c r="N13" i="37"/>
  <c r="V13" i="37"/>
  <c r="AD13" i="37"/>
  <c r="L36" i="37"/>
  <c r="AR36" i="37" s="1"/>
  <c r="T36" i="37"/>
  <c r="AV36" i="37" s="1"/>
  <c r="AB36" i="37"/>
  <c r="AZ36" i="37" s="1"/>
  <c r="N36" i="37"/>
  <c r="AS36" i="37" s="1"/>
  <c r="V36" i="37"/>
  <c r="AW36" i="37" s="1"/>
  <c r="AD36" i="37"/>
  <c r="BA36" i="37" s="1"/>
  <c r="H36" i="37"/>
  <c r="AP36" i="37" s="1"/>
  <c r="P36" i="37"/>
  <c r="AT36" i="37" s="1"/>
  <c r="X36" i="37"/>
  <c r="AX36" i="37" s="1"/>
  <c r="AF36" i="37"/>
  <c r="BB36" i="37" s="1"/>
  <c r="R36" i="37"/>
  <c r="AU36" i="37" s="1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P12" i="37"/>
  <c r="X12" i="37"/>
  <c r="AF12" i="37"/>
  <c r="R12" i="37"/>
  <c r="N12" i="37"/>
  <c r="V12" i="37"/>
  <c r="AD12" i="37"/>
  <c r="L12" i="37"/>
  <c r="T12" i="37"/>
  <c r="AB12" i="37"/>
  <c r="P15" i="37"/>
  <c r="X15" i="37"/>
  <c r="AF15" i="37"/>
  <c r="R15" i="37"/>
  <c r="N15" i="37"/>
  <c r="V15" i="37"/>
  <c r="AD15" i="37"/>
  <c r="T15" i="37"/>
  <c r="AB15" i="37"/>
  <c r="L15" i="37"/>
  <c r="H6" i="37"/>
  <c r="P6" i="37"/>
  <c r="X6" i="37"/>
  <c r="AF6" i="37"/>
  <c r="R6" i="37"/>
  <c r="N6" i="37"/>
  <c r="V6" i="37"/>
  <c r="AD6" i="37"/>
  <c r="T6" i="37"/>
  <c r="AB6" i="37"/>
  <c r="H10" i="37"/>
  <c r="P10" i="37"/>
  <c r="X10" i="37"/>
  <c r="AF10" i="37"/>
  <c r="R10" i="37"/>
  <c r="N10" i="37"/>
  <c r="V10" i="37"/>
  <c r="AD10" i="37"/>
  <c r="T10" i="37"/>
  <c r="AB10" i="37"/>
  <c r="L10" i="37"/>
  <c r="N23" i="37"/>
  <c r="V23" i="37"/>
  <c r="AD23" i="37"/>
  <c r="H23" i="37"/>
  <c r="P23" i="37"/>
  <c r="X23" i="37"/>
  <c r="AF23" i="37"/>
  <c r="L23" i="37"/>
  <c r="T23" i="37"/>
  <c r="AB23" i="37"/>
  <c r="R23" i="37"/>
  <c r="N30" i="37"/>
  <c r="AS30" i="37" s="1"/>
  <c r="V30" i="37"/>
  <c r="AW30" i="37" s="1"/>
  <c r="AD30" i="37"/>
  <c r="BA30" i="37" s="1"/>
  <c r="H30" i="37"/>
  <c r="P30" i="37"/>
  <c r="AT30" i="37" s="1"/>
  <c r="X30" i="37"/>
  <c r="AX30" i="37" s="1"/>
  <c r="AF30" i="37"/>
  <c r="BB30" i="37" s="1"/>
  <c r="R30" i="37"/>
  <c r="AU30" i="37" s="1"/>
  <c r="T30" i="37"/>
  <c r="AV30" i="37" s="1"/>
  <c r="L30" i="37"/>
  <c r="AR30" i="37" s="1"/>
  <c r="AB30" i="37"/>
  <c r="AZ30" i="37" s="1"/>
  <c r="H34" i="37"/>
  <c r="AP34" i="37" s="1"/>
  <c r="P34" i="37"/>
  <c r="AT34" i="37" s="1"/>
  <c r="X34" i="37"/>
  <c r="AX34" i="37" s="1"/>
  <c r="AF34" i="37"/>
  <c r="BB34" i="37" s="1"/>
  <c r="R34" i="37"/>
  <c r="AU34" i="37" s="1"/>
  <c r="L34" i="37"/>
  <c r="AR34" i="37" s="1"/>
  <c r="T34" i="37"/>
  <c r="AV34" i="37" s="1"/>
  <c r="AB34" i="37"/>
  <c r="AZ34" i="37" s="1"/>
  <c r="N34" i="37"/>
  <c r="AS34" i="37" s="1"/>
  <c r="V34" i="37"/>
  <c r="AW34" i="37" s="1"/>
  <c r="AD34" i="37"/>
  <c r="BA34" i="37" s="1"/>
  <c r="H38" i="37"/>
  <c r="AP38" i="37" s="1"/>
  <c r="P38" i="37"/>
  <c r="AT38" i="37" s="1"/>
  <c r="X38" i="37"/>
  <c r="AX38" i="37" s="1"/>
  <c r="AF38" i="37"/>
  <c r="BB38" i="37" s="1"/>
  <c r="R38" i="37"/>
  <c r="AU38" i="37" s="1"/>
  <c r="L38" i="37"/>
  <c r="AR38" i="37" s="1"/>
  <c r="T38" i="37"/>
  <c r="AV38" i="37" s="1"/>
  <c r="AB38" i="37"/>
  <c r="AZ38" i="37" s="1"/>
  <c r="AD38" i="37"/>
  <c r="BA38" i="37" s="1"/>
  <c r="N38" i="37"/>
  <c r="AS38" i="37" s="1"/>
  <c r="V38" i="37"/>
  <c r="AW38" i="37" s="1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T5" i="37"/>
  <c r="AB5" i="37"/>
  <c r="N5" i="37"/>
  <c r="V5" i="37"/>
  <c r="AD5" i="37"/>
  <c r="R5" i="37"/>
  <c r="X5" i="37"/>
  <c r="H5" i="37"/>
  <c r="AF5" i="37"/>
  <c r="P5" i="37"/>
  <c r="R28" i="37"/>
  <c r="AU28" i="37" s="1"/>
  <c r="L28" i="37"/>
  <c r="AR28" i="37" s="1"/>
  <c r="T28" i="37"/>
  <c r="AV28" i="37" s="1"/>
  <c r="AB28" i="37"/>
  <c r="AZ28" i="37" s="1"/>
  <c r="H28" i="37"/>
  <c r="AP28" i="37" s="1"/>
  <c r="P28" i="37"/>
  <c r="AT28" i="37" s="1"/>
  <c r="X28" i="37"/>
  <c r="AX28" i="37" s="1"/>
  <c r="AF28" i="37"/>
  <c r="BB28" i="37" s="1"/>
  <c r="V28" i="37"/>
  <c r="AW28" i="37" s="1"/>
  <c r="AD28" i="37"/>
  <c r="BA28" i="37" s="1"/>
  <c r="N28" i="37"/>
  <c r="AS28" i="37" s="1"/>
  <c r="R24" i="37"/>
  <c r="Z24" i="37"/>
  <c r="L24" i="37"/>
  <c r="T24" i="37"/>
  <c r="AB24" i="37"/>
  <c r="H24" i="37"/>
  <c r="P24" i="37"/>
  <c r="X24" i="37"/>
  <c r="AF24" i="37"/>
  <c r="V24" i="37"/>
  <c r="AD24" i="37"/>
  <c r="N24" i="37"/>
  <c r="R16" i="37"/>
  <c r="L16" i="37"/>
  <c r="T16" i="37"/>
  <c r="AB16" i="37"/>
  <c r="H16" i="37"/>
  <c r="P16" i="37"/>
  <c r="X16" i="37"/>
  <c r="AF16" i="37"/>
  <c r="N16" i="37"/>
  <c r="V16" i="37"/>
  <c r="AD16" i="37"/>
  <c r="R18" i="37"/>
  <c r="Z18" i="37"/>
  <c r="T18" i="37"/>
  <c r="AB18" i="37"/>
  <c r="H18" i="37"/>
  <c r="P18" i="37"/>
  <c r="X18" i="37"/>
  <c r="AF18" i="37"/>
  <c r="V18" i="37"/>
  <c r="AD18" i="37"/>
  <c r="N18" i="37"/>
  <c r="R26" i="37"/>
  <c r="L26" i="37"/>
  <c r="T26" i="37"/>
  <c r="AB26" i="37"/>
  <c r="H26" i="37"/>
  <c r="P26" i="37"/>
  <c r="X26" i="37"/>
  <c r="AF26" i="37"/>
  <c r="N26" i="37"/>
  <c r="V26" i="37"/>
  <c r="AD26" i="37"/>
  <c r="H22" i="37"/>
  <c r="P22" i="37"/>
  <c r="X22" i="37"/>
  <c r="AF22" i="37"/>
  <c r="R22" i="37"/>
  <c r="N22" i="37"/>
  <c r="V22" i="37"/>
  <c r="AD22" i="37"/>
  <c r="T22" i="37"/>
  <c r="AB22" i="37"/>
  <c r="L22" i="37"/>
  <c r="H29" i="37"/>
  <c r="P29" i="37"/>
  <c r="AT29" i="37" s="1"/>
  <c r="X29" i="37"/>
  <c r="AX29" i="37" s="1"/>
  <c r="AF29" i="37"/>
  <c r="BB29" i="37" s="1"/>
  <c r="R29" i="37"/>
  <c r="AU29" i="37" s="1"/>
  <c r="V29" i="37"/>
  <c r="AW29" i="37" s="1"/>
  <c r="L29" i="37"/>
  <c r="AR29" i="37" s="1"/>
  <c r="AB29" i="37"/>
  <c r="AZ29" i="37" s="1"/>
  <c r="N29" i="37"/>
  <c r="AS29" i="37" s="1"/>
  <c r="AD29" i="37"/>
  <c r="BA29" i="37" s="1"/>
  <c r="T29" i="37"/>
  <c r="AV29" i="37" s="1"/>
  <c r="H33" i="37"/>
  <c r="AP33" i="37" s="1"/>
  <c r="P33" i="37"/>
  <c r="AT33" i="37" s="1"/>
  <c r="X33" i="37"/>
  <c r="AX33" i="37" s="1"/>
  <c r="AF33" i="37"/>
  <c r="BB33" i="37" s="1"/>
  <c r="R33" i="37"/>
  <c r="AU33" i="37" s="1"/>
  <c r="L33" i="37"/>
  <c r="AR33" i="37" s="1"/>
  <c r="T33" i="37"/>
  <c r="AV33" i="37" s="1"/>
  <c r="AB33" i="37"/>
  <c r="AZ33" i="37" s="1"/>
  <c r="AD33" i="37"/>
  <c r="BA33" i="37" s="1"/>
  <c r="N33" i="37"/>
  <c r="AS33" i="37" s="1"/>
  <c r="V33" i="37"/>
  <c r="AW33" i="37" s="1"/>
  <c r="R37" i="37"/>
  <c r="AU37" i="37" s="1"/>
  <c r="L37" i="37"/>
  <c r="AR37" i="37" s="1"/>
  <c r="T37" i="37"/>
  <c r="AV37" i="37" s="1"/>
  <c r="AB37" i="37"/>
  <c r="AZ37" i="37" s="1"/>
  <c r="N37" i="37"/>
  <c r="AS37" i="37" s="1"/>
  <c r="V37" i="37"/>
  <c r="AW37" i="37" s="1"/>
  <c r="AD37" i="37"/>
  <c r="BA37" i="37" s="1"/>
  <c r="P37" i="37"/>
  <c r="AT37" i="37" s="1"/>
  <c r="X37" i="37"/>
  <c r="AX37" i="37" s="1"/>
  <c r="H37" i="37"/>
  <c r="AP37" i="37" s="1"/>
  <c r="AF37" i="37"/>
  <c r="BB37" i="37" s="1"/>
  <c r="R41" i="37"/>
  <c r="AU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Z49" i="37"/>
  <c r="AY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25" i="37"/>
  <c r="N25" i="37"/>
  <c r="R25" i="37"/>
  <c r="AM4" i="37"/>
  <c r="AL4" i="37"/>
  <c r="Z50" i="37" l="1"/>
  <c r="AY50" i="37" s="1"/>
  <c r="Z15" i="37"/>
  <c r="Z9" i="37"/>
  <c r="Z72" i="37"/>
  <c r="AY72" i="37" s="1"/>
  <c r="AH24" i="37"/>
  <c r="Z23" i="37"/>
  <c r="Z17" i="37"/>
  <c r="Z60" i="37"/>
  <c r="AY60" i="37" s="1"/>
  <c r="Z38" i="37"/>
  <c r="AY38" i="37" s="1"/>
  <c r="Z59" i="37"/>
  <c r="AY59" i="37" s="1"/>
  <c r="Z51" i="37"/>
  <c r="AY51" i="37" s="1"/>
  <c r="AH61" i="37"/>
  <c r="BC61" i="37" s="1"/>
  <c r="AH65" i="37"/>
  <c r="BC65" i="37" s="1"/>
  <c r="Z29" i="37"/>
  <c r="AY29" i="37" s="1"/>
  <c r="Z10" i="37"/>
  <c r="Z36" i="37"/>
  <c r="AY36" i="37" s="1"/>
  <c r="AH71" i="37"/>
  <c r="BC71" i="37" s="1"/>
  <c r="Z47" i="37"/>
  <c r="AY47" i="37" s="1"/>
  <c r="AH29" i="37"/>
  <c r="BC29" i="37" s="1"/>
  <c r="AH59" i="37"/>
  <c r="BC59" i="37" s="1"/>
  <c r="Z41" i="37"/>
  <c r="AY41" i="37" s="1"/>
  <c r="Z28" i="37"/>
  <c r="AY28" i="37" s="1"/>
  <c r="Z8" i="37"/>
  <c r="Z14" i="37"/>
  <c r="AT63" i="47"/>
  <c r="AX64" i="47"/>
  <c r="AS62" i="47"/>
  <c r="AX62" i="47"/>
  <c r="AS64" i="47"/>
  <c r="BA63" i="47"/>
  <c r="AV31" i="50"/>
  <c r="AT17" i="53"/>
  <c r="AC11" i="10"/>
  <c r="H11" i="10"/>
  <c r="Q11" i="10"/>
  <c r="T11" i="10"/>
  <c r="K11" i="10"/>
  <c r="E11" i="10"/>
  <c r="AF11" i="10"/>
  <c r="BB64" i="47"/>
  <c r="BA64" i="47"/>
  <c r="AT62" i="47"/>
  <c r="AP63" i="47"/>
  <c r="AW63" i="47"/>
  <c r="AS63" i="47"/>
  <c r="AX63" i="47"/>
  <c r="AP64" i="47"/>
  <c r="AW64" i="47"/>
  <c r="BB63" i="47"/>
  <c r="E12" i="10"/>
  <c r="BB62" i="47"/>
  <c r="BA62" i="47"/>
  <c r="AP62" i="47"/>
  <c r="AW62" i="47"/>
  <c r="T5" i="10"/>
  <c r="AS9" i="46"/>
  <c r="H5" i="10"/>
  <c r="AS31" i="46"/>
  <c r="T13" i="10"/>
  <c r="H13" i="10"/>
  <c r="AF5" i="10"/>
  <c r="AP33" i="43"/>
  <c r="AJ18" i="10"/>
  <c r="AK33" i="10"/>
  <c r="AJ33" i="10"/>
  <c r="AL33" i="10" s="1"/>
  <c r="AJ20" i="10"/>
  <c r="AJ38" i="10"/>
  <c r="AK34" i="10"/>
  <c r="AJ34" i="10"/>
  <c r="AL34" i="10" s="1"/>
  <c r="AJ30" i="10"/>
  <c r="AL30" i="10" s="1"/>
  <c r="AJ10" i="10"/>
  <c r="AJ5" i="10"/>
  <c r="AJ3" i="10"/>
  <c r="AK31" i="10"/>
  <c r="AJ31" i="10"/>
  <c r="AL31" i="10" s="1"/>
  <c r="AK32" i="10"/>
  <c r="AJ32" i="10"/>
  <c r="AL32" i="10" s="1"/>
  <c r="AJ37" i="10"/>
  <c r="AJ29" i="10"/>
  <c r="AL29" i="10" s="1"/>
  <c r="AJ27" i="10"/>
  <c r="AL27" i="10" s="1"/>
  <c r="AJ23" i="10"/>
  <c r="AJ13" i="10"/>
  <c r="AJ17" i="10"/>
  <c r="AJ21" i="10"/>
  <c r="AL21" i="10" s="1"/>
  <c r="D2" i="10"/>
  <c r="AJ2" i="10"/>
  <c r="AK25" i="10"/>
  <c r="AJ25" i="10"/>
  <c r="AL25" i="10" s="1"/>
  <c r="AJ7" i="10"/>
  <c r="AJ6" i="10"/>
  <c r="AK28" i="10"/>
  <c r="AN28" i="10" s="1"/>
  <c r="AJ28" i="10"/>
  <c r="AL28" i="10" s="1"/>
  <c r="AJ22" i="10"/>
  <c r="AJ26" i="10"/>
  <c r="AL26" i="10" s="1"/>
  <c r="AJ11" i="10"/>
  <c r="AJ35" i="10"/>
  <c r="AL35" i="10" s="1"/>
  <c r="AJ19" i="10"/>
  <c r="AJ14" i="10"/>
  <c r="AJ9" i="10"/>
  <c r="AK24" i="10"/>
  <c r="AJ24" i="10"/>
  <c r="AL24" i="10" s="1"/>
  <c r="AJ15" i="10"/>
  <c r="AJ8" i="10"/>
  <c r="AJ12" i="10"/>
  <c r="AJ16" i="10"/>
  <c r="AJ36" i="10"/>
  <c r="AL36" i="10" s="1"/>
  <c r="AJ4" i="10"/>
  <c r="T43" i="51"/>
  <c r="AV43" i="51" s="1"/>
  <c r="T29" i="51"/>
  <c r="AV29" i="51" s="1"/>
  <c r="T33" i="51"/>
  <c r="T54" i="51"/>
  <c r="AV54" i="51" s="1"/>
  <c r="T11" i="51"/>
  <c r="T47" i="51"/>
  <c r="AV47" i="51" s="1"/>
  <c r="T58" i="51"/>
  <c r="AV58" i="51" s="1"/>
  <c r="T8" i="51"/>
  <c r="T7" i="51"/>
  <c r="AV6" i="51" s="1"/>
  <c r="T35" i="51"/>
  <c r="AV35" i="51" s="1"/>
  <c r="T61" i="51"/>
  <c r="AV61" i="51" s="1"/>
  <c r="T67" i="51"/>
  <c r="AV67" i="51" s="1"/>
  <c r="T38" i="51"/>
  <c r="T39" i="51"/>
  <c r="AV39" i="51" s="1"/>
  <c r="T10" i="51"/>
  <c r="T14" i="51"/>
  <c r="T56" i="51"/>
  <c r="AV56" i="51" s="1"/>
  <c r="T52" i="51"/>
  <c r="AV52" i="51" s="1"/>
  <c r="T24" i="51"/>
  <c r="T23" i="51"/>
  <c r="T9" i="51"/>
  <c r="T15" i="51"/>
  <c r="T5" i="51"/>
  <c r="T12" i="51"/>
  <c r="T18" i="51"/>
  <c r="AV15" i="51" s="1"/>
  <c r="T57" i="51"/>
  <c r="AV57" i="51" s="1"/>
  <c r="T71" i="51"/>
  <c r="AV71" i="51" s="1"/>
  <c r="T64" i="51"/>
  <c r="AV64" i="51" s="1"/>
  <c r="T72" i="51"/>
  <c r="AV72" i="51" s="1"/>
  <c r="T17" i="51"/>
  <c r="T28" i="51"/>
  <c r="T31" i="51"/>
  <c r="T19" i="51"/>
  <c r="T60" i="51"/>
  <c r="AV60" i="51" s="1"/>
  <c r="T41" i="51"/>
  <c r="T65" i="51"/>
  <c r="AV65" i="51" s="1"/>
  <c r="T69" i="51"/>
  <c r="AV69" i="51" s="1"/>
  <c r="T26" i="51"/>
  <c r="T34" i="51"/>
  <c r="AV34" i="51" s="1"/>
  <c r="T36" i="51"/>
  <c r="T40" i="51"/>
  <c r="AV40" i="51" s="1"/>
  <c r="T16" i="51"/>
  <c r="T51" i="51"/>
  <c r="AV51" i="51" s="1"/>
  <c r="T50" i="51"/>
  <c r="AV50" i="51" s="1"/>
  <c r="T62" i="51"/>
  <c r="AV62" i="51" s="1"/>
  <c r="R45" i="42"/>
  <c r="AU45" i="42" s="1"/>
  <c r="R65" i="42"/>
  <c r="AU65" i="42" s="1"/>
  <c r="R52" i="42"/>
  <c r="AU52" i="42" s="1"/>
  <c r="R24" i="52"/>
  <c r="AU24" i="52" s="1"/>
  <c r="R42" i="52"/>
  <c r="AU42" i="52" s="1"/>
  <c r="R49" i="52"/>
  <c r="AU49" i="52" s="1"/>
  <c r="R62" i="52"/>
  <c r="AU62" i="52" s="1"/>
  <c r="R21" i="52"/>
  <c r="R72" i="52"/>
  <c r="AU72" i="52" s="1"/>
  <c r="R35" i="52"/>
  <c r="AU35" i="52" s="1"/>
  <c r="R23" i="52"/>
  <c r="AU23" i="52" s="1"/>
  <c r="R28" i="52"/>
  <c r="AU28" i="52" s="1"/>
  <c r="R64" i="52"/>
  <c r="AU64" i="52" s="1"/>
  <c r="R25" i="52"/>
  <c r="R39" i="52"/>
  <c r="AU39" i="52" s="1"/>
  <c r="R46" i="52"/>
  <c r="AU46" i="52" s="1"/>
  <c r="R70" i="52"/>
  <c r="AU70" i="52" s="1"/>
  <c r="R20" i="52"/>
  <c r="R5" i="52"/>
  <c r="R43" i="52"/>
  <c r="AU43" i="52" s="1"/>
  <c r="R60" i="52"/>
  <c r="AU60" i="52" s="1"/>
  <c r="R67" i="52"/>
  <c r="AU67" i="52" s="1"/>
  <c r="R32" i="52"/>
  <c r="AU32" i="52" s="1"/>
  <c r="R51" i="52"/>
  <c r="AU51" i="52" s="1"/>
  <c r="R57" i="52"/>
  <c r="AU57" i="52" s="1"/>
  <c r="R71" i="52"/>
  <c r="AU71" i="52" s="1"/>
  <c r="R17" i="52"/>
  <c r="R55" i="52"/>
  <c r="AU55" i="52" s="1"/>
  <c r="R48" i="52"/>
  <c r="AU48" i="52" s="1"/>
  <c r="R65" i="52"/>
  <c r="AU65" i="52" s="1"/>
  <c r="R67" i="47"/>
  <c r="R79" i="47"/>
  <c r="R70" i="47"/>
  <c r="P32" i="43"/>
  <c r="P25" i="43"/>
  <c r="P53" i="43"/>
  <c r="AT53" i="43" s="1"/>
  <c r="P11" i="43"/>
  <c r="P43" i="43"/>
  <c r="P54" i="43"/>
  <c r="AT54" i="43" s="1"/>
  <c r="P64" i="43"/>
  <c r="AT64" i="43" s="1"/>
  <c r="P8" i="43"/>
  <c r="P36" i="43"/>
  <c r="AT36" i="43" s="1"/>
  <c r="P45" i="43"/>
  <c r="P21" i="43"/>
  <c r="P66" i="43"/>
  <c r="AT66" i="43" s="1"/>
  <c r="P30" i="43"/>
  <c r="AT30" i="43" s="1"/>
  <c r="P58" i="43"/>
  <c r="AT58" i="43" s="1"/>
  <c r="P9" i="43"/>
  <c r="P14" i="43"/>
  <c r="P52" i="43"/>
  <c r="AT52" i="43" s="1"/>
  <c r="P70" i="43"/>
  <c r="AT70" i="43" s="1"/>
  <c r="P40" i="43"/>
  <c r="P13" i="43"/>
  <c r="P39" i="43"/>
  <c r="AT39" i="43" s="1"/>
  <c r="P10" i="43"/>
  <c r="P56" i="43"/>
  <c r="AT56" i="43" s="1"/>
  <c r="P71" i="43"/>
  <c r="AT71" i="43" s="1"/>
  <c r="AS17" i="41"/>
  <c r="L7" i="51"/>
  <c r="L24" i="51"/>
  <c r="L23" i="51"/>
  <c r="L47" i="51"/>
  <c r="AR47" i="51" s="1"/>
  <c r="L50" i="51"/>
  <c r="AR50" i="51" s="1"/>
  <c r="AP20" i="53"/>
  <c r="AO9" i="51"/>
  <c r="AP61" i="47"/>
  <c r="AR39" i="44"/>
  <c r="AO17" i="37"/>
  <c r="AS6" i="41"/>
  <c r="AR30" i="44"/>
  <c r="AX5" i="45"/>
  <c r="BB61" i="47"/>
  <c r="AT61" i="47"/>
  <c r="AW61" i="47"/>
  <c r="AX61" i="47"/>
  <c r="BA61" i="47"/>
  <c r="AS61" i="47"/>
  <c r="AT22" i="46"/>
  <c r="BA8" i="46"/>
  <c r="AR34" i="44"/>
  <c r="AZ27" i="44"/>
  <c r="AT25" i="44"/>
  <c r="AR24" i="44"/>
  <c r="AX29" i="44"/>
  <c r="AV8" i="45"/>
  <c r="BB25" i="44"/>
  <c r="BB31" i="44"/>
  <c r="AZ9" i="44"/>
  <c r="BB5" i="44"/>
  <c r="AZ40" i="44"/>
  <c r="BB16" i="43"/>
  <c r="BA16" i="41"/>
  <c r="BB18" i="42"/>
  <c r="AT14" i="42"/>
  <c r="AR7" i="42"/>
  <c r="BB7" i="42"/>
  <c r="J45" i="42"/>
  <c r="AQ45" i="42" s="1"/>
  <c r="J52" i="42"/>
  <c r="AQ52" i="42" s="1"/>
  <c r="AZ16" i="42"/>
  <c r="AZ9" i="42"/>
  <c r="BB8" i="42"/>
  <c r="AZ8" i="45"/>
  <c r="AP28" i="46"/>
  <c r="AP41" i="48"/>
  <c r="AY7" i="49"/>
  <c r="AS55" i="49"/>
  <c r="AZ67" i="50"/>
  <c r="BB41" i="50"/>
  <c r="BB59" i="50"/>
  <c r="AZ68" i="50"/>
  <c r="AV58" i="50"/>
  <c r="AV62" i="50"/>
  <c r="AR39" i="50"/>
  <c r="AR57" i="50"/>
  <c r="AX42" i="50"/>
  <c r="AX60" i="50"/>
  <c r="AP49" i="50"/>
  <c r="AP70" i="50"/>
  <c r="BB51" i="50"/>
  <c r="BB68" i="50"/>
  <c r="AZ46" i="50"/>
  <c r="AZ52" i="50"/>
  <c r="AZ71" i="50"/>
  <c r="AV57" i="50"/>
  <c r="AV68" i="50"/>
  <c r="AR56" i="50"/>
  <c r="AR63" i="50"/>
  <c r="AX38" i="50"/>
  <c r="AP48" i="50"/>
  <c r="AP65" i="50"/>
  <c r="BB60" i="50"/>
  <c r="AZ49" i="50"/>
  <c r="AZ56" i="50"/>
  <c r="AZ63" i="50"/>
  <c r="AV37" i="50"/>
  <c r="AV48" i="50"/>
  <c r="AV61" i="50"/>
  <c r="AV72" i="50"/>
  <c r="AR67" i="50"/>
  <c r="AX39" i="50"/>
  <c r="AX71" i="50"/>
  <c r="AP55" i="50"/>
  <c r="AP54" i="50"/>
  <c r="AP69" i="50"/>
  <c r="BB47" i="50"/>
  <c r="BB45" i="50"/>
  <c r="BB61" i="50"/>
  <c r="AT63" i="50"/>
  <c r="AZ51" i="50"/>
  <c r="AZ57" i="50"/>
  <c r="AV38" i="50"/>
  <c r="AV54" i="50"/>
  <c r="AR43" i="50"/>
  <c r="AX52" i="50"/>
  <c r="AX57" i="50"/>
  <c r="AP42" i="50"/>
  <c r="AP37" i="50"/>
  <c r="AP53" i="50"/>
  <c r="AP58" i="50"/>
  <c r="AP67" i="50"/>
  <c r="BB43" i="50"/>
  <c r="BB50" i="50"/>
  <c r="AT51" i="50"/>
  <c r="AT60" i="50"/>
  <c r="AT62" i="50"/>
  <c r="AZ16" i="50"/>
  <c r="AR11" i="50"/>
  <c r="AZ41" i="50"/>
  <c r="AZ55" i="50"/>
  <c r="AZ69" i="50"/>
  <c r="AV44" i="50"/>
  <c r="AV42" i="50"/>
  <c r="AV47" i="50"/>
  <c r="AV64" i="50"/>
  <c r="AR45" i="50"/>
  <c r="AR48" i="50"/>
  <c r="AR69" i="50"/>
  <c r="AX40" i="50"/>
  <c r="AX56" i="50"/>
  <c r="AX61" i="50"/>
  <c r="AX66" i="50"/>
  <c r="AP36" i="50"/>
  <c r="AP41" i="50"/>
  <c r="AP59" i="50"/>
  <c r="BB38" i="50"/>
  <c r="BB52" i="50"/>
  <c r="BB65" i="50"/>
  <c r="AT38" i="50"/>
  <c r="AT56" i="50"/>
  <c r="AT57" i="50"/>
  <c r="AT69" i="50"/>
  <c r="AZ38" i="50"/>
  <c r="AZ58" i="50"/>
  <c r="AZ48" i="50"/>
  <c r="AZ70" i="50"/>
  <c r="AV53" i="50"/>
  <c r="AV51" i="50"/>
  <c r="AV60" i="50"/>
  <c r="AV67" i="50"/>
  <c r="AR41" i="50"/>
  <c r="AR46" i="50"/>
  <c r="AR52" i="50"/>
  <c r="AR66" i="50"/>
  <c r="AR70" i="50"/>
  <c r="AX44" i="50"/>
  <c r="AX45" i="50"/>
  <c r="AX58" i="50"/>
  <c r="AX70" i="50"/>
  <c r="AP47" i="50"/>
  <c r="AP46" i="50"/>
  <c r="AP64" i="50"/>
  <c r="AP68" i="50"/>
  <c r="BB40" i="50"/>
  <c r="BB56" i="50"/>
  <c r="BB63" i="50"/>
  <c r="BB62" i="50"/>
  <c r="AT47" i="50"/>
  <c r="AT40" i="50"/>
  <c r="AT45" i="50"/>
  <c r="AT61" i="50"/>
  <c r="AT66" i="50"/>
  <c r="AV65" i="50"/>
  <c r="AS9" i="51"/>
  <c r="AS5" i="53"/>
  <c r="BB24" i="53"/>
  <c r="BC15" i="49"/>
  <c r="AV40" i="48"/>
  <c r="AV12" i="48"/>
  <c r="AU38" i="49"/>
  <c r="AU29" i="49"/>
  <c r="BB24" i="45"/>
  <c r="AT20" i="45"/>
  <c r="AT8" i="45"/>
  <c r="AR8" i="45"/>
  <c r="AZ19" i="45"/>
  <c r="AR8" i="44"/>
  <c r="BB33" i="43"/>
  <c r="BB17" i="43"/>
  <c r="BB6" i="43"/>
  <c r="AP45" i="43"/>
  <c r="AX7" i="37"/>
  <c r="AX11" i="37"/>
  <c r="AT8" i="37"/>
  <c r="BB8" i="37"/>
  <c r="AT29" i="48"/>
  <c r="AV6" i="48"/>
  <c r="AZ21" i="48"/>
  <c r="AZ36" i="48"/>
  <c r="AP24" i="48"/>
  <c r="AP33" i="48"/>
  <c r="AP40" i="48"/>
  <c r="AV31" i="48"/>
  <c r="AR14" i="45"/>
  <c r="AZ20" i="45"/>
  <c r="AV13" i="45"/>
  <c r="AX10" i="50"/>
  <c r="AV9" i="51"/>
  <c r="AZ9" i="51"/>
  <c r="AW9" i="51"/>
  <c r="BA9" i="51"/>
  <c r="AW5" i="52"/>
  <c r="BA16" i="53"/>
  <c r="AS35" i="51"/>
  <c r="AW25" i="51"/>
  <c r="AZ19" i="51"/>
  <c r="AW5" i="53"/>
  <c r="BB25" i="53"/>
  <c r="AX23" i="53"/>
  <c r="AX10" i="53"/>
  <c r="AS23" i="52"/>
  <c r="BA24" i="52"/>
  <c r="AS27" i="52"/>
  <c r="AW27" i="52"/>
  <c r="AT27" i="53"/>
  <c r="AT19" i="53"/>
  <c r="BA23" i="53"/>
  <c r="AS10" i="53"/>
  <c r="AQ14" i="53"/>
  <c r="BA26" i="53"/>
  <c r="BA5" i="53"/>
  <c r="AW10" i="53"/>
  <c r="BA14" i="53"/>
  <c r="AT7" i="53"/>
  <c r="BA19" i="53"/>
  <c r="AS9" i="53"/>
  <c r="AP18" i="53"/>
  <c r="AQ9" i="53"/>
  <c r="AW6" i="53"/>
  <c r="BB5" i="53"/>
  <c r="BB10" i="53"/>
  <c r="AP26" i="53"/>
  <c r="AP25" i="53"/>
  <c r="AW27" i="53"/>
  <c r="BA10" i="53"/>
  <c r="AW17" i="53"/>
  <c r="AS25" i="53"/>
  <c r="AP9" i="50"/>
  <c r="AR6" i="50"/>
  <c r="AX9" i="50"/>
  <c r="AZ28" i="51"/>
  <c r="BA13" i="51"/>
  <c r="AV25" i="51"/>
  <c r="BB9" i="50"/>
  <c r="AW8" i="49"/>
  <c r="AS22" i="49"/>
  <c r="AV33" i="51"/>
  <c r="AS20" i="51"/>
  <c r="AS31" i="51"/>
  <c r="AS41" i="51"/>
  <c r="AV32" i="51"/>
  <c r="AZ20" i="51"/>
  <c r="AW8" i="51"/>
  <c r="AW39" i="51"/>
  <c r="AV28" i="51"/>
  <c r="AV31" i="51"/>
  <c r="AZ39" i="51"/>
  <c r="BA30" i="51"/>
  <c r="BA22" i="51"/>
  <c r="AV30" i="51"/>
  <c r="BA28" i="51"/>
  <c r="AW11" i="51"/>
  <c r="AS29" i="51"/>
  <c r="AS25" i="51"/>
  <c r="AV21" i="48"/>
  <c r="BB8" i="48"/>
  <c r="AS36" i="49"/>
  <c r="AS37" i="49"/>
  <c r="BA55" i="49"/>
  <c r="BA25" i="49"/>
  <c r="AU13" i="49"/>
  <c r="BA13" i="49"/>
  <c r="BA47" i="49"/>
  <c r="BA59" i="49"/>
  <c r="AU25" i="49"/>
  <c r="AU42" i="49"/>
  <c r="AY26" i="49"/>
  <c r="AU17" i="49"/>
  <c r="AW36" i="49"/>
  <c r="AW55" i="49"/>
  <c r="BC43" i="49"/>
  <c r="AY45" i="49"/>
  <c r="BA6" i="49"/>
  <c r="AV17" i="48"/>
  <c r="AT21" i="48"/>
  <c r="AZ16" i="48"/>
  <c r="AP21" i="48"/>
  <c r="BB19" i="48"/>
  <c r="BB21" i="48"/>
  <c r="BB47" i="48"/>
  <c r="AV39" i="48"/>
  <c r="BB18" i="48"/>
  <c r="BC48" i="49"/>
  <c r="AQ44" i="49"/>
  <c r="AW10" i="49"/>
  <c r="BA29" i="49"/>
  <c r="BA15" i="49"/>
  <c r="AS57" i="49"/>
  <c r="BA16" i="49"/>
  <c r="BA9" i="49"/>
  <c r="AZ24" i="48"/>
  <c r="BB10" i="48"/>
  <c r="AV7" i="48"/>
  <c r="AW30" i="49"/>
  <c r="AW41" i="49"/>
  <c r="AU32" i="49"/>
  <c r="AQ45" i="49"/>
  <c r="AW20" i="49"/>
  <c r="AW12" i="49"/>
  <c r="AU14" i="49"/>
  <c r="BC40" i="49"/>
  <c r="AY24" i="49"/>
  <c r="AS27" i="49"/>
  <c r="AQ29" i="49"/>
  <c r="BC44" i="49"/>
  <c r="AY39" i="49"/>
  <c r="AQ54" i="49"/>
  <c r="AQ60" i="49"/>
  <c r="AZ6" i="50"/>
  <c r="AV16" i="50"/>
  <c r="AV19" i="50"/>
  <c r="AZ28" i="50"/>
  <c r="AV5" i="50"/>
  <c r="BB19" i="50"/>
  <c r="BB34" i="50"/>
  <c r="AT28" i="50"/>
  <c r="AZ34" i="50"/>
  <c r="AR19" i="50"/>
  <c r="AZ18" i="50"/>
  <c r="BB11" i="50"/>
  <c r="AT34" i="50"/>
  <c r="AZ30" i="50"/>
  <c r="AT14" i="48"/>
  <c r="AT15" i="48"/>
  <c r="AT33" i="48"/>
  <c r="AZ15" i="48"/>
  <c r="AZ41" i="48"/>
  <c r="AZ18" i="48"/>
  <c r="AZ44" i="48"/>
  <c r="AP15" i="48"/>
  <c r="AP30" i="48"/>
  <c r="AP38" i="48"/>
  <c r="BB34" i="48"/>
  <c r="BB35" i="48"/>
  <c r="BB33" i="48"/>
  <c r="AV43" i="48"/>
  <c r="AT22" i="48"/>
  <c r="AT11" i="48"/>
  <c r="AZ46" i="48"/>
  <c r="BB31" i="48"/>
  <c r="AV14" i="48"/>
  <c r="AZ23" i="48"/>
  <c r="AT39" i="48"/>
  <c r="AX20" i="47"/>
  <c r="AT51" i="47"/>
  <c r="AP33" i="47"/>
  <c r="BB22" i="46"/>
  <c r="BB11" i="44"/>
  <c r="AZ6" i="44"/>
  <c r="AZ25" i="44"/>
  <c r="AP27" i="47"/>
  <c r="AR19" i="45"/>
  <c r="AV19" i="45"/>
  <c r="BB20" i="45"/>
  <c r="AX19" i="45"/>
  <c r="AP14" i="45"/>
  <c r="AZ14" i="45"/>
  <c r="AP20" i="45"/>
  <c r="AR5" i="45"/>
  <c r="AR20" i="45"/>
  <c r="BB13" i="46"/>
  <c r="AX43" i="47"/>
  <c r="AS12" i="47"/>
  <c r="BB31" i="47"/>
  <c r="AS40" i="47"/>
  <c r="AS35" i="47"/>
  <c r="AX31" i="47"/>
  <c r="BB21" i="47"/>
  <c r="AW24" i="47"/>
  <c r="AS25" i="47"/>
  <c r="BB45" i="47"/>
  <c r="AT38" i="47"/>
  <c r="BB58" i="47"/>
  <c r="BB14" i="47"/>
  <c r="AP37" i="47"/>
  <c r="AX25" i="47"/>
  <c r="BB15" i="47"/>
  <c r="AT20" i="47"/>
  <c r="AH104" i="46"/>
  <c r="AH102" i="46"/>
  <c r="AH94" i="46"/>
  <c r="AH116" i="46"/>
  <c r="AH131" i="46"/>
  <c r="AH134" i="46"/>
  <c r="AH129" i="46"/>
  <c r="AH78" i="46"/>
  <c r="AH73" i="46"/>
  <c r="AH123" i="46"/>
  <c r="AH100" i="46"/>
  <c r="AH121" i="46"/>
  <c r="AH113" i="46"/>
  <c r="AH92" i="46"/>
  <c r="AH76" i="46"/>
  <c r="AH85" i="46"/>
  <c r="AH89" i="46"/>
  <c r="AH127" i="46"/>
  <c r="AH88" i="46"/>
  <c r="AH142" i="46"/>
  <c r="AH138" i="46"/>
  <c r="AH95" i="46"/>
  <c r="AH90" i="46"/>
  <c r="AH108" i="46"/>
  <c r="AH97" i="46"/>
  <c r="AH87" i="46"/>
  <c r="AH81" i="46"/>
  <c r="AH80" i="46"/>
  <c r="AH96" i="46"/>
  <c r="AH140" i="46"/>
  <c r="AH118" i="46"/>
  <c r="AH75" i="46"/>
  <c r="AH139" i="46"/>
  <c r="AH112" i="46"/>
  <c r="AH117" i="46"/>
  <c r="AH77" i="46"/>
  <c r="AH83" i="46"/>
  <c r="AH107" i="46"/>
  <c r="AH84" i="46"/>
  <c r="AH86" i="46"/>
  <c r="AH136" i="46"/>
  <c r="AH126" i="46"/>
  <c r="AH143" i="46"/>
  <c r="AH79" i="46"/>
  <c r="AH144" i="46"/>
  <c r="AH137" i="46"/>
  <c r="AH82" i="46"/>
  <c r="AH91" i="46"/>
  <c r="AH111" i="46"/>
  <c r="AH114" i="46"/>
  <c r="AH106" i="46"/>
  <c r="AH135" i="46"/>
  <c r="AH133" i="46"/>
  <c r="AH122" i="46"/>
  <c r="AH93" i="46"/>
  <c r="AH119" i="46"/>
  <c r="AH98" i="46"/>
  <c r="AH128" i="46"/>
  <c r="AH103" i="46"/>
  <c r="AH109" i="46"/>
  <c r="AH132" i="46"/>
  <c r="AH141" i="46"/>
  <c r="AH99" i="46"/>
  <c r="AH120" i="46"/>
  <c r="AH125" i="46"/>
  <c r="AH115" i="46"/>
  <c r="AH101" i="46"/>
  <c r="AH145" i="46"/>
  <c r="AH146" i="46"/>
  <c r="AH147" i="46"/>
  <c r="AH130" i="46"/>
  <c r="AH148" i="46"/>
  <c r="AH110" i="46"/>
  <c r="AH105" i="46"/>
  <c r="AH124" i="46"/>
  <c r="AH74" i="46"/>
  <c r="F23" i="46"/>
  <c r="F24" i="46"/>
  <c r="AH92" i="47"/>
  <c r="AH107" i="47"/>
  <c r="AH128" i="47"/>
  <c r="AH116" i="47"/>
  <c r="AH109" i="47"/>
  <c r="AH85" i="47"/>
  <c r="AH114" i="47"/>
  <c r="AH95" i="47"/>
  <c r="AH97" i="47"/>
  <c r="AH98" i="47"/>
  <c r="AH130" i="47"/>
  <c r="AH106" i="47"/>
  <c r="AH131" i="47"/>
  <c r="AH89" i="47"/>
  <c r="AH123" i="47"/>
  <c r="AH93" i="47"/>
  <c r="AH127" i="47"/>
  <c r="AH119" i="47"/>
  <c r="AH112" i="47"/>
  <c r="AH88" i="47"/>
  <c r="AH108" i="47"/>
  <c r="AH110" i="47"/>
  <c r="AH86" i="47"/>
  <c r="AH105" i="47"/>
  <c r="AH125" i="47"/>
  <c r="AH87" i="47"/>
  <c r="AH117" i="47"/>
  <c r="AH91" i="47"/>
  <c r="AH103" i="47"/>
  <c r="AH104" i="47"/>
  <c r="AH122" i="47"/>
  <c r="AH101" i="47"/>
  <c r="AH90" i="47"/>
  <c r="AH115" i="47"/>
  <c r="AH126" i="47"/>
  <c r="AH111" i="47"/>
  <c r="AH129" i="47"/>
  <c r="AH121" i="47"/>
  <c r="AH124" i="47"/>
  <c r="AH100" i="47"/>
  <c r="AH102" i="47"/>
  <c r="AH120" i="47"/>
  <c r="AH99" i="47"/>
  <c r="AH132" i="47"/>
  <c r="AH96" i="47"/>
  <c r="AH113" i="47"/>
  <c r="AH118" i="47"/>
  <c r="AH94" i="47"/>
  <c r="AX13" i="47"/>
  <c r="BA23" i="47"/>
  <c r="BA27" i="47"/>
  <c r="BA34" i="47"/>
  <c r="AT23" i="47"/>
  <c r="AP26" i="47"/>
  <c r="BB30" i="47"/>
  <c r="BB5" i="47"/>
  <c r="BB43" i="47"/>
  <c r="BB56" i="47"/>
  <c r="AX33" i="47"/>
  <c r="AX48" i="47"/>
  <c r="AT35" i="47"/>
  <c r="AT24" i="47"/>
  <c r="AT8" i="47"/>
  <c r="AT56" i="47"/>
  <c r="AP32" i="47"/>
  <c r="AP54" i="47"/>
  <c r="AP58" i="47"/>
  <c r="AP11" i="47"/>
  <c r="AW18" i="47"/>
  <c r="AW23" i="47"/>
  <c r="AW27" i="47"/>
  <c r="AW53" i="47"/>
  <c r="AW9" i="47"/>
  <c r="BA10" i="47"/>
  <c r="BA41" i="47"/>
  <c r="BA42" i="47"/>
  <c r="BA58" i="47"/>
  <c r="AS50" i="47"/>
  <c r="AS42" i="47"/>
  <c r="AS49" i="47"/>
  <c r="BB37" i="47"/>
  <c r="AV16" i="44"/>
  <c r="AR24" i="45"/>
  <c r="AX8" i="45"/>
  <c r="AT24" i="45"/>
  <c r="AT19" i="45"/>
  <c r="BB14" i="45"/>
  <c r="AX14" i="45"/>
  <c r="AP19" i="45"/>
  <c r="AZ24" i="45"/>
  <c r="AV24" i="45"/>
  <c r="AP8" i="45"/>
  <c r="AT14" i="45"/>
  <c r="BB19" i="45"/>
  <c r="AX24" i="45"/>
  <c r="AP24" i="45"/>
  <c r="AV14" i="45"/>
  <c r="BB8" i="45"/>
  <c r="AX20" i="45"/>
  <c r="AV20" i="45"/>
  <c r="BA16" i="46"/>
  <c r="AX39" i="46"/>
  <c r="AT30" i="46"/>
  <c r="AP21" i="46"/>
  <c r="AX19" i="46"/>
  <c r="AT19" i="46"/>
  <c r="BA15" i="46"/>
  <c r="BB8" i="46"/>
  <c r="BB15" i="45"/>
  <c r="BB18" i="45"/>
  <c r="AZ42" i="45"/>
  <c r="AP40" i="45"/>
  <c r="AR34" i="45"/>
  <c r="BB35" i="45"/>
  <c r="AH94" i="45"/>
  <c r="AH84" i="45"/>
  <c r="AH80" i="45"/>
  <c r="AH53" i="45"/>
  <c r="AH96" i="45"/>
  <c r="AH89" i="45"/>
  <c r="AH82" i="45"/>
  <c r="AH88" i="45"/>
  <c r="AH77" i="45"/>
  <c r="AH8" i="45"/>
  <c r="AH91" i="45"/>
  <c r="AH50" i="45"/>
  <c r="AH98" i="45"/>
  <c r="AH93" i="45"/>
  <c r="AH86" i="45"/>
  <c r="AH81" i="45"/>
  <c r="AH87" i="45"/>
  <c r="AH92" i="45"/>
  <c r="AH95" i="45"/>
  <c r="AH90" i="45"/>
  <c r="AH27" i="45"/>
  <c r="AH76" i="45"/>
  <c r="AH79" i="45"/>
  <c r="AH83" i="45"/>
  <c r="AH85" i="45"/>
  <c r="AH7" i="45"/>
  <c r="AH78" i="45"/>
  <c r="AH99" i="45"/>
  <c r="AH97" i="45"/>
  <c r="AR31" i="45"/>
  <c r="AZ34" i="45"/>
  <c r="AZ36" i="45"/>
  <c r="AX23" i="45"/>
  <c r="AZ6" i="45"/>
  <c r="AZ67" i="45"/>
  <c r="AX16" i="45"/>
  <c r="AV40" i="45"/>
  <c r="AV55" i="45"/>
  <c r="BB23" i="45"/>
  <c r="BB44" i="45"/>
  <c r="BB70" i="45"/>
  <c r="AZ64" i="45"/>
  <c r="AT36" i="45"/>
  <c r="BB6" i="45"/>
  <c r="BB33" i="45"/>
  <c r="BB30" i="45"/>
  <c r="BB68" i="45"/>
  <c r="AZ38" i="45"/>
  <c r="AZ12" i="45"/>
  <c r="BB39" i="45"/>
  <c r="BB38" i="45"/>
  <c r="AZ65" i="45"/>
  <c r="AZ62" i="45"/>
  <c r="BB56" i="45"/>
  <c r="AP46" i="45"/>
  <c r="AV36" i="45"/>
  <c r="AT56" i="45"/>
  <c r="AR41" i="45"/>
  <c r="AR58" i="45"/>
  <c r="AV40" i="44"/>
  <c r="AV52" i="44"/>
  <c r="AT6" i="45"/>
  <c r="AZ22" i="45"/>
  <c r="BB13" i="45"/>
  <c r="AZ52" i="45"/>
  <c r="BB5" i="45"/>
  <c r="AZ16" i="45"/>
  <c r="AZ40" i="45"/>
  <c r="AZ56" i="45"/>
  <c r="AV20" i="44"/>
  <c r="AZ24" i="44"/>
  <c r="AZ50" i="44"/>
  <c r="AV49" i="44"/>
  <c r="AR42" i="44"/>
  <c r="AR51" i="44"/>
  <c r="AP20" i="44"/>
  <c r="AP7" i="44"/>
  <c r="AT35" i="44"/>
  <c r="AX5" i="44"/>
  <c r="AX26" i="44"/>
  <c r="BB34" i="44"/>
  <c r="AZ41" i="44"/>
  <c r="AZ51" i="44"/>
  <c r="AV32" i="44"/>
  <c r="AV24" i="44"/>
  <c r="AR17" i="44"/>
  <c r="AR33" i="44"/>
  <c r="AR54" i="44"/>
  <c r="AP27" i="44"/>
  <c r="AP26" i="44"/>
  <c r="BB8" i="44"/>
  <c r="AT38" i="44"/>
  <c r="AT11" i="44"/>
  <c r="AT42" i="44"/>
  <c r="AX38" i="44"/>
  <c r="BB6" i="44"/>
  <c r="AZ12" i="44"/>
  <c r="BB27" i="44"/>
  <c r="AT6" i="44"/>
  <c r="AV8" i="44"/>
  <c r="AV19" i="44"/>
  <c r="AV42" i="44"/>
  <c r="AT41" i="44"/>
  <c r="AT10" i="44"/>
  <c r="AX45" i="44"/>
  <c r="BB47" i="44"/>
  <c r="AZ15" i="44"/>
  <c r="AX8" i="37"/>
  <c r="BB29" i="43"/>
  <c r="BB18" i="43"/>
  <c r="BB44" i="43"/>
  <c r="BB28" i="43"/>
  <c r="BB13" i="43"/>
  <c r="AP22" i="43"/>
  <c r="AP32" i="43"/>
  <c r="AP34" i="43"/>
  <c r="AT45" i="43"/>
  <c r="BB45" i="43"/>
  <c r="AZ7" i="42"/>
  <c r="AT5" i="42"/>
  <c r="BB5" i="42"/>
  <c r="AS11" i="37"/>
  <c r="BB10" i="37"/>
  <c r="AW8" i="37"/>
  <c r="AZ16" i="37"/>
  <c r="AZ26" i="37"/>
  <c r="BA11" i="37"/>
  <c r="AW22" i="37"/>
  <c r="AT9" i="37"/>
  <c r="BA19" i="37"/>
  <c r="BB12" i="37"/>
  <c r="AT15" i="37"/>
  <c r="AV19" i="37"/>
  <c r="AX12" i="37"/>
  <c r="AV24" i="37"/>
  <c r="AU6" i="37"/>
  <c r="AT23" i="37"/>
  <c r="AS20" i="37"/>
  <c r="AZ19" i="37"/>
  <c r="AV20" i="37"/>
  <c r="AR8" i="37"/>
  <c r="AU9" i="37"/>
  <c r="AR19" i="37"/>
  <c r="AZ5" i="42"/>
  <c r="AR6" i="42"/>
  <c r="AY11" i="41"/>
  <c r="AQ17" i="41"/>
  <c r="AQ16" i="41"/>
  <c r="BA12" i="41"/>
  <c r="AU16" i="41"/>
  <c r="AU12" i="41"/>
  <c r="AW7" i="41"/>
  <c r="AU15" i="41"/>
  <c r="BB15" i="53"/>
  <c r="BB6" i="53"/>
  <c r="BB16" i="53"/>
  <c r="AO17" i="51"/>
  <c r="AZ25" i="51"/>
  <c r="BA31" i="51"/>
  <c r="AS30" i="51"/>
  <c r="AV7" i="50"/>
  <c r="AV29" i="50"/>
  <c r="AZ29" i="50"/>
  <c r="AU21" i="49"/>
  <c r="AU28" i="49"/>
  <c r="BA44" i="49"/>
  <c r="AS56" i="49"/>
  <c r="BC9" i="49"/>
  <c r="AY30" i="49"/>
  <c r="BC25" i="49"/>
  <c r="AY19" i="49"/>
  <c r="AY21" i="49"/>
  <c r="AY55" i="49"/>
  <c r="AY8" i="49"/>
  <c r="AQ49" i="49"/>
  <c r="BA38" i="49"/>
  <c r="BA5" i="49"/>
  <c r="AY37" i="49"/>
  <c r="AQ52" i="49"/>
  <c r="AW19" i="49"/>
  <c r="AW53" i="49"/>
  <c r="AS13" i="49"/>
  <c r="BC27" i="49"/>
  <c r="AU57" i="49"/>
  <c r="AU12" i="49"/>
  <c r="BA42" i="49"/>
  <c r="BA19" i="49"/>
  <c r="BA57" i="49"/>
  <c r="BA7" i="49"/>
  <c r="AS50" i="49"/>
  <c r="BC23" i="49"/>
  <c r="AQ25" i="49"/>
  <c r="BC52" i="49"/>
  <c r="AY15" i="49"/>
  <c r="AQ47" i="49"/>
  <c r="AU40" i="49"/>
  <c r="BC32" i="49"/>
  <c r="BC12" i="49"/>
  <c r="BC47" i="49"/>
  <c r="AY43" i="49"/>
  <c r="AQ21" i="49"/>
  <c r="AQ7" i="49"/>
  <c r="AQ11" i="49"/>
  <c r="AW50" i="49"/>
  <c r="AU9" i="49"/>
  <c r="AU5" i="49"/>
  <c r="AY18" i="49"/>
  <c r="AW16" i="49"/>
  <c r="AW18" i="49"/>
  <c r="AW46" i="49"/>
  <c r="AW57" i="49"/>
  <c r="AW7" i="49"/>
  <c r="BA46" i="49"/>
  <c r="BA56" i="49"/>
  <c r="AS46" i="49"/>
  <c r="AT18" i="48"/>
  <c r="AZ38" i="48"/>
  <c r="AP8" i="48"/>
  <c r="BB15" i="48"/>
  <c r="AV15" i="48"/>
  <c r="AV29" i="48"/>
  <c r="AZ30" i="48"/>
  <c r="AZ31" i="48"/>
  <c r="BB40" i="48"/>
  <c r="BB22" i="47"/>
  <c r="BA9" i="47"/>
  <c r="AX50" i="47"/>
  <c r="AT13" i="47"/>
  <c r="AT19" i="47"/>
  <c r="AX26" i="47"/>
  <c r="AT25" i="47"/>
  <c r="BB16" i="47"/>
  <c r="AT55" i="47"/>
  <c r="AW40" i="47"/>
  <c r="BA52" i="47"/>
  <c r="AX8" i="46"/>
  <c r="AS5" i="46"/>
  <c r="AS12" i="46"/>
  <c r="AS8" i="46"/>
  <c r="BA31" i="46"/>
  <c r="BB46" i="46"/>
  <c r="BB29" i="46"/>
  <c r="BB19" i="46"/>
  <c r="AP5" i="46"/>
  <c r="BA27" i="46"/>
  <c r="BA46" i="46"/>
  <c r="BB26" i="46"/>
  <c r="AP30" i="46"/>
  <c r="BA43" i="46"/>
  <c r="AX38" i="46"/>
  <c r="AT36" i="46"/>
  <c r="AX55" i="45"/>
  <c r="AV67" i="45"/>
  <c r="AZ30" i="45"/>
  <c r="AT44" i="45"/>
  <c r="AR68" i="45"/>
  <c r="BB67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BB15" i="43"/>
  <c r="BB30" i="43"/>
  <c r="AP7" i="43"/>
  <c r="BB43" i="43"/>
  <c r="AO15" i="37"/>
  <c r="AP15" i="37"/>
  <c r="BB11" i="37"/>
  <c r="BA6" i="37"/>
  <c r="BA14" i="37"/>
  <c r="AZ10" i="37"/>
  <c r="BA9" i="37"/>
  <c r="BA16" i="37"/>
  <c r="AT12" i="37"/>
  <c r="BA26" i="37"/>
  <c r="AW17" i="41"/>
  <c r="BC49" i="49"/>
  <c r="BB22" i="37"/>
  <c r="AW6" i="37"/>
  <c r="AW14" i="37"/>
  <c r="AU22" i="37"/>
  <c r="AX10" i="37"/>
  <c r="AW6" i="41"/>
  <c r="BA15" i="41"/>
  <c r="BB34" i="43"/>
  <c r="AT34" i="44"/>
  <c r="AX27" i="44"/>
  <c r="BB15" i="44"/>
  <c r="BB50" i="44"/>
  <c r="AX15" i="45"/>
  <c r="AZ33" i="48"/>
  <c r="AW22" i="51"/>
  <c r="AS15" i="53"/>
  <c r="AZ35" i="44"/>
  <c r="AZ15" i="37"/>
  <c r="BA23" i="37"/>
  <c r="AX26" i="45"/>
  <c r="AZ34" i="44"/>
  <c r="AV29" i="44"/>
  <c r="AR40" i="44"/>
  <c r="AT22" i="44"/>
  <c r="BB12" i="44"/>
  <c r="BB20" i="44"/>
  <c r="BB9" i="44"/>
  <c r="AZ39" i="45"/>
  <c r="AV34" i="45"/>
  <c r="AV54" i="45"/>
  <c r="AV62" i="45"/>
  <c r="AT5" i="45"/>
  <c r="AS21" i="46"/>
  <c r="BA44" i="46"/>
  <c r="AS40" i="46"/>
  <c r="BA26" i="46"/>
  <c r="BB10" i="46"/>
  <c r="AX45" i="46"/>
  <c r="AT26" i="46"/>
  <c r="AT29" i="46"/>
  <c r="BB49" i="47"/>
  <c r="BB11" i="47"/>
  <c r="AX35" i="47"/>
  <c r="AT7" i="47"/>
  <c r="AW29" i="47"/>
  <c r="AS5" i="47"/>
  <c r="BA26" i="47"/>
  <c r="AS13" i="47"/>
  <c r="AQ35" i="49"/>
  <c r="BC53" i="49"/>
  <c r="BC60" i="49"/>
  <c r="AY56" i="49"/>
  <c r="AY11" i="49"/>
  <c r="AU48" i="49"/>
  <c r="AU55" i="49"/>
  <c r="AQ36" i="49"/>
  <c r="AW32" i="49"/>
  <c r="AW45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18" i="46"/>
  <c r="AP7" i="46"/>
  <c r="BA31" i="47"/>
  <c r="BA48" i="47"/>
  <c r="BA53" i="47"/>
  <c r="BA57" i="47"/>
  <c r="AS47" i="47"/>
  <c r="AT10" i="48"/>
  <c r="AT44" i="48"/>
  <c r="AZ20" i="48"/>
  <c r="AZ25" i="48"/>
  <c r="AP25" i="48"/>
  <c r="BB14" i="48"/>
  <c r="BB32" i="48"/>
  <c r="AW11" i="37"/>
  <c r="AZ9" i="37"/>
  <c r="BB23" i="43"/>
  <c r="AX51" i="47"/>
  <c r="AW37" i="47"/>
  <c r="AW6" i="47"/>
  <c r="AW52" i="47"/>
  <c r="AW11" i="47"/>
  <c r="BA24" i="49"/>
  <c r="BA18" i="49"/>
  <c r="BA43" i="49"/>
  <c r="AS45" i="49"/>
  <c r="AV34" i="50"/>
  <c r="AX8" i="50"/>
  <c r="AT9" i="50"/>
  <c r="AS15" i="51"/>
  <c r="AZ34" i="51"/>
  <c r="AZ40" i="51"/>
  <c r="AS32" i="51"/>
  <c r="AZ6" i="42"/>
  <c r="BB8" i="43"/>
  <c r="AT29" i="44"/>
  <c r="AX32" i="44"/>
  <c r="AX48" i="44"/>
  <c r="BB19" i="44"/>
  <c r="BB36" i="44"/>
  <c r="BB53" i="44"/>
  <c r="BB32" i="45"/>
  <c r="AX23" i="46"/>
  <c r="BA30" i="46"/>
  <c r="BA13" i="46"/>
  <c r="BB5" i="46"/>
  <c r="AX39" i="47"/>
  <c r="BB26" i="47"/>
  <c r="BB35" i="47"/>
  <c r="BB54" i="47"/>
  <c r="AW34" i="47"/>
  <c r="BA12" i="47"/>
  <c r="BB26" i="48"/>
  <c r="BB24" i="48"/>
  <c r="BA14" i="49"/>
  <c r="AW21" i="53"/>
  <c r="BB21" i="53"/>
  <c r="BB9" i="42"/>
  <c r="AZ39" i="44"/>
  <c r="AR36" i="44"/>
  <c r="AP30" i="45"/>
  <c r="AX46" i="46"/>
  <c r="AY40" i="49"/>
  <c r="AU24" i="49"/>
  <c r="AS21" i="53"/>
  <c r="AZ11" i="42"/>
  <c r="AZ54" i="44"/>
  <c r="AZ18" i="45"/>
  <c r="BB26" i="45"/>
  <c r="BB27" i="45"/>
  <c r="BA29" i="46"/>
  <c r="BA45" i="46"/>
  <c r="BB23" i="46"/>
  <c r="BB34" i="46"/>
  <c r="BB45" i="46"/>
  <c r="BB32" i="47"/>
  <c r="BB60" i="47"/>
  <c r="AX52" i="47"/>
  <c r="BA40" i="47"/>
  <c r="BB20" i="48"/>
  <c r="BB41" i="48"/>
  <c r="BB44" i="48"/>
  <c r="BC42" i="49"/>
  <c r="AW59" i="49"/>
  <c r="BA11" i="41"/>
  <c r="AZ28" i="44"/>
  <c r="AZ10" i="44"/>
  <c r="AZ26" i="44"/>
  <c r="AT46" i="44"/>
  <c r="AX10" i="44"/>
  <c r="BB24" i="44"/>
  <c r="BB48" i="44"/>
  <c r="AX45" i="45"/>
  <c r="AX53" i="45"/>
  <c r="AZ31" i="45"/>
  <c r="AZ17" i="45"/>
  <c r="AZ21" i="45"/>
  <c r="AZ32" i="45"/>
  <c r="AT15" i="45"/>
  <c r="AT21" i="45"/>
  <c r="AT67" i="45"/>
  <c r="AR23" i="45"/>
  <c r="AR9" i="45"/>
  <c r="AR21" i="45"/>
  <c r="BB58" i="45"/>
  <c r="BB12" i="45"/>
  <c r="BB60" i="45"/>
  <c r="AZ5" i="45"/>
  <c r="BA39" i="46"/>
  <c r="BA11" i="46"/>
  <c r="BA32" i="46"/>
  <c r="BA33" i="46"/>
  <c r="BB6" i="46"/>
  <c r="BB21" i="46"/>
  <c r="BB44" i="46"/>
  <c r="AT13" i="46"/>
  <c r="BA19" i="46"/>
  <c r="BB34" i="47"/>
  <c r="BB39" i="47"/>
  <c r="BB7" i="47"/>
  <c r="BB24" i="47"/>
  <c r="BA38" i="47"/>
  <c r="BA35" i="47"/>
  <c r="BA44" i="47"/>
  <c r="BA17" i="47"/>
  <c r="BA60" i="47"/>
  <c r="BA19" i="47"/>
  <c r="AZ17" i="48"/>
  <c r="AZ8" i="48"/>
  <c r="AZ32" i="48"/>
  <c r="AZ47" i="48"/>
  <c r="BB46" i="48"/>
  <c r="BC29" i="49"/>
  <c r="BC51" i="49"/>
  <c r="BA17" i="49"/>
  <c r="BA48" i="49"/>
  <c r="BA11" i="49"/>
  <c r="BA29" i="51"/>
  <c r="BA6" i="51"/>
  <c r="AZ35" i="51"/>
  <c r="BB26" i="53"/>
  <c r="BB6" i="47"/>
  <c r="AX40" i="47"/>
  <c r="BA28" i="47"/>
  <c r="AS6" i="53"/>
  <c r="AY7" i="41"/>
  <c r="BA6" i="41"/>
  <c r="BB16" i="42"/>
  <c r="BB38" i="43"/>
  <c r="BB12" i="43"/>
  <c r="BB14" i="43"/>
  <c r="AV39" i="45"/>
  <c r="AZ33" i="45"/>
  <c r="AZ53" i="45"/>
  <c r="AZ11" i="45"/>
  <c r="AZ27" i="45"/>
  <c r="AZ57" i="45"/>
  <c r="AZ61" i="45"/>
  <c r="AX22" i="45"/>
  <c r="AR32" i="45"/>
  <c r="AV31" i="45"/>
  <c r="AV38" i="45"/>
  <c r="AV46" i="45"/>
  <c r="BB34" i="45"/>
  <c r="BB40" i="45"/>
  <c r="BB59" i="45"/>
  <c r="BB55" i="45"/>
  <c r="BB64" i="45"/>
  <c r="BB16" i="46"/>
  <c r="BA28" i="46"/>
  <c r="BA22" i="46"/>
  <c r="BA36" i="46"/>
  <c r="BB42" i="46"/>
  <c r="BB14" i="46"/>
  <c r="AX37" i="46"/>
  <c r="BB52" i="47"/>
  <c r="BB53" i="47"/>
  <c r="BA6" i="47"/>
  <c r="BA7" i="47"/>
  <c r="BA22" i="47"/>
  <c r="BA15" i="47"/>
  <c r="BC41" i="49"/>
  <c r="BA27" i="49"/>
  <c r="BA33" i="49"/>
  <c r="BA20" i="51"/>
  <c r="AZ30" i="51"/>
  <c r="AT8" i="53"/>
  <c r="AT14" i="53"/>
  <c r="BA6" i="53"/>
  <c r="BA15" i="53"/>
  <c r="AQ12" i="53"/>
  <c r="AS26" i="53"/>
  <c r="AQ7" i="53"/>
  <c r="AW20" i="53"/>
  <c r="AW11" i="53"/>
  <c r="BB12" i="53"/>
  <c r="BB20" i="53"/>
  <c r="AX12" i="53"/>
  <c r="AX16" i="53"/>
  <c r="AP41" i="45"/>
  <c r="BB20" i="46"/>
  <c r="AT9" i="46"/>
  <c r="BB27" i="47"/>
  <c r="AT27" i="47"/>
  <c r="AP30" i="47"/>
  <c r="AY34" i="49"/>
  <c r="BA20" i="53"/>
  <c r="AS25" i="52"/>
  <c r="AQ8" i="53"/>
  <c r="AS14" i="53"/>
  <c r="AQ23" i="53"/>
  <c r="AW19" i="53"/>
  <c r="BB14" i="53"/>
  <c r="BB15" i="46"/>
  <c r="AY27" i="49"/>
  <c r="BC22" i="49"/>
  <c r="AZ7" i="50"/>
  <c r="BB13" i="50"/>
  <c r="BB21" i="50"/>
  <c r="BA40" i="51"/>
  <c r="BA10" i="51"/>
  <c r="BA27" i="52"/>
  <c r="AT5" i="53"/>
  <c r="AW13" i="53"/>
  <c r="AV9" i="42"/>
  <c r="AP50" i="44"/>
  <c r="AP32" i="44"/>
  <c r="AP46" i="46"/>
  <c r="AP12" i="37"/>
  <c r="AP19" i="44"/>
  <c r="AP26" i="43"/>
  <c r="AP34" i="46"/>
  <c r="AP17" i="47"/>
  <c r="AP40" i="47"/>
  <c r="AP69" i="45"/>
  <c r="AP33" i="46"/>
  <c r="AP16" i="53"/>
  <c r="AP27" i="53"/>
  <c r="AP14" i="53"/>
  <c r="AP5" i="43"/>
  <c r="AP38" i="46"/>
  <c r="AP36" i="47"/>
  <c r="AP35" i="47"/>
  <c r="AP46" i="47"/>
  <c r="AP15" i="53"/>
  <c r="AP13" i="42"/>
  <c r="AP14" i="42"/>
  <c r="AP37" i="46"/>
  <c r="AP41" i="47"/>
  <c r="AP48" i="47"/>
  <c r="AP15" i="50"/>
  <c r="AP25" i="50"/>
  <c r="AO31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P38" i="43"/>
  <c r="AV34" i="44"/>
  <c r="AR38" i="44"/>
  <c r="AT26" i="44"/>
  <c r="AX6" i="44"/>
  <c r="AX53" i="44"/>
  <c r="AX21" i="45"/>
  <c r="AP53" i="45"/>
  <c r="AV44" i="45"/>
  <c r="AT52" i="45"/>
  <c r="AR60" i="45"/>
  <c r="AT17" i="48"/>
  <c r="AY53" i="49"/>
  <c r="AS17" i="49"/>
  <c r="AS7" i="49"/>
  <c r="AV27" i="50"/>
  <c r="AW31" i="51"/>
  <c r="AS20" i="53"/>
  <c r="AR11" i="42"/>
  <c r="AO9" i="37"/>
  <c r="AV26" i="37"/>
  <c r="AR46" i="44"/>
  <c r="AT28" i="45"/>
  <c r="AY35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8" i="45"/>
  <c r="R85" i="45"/>
  <c r="R93" i="45"/>
  <c r="R77" i="45"/>
  <c r="R76" i="45"/>
  <c r="R84" i="45"/>
  <c r="R99" i="45"/>
  <c r="R83" i="45"/>
  <c r="R79" i="45"/>
  <c r="R53" i="45"/>
  <c r="R78" i="45"/>
  <c r="R89" i="45"/>
  <c r="R80" i="45"/>
  <c r="R91" i="45"/>
  <c r="R87" i="45"/>
  <c r="R7" i="45"/>
  <c r="R94" i="45"/>
  <c r="R92" i="45"/>
  <c r="R81" i="45"/>
  <c r="R82" i="45"/>
  <c r="R88" i="45"/>
  <c r="R96" i="45"/>
  <c r="R90" i="45"/>
  <c r="R95" i="45"/>
  <c r="R86" i="45"/>
  <c r="R97" i="45"/>
  <c r="R98" i="45"/>
  <c r="R50" i="45"/>
  <c r="R27" i="45"/>
  <c r="AP16" i="43"/>
  <c r="AR28" i="45"/>
  <c r="AP21" i="45"/>
  <c r="AT39" i="45"/>
  <c r="AP27" i="48"/>
  <c r="AV32" i="48"/>
  <c r="AX16" i="50"/>
  <c r="AP29" i="50"/>
  <c r="J89" i="45"/>
  <c r="J50" i="45"/>
  <c r="J81" i="45"/>
  <c r="J92" i="45"/>
  <c r="J85" i="45"/>
  <c r="J93" i="45"/>
  <c r="J98" i="45"/>
  <c r="J90" i="45"/>
  <c r="J99" i="45"/>
  <c r="J83" i="45"/>
  <c r="J78" i="45"/>
  <c r="J95" i="45"/>
  <c r="J79" i="45"/>
  <c r="J88" i="45"/>
  <c r="J97" i="45"/>
  <c r="J77" i="45"/>
  <c r="J96" i="45"/>
  <c r="J76" i="45"/>
  <c r="J84" i="45"/>
  <c r="J91" i="45"/>
  <c r="J94" i="45"/>
  <c r="J86" i="45"/>
  <c r="J27" i="45"/>
  <c r="J87" i="45"/>
  <c r="J53" i="45"/>
  <c r="J82" i="45"/>
  <c r="J80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R10" i="37"/>
  <c r="AP28" i="44"/>
  <c r="AX28" i="44"/>
  <c r="AP42" i="45"/>
  <c r="AR17" i="45"/>
  <c r="AT57" i="47"/>
  <c r="AV16" i="48"/>
  <c r="AV33" i="48"/>
  <c r="AT20" i="50"/>
  <c r="AU6" i="41"/>
  <c r="AT17" i="42"/>
  <c r="AV10" i="42"/>
  <c r="Z72" i="47"/>
  <c r="Z105" i="47"/>
  <c r="Z130" i="47"/>
  <c r="Z86" i="47"/>
  <c r="Z127" i="47"/>
  <c r="Z103" i="47"/>
  <c r="Z114" i="47"/>
  <c r="Z121" i="47"/>
  <c r="Z91" i="47"/>
  <c r="Z128" i="47"/>
  <c r="Z112" i="47"/>
  <c r="Z98" i="47"/>
  <c r="Z131" i="47"/>
  <c r="Z123" i="47"/>
  <c r="Z124" i="47"/>
  <c r="Z108" i="47"/>
  <c r="Z109" i="47"/>
  <c r="Z93" i="47"/>
  <c r="Z87" i="47"/>
  <c r="Z106" i="47"/>
  <c r="Z90" i="47"/>
  <c r="Z100" i="47"/>
  <c r="Z117" i="47"/>
  <c r="Z125" i="47"/>
  <c r="Z94" i="47"/>
  <c r="Z119" i="47"/>
  <c r="Z107" i="47"/>
  <c r="Z101" i="47"/>
  <c r="Z96" i="47"/>
  <c r="Z88" i="47"/>
  <c r="Z89" i="47"/>
  <c r="Z129" i="47"/>
  <c r="Z120" i="47"/>
  <c r="Z99" i="47"/>
  <c r="Z126" i="47"/>
  <c r="Z118" i="47"/>
  <c r="Z102" i="47"/>
  <c r="Z116" i="47"/>
  <c r="Z122" i="47"/>
  <c r="Z110" i="47"/>
  <c r="Z132" i="47"/>
  <c r="Z95" i="47"/>
  <c r="Z111" i="47"/>
  <c r="Z113" i="47"/>
  <c r="Z115" i="47"/>
  <c r="Z92" i="47"/>
  <c r="Z85" i="47"/>
  <c r="Z97" i="47"/>
  <c r="Z104" i="47"/>
  <c r="Z8" i="45"/>
  <c r="Z53" i="45"/>
  <c r="Z84" i="45"/>
  <c r="Z85" i="45"/>
  <c r="Z92" i="45"/>
  <c r="Z98" i="45"/>
  <c r="Z96" i="45"/>
  <c r="Z97" i="45"/>
  <c r="Z83" i="45"/>
  <c r="Z82" i="45"/>
  <c r="Z89" i="45"/>
  <c r="Z90" i="45"/>
  <c r="Z87" i="45"/>
  <c r="Z50" i="45"/>
  <c r="Z94" i="45"/>
  <c r="Z88" i="45"/>
  <c r="Z80" i="45"/>
  <c r="Z27" i="45"/>
  <c r="Z78" i="45"/>
  <c r="Z93" i="45"/>
  <c r="Z95" i="45"/>
  <c r="Z79" i="45"/>
  <c r="Z91" i="45"/>
  <c r="Z76" i="45"/>
  <c r="Z99" i="45"/>
  <c r="Z7" i="45"/>
  <c r="Z86" i="45"/>
  <c r="Z77" i="45"/>
  <c r="Z81" i="45"/>
  <c r="AV35" i="44"/>
  <c r="AV51" i="44"/>
  <c r="AP34" i="44"/>
  <c r="AW15" i="53"/>
  <c r="F65" i="46"/>
  <c r="AO65" i="46" s="1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P6" i="42"/>
  <c r="AP23" i="43"/>
  <c r="AP44" i="43"/>
  <c r="AP38" i="44"/>
  <c r="AX52" i="44"/>
  <c r="AP31" i="45"/>
  <c r="AV18" i="45"/>
  <c r="AT23" i="45"/>
  <c r="AR25" i="45"/>
  <c r="AP45" i="46"/>
  <c r="AT43" i="47"/>
  <c r="AP8" i="47"/>
  <c r="AT10" i="37"/>
  <c r="AW19" i="37"/>
  <c r="AU23" i="37"/>
  <c r="AV15" i="37"/>
  <c r="AS6" i="37"/>
  <c r="AS14" i="37"/>
  <c r="AS16" i="41"/>
  <c r="AQ12" i="41"/>
  <c r="AR18" i="42"/>
  <c r="AS7" i="52"/>
  <c r="AT20" i="53"/>
  <c r="AQ50" i="49"/>
  <c r="AS8" i="37"/>
  <c r="AX7" i="45"/>
  <c r="AX18" i="45"/>
  <c r="AV70" i="45"/>
  <c r="AX10" i="47"/>
  <c r="AS34" i="51"/>
  <c r="AP39" i="45"/>
  <c r="AV9" i="37"/>
  <c r="AR6" i="44"/>
  <c r="AV44" i="44"/>
  <c r="AR48" i="44"/>
  <c r="AP6" i="44"/>
  <c r="AP48" i="44"/>
  <c r="AR16" i="45"/>
  <c r="AW39" i="47"/>
  <c r="AT26" i="48"/>
  <c r="AP7" i="48"/>
  <c r="AV48" i="48"/>
  <c r="AS16" i="49"/>
  <c r="AR16" i="50"/>
  <c r="AR5" i="42"/>
  <c r="AT16" i="42"/>
  <c r="AV5" i="42"/>
  <c r="AX27" i="43"/>
  <c r="V22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1" i="49"/>
  <c r="AX31" i="50"/>
  <c r="AS26" i="37"/>
  <c r="AT26" i="45"/>
  <c r="AT66" i="45"/>
  <c r="AS53" i="47"/>
  <c r="AU36" i="49"/>
  <c r="AT17" i="50"/>
  <c r="AS15" i="37"/>
  <c r="AW7" i="37"/>
  <c r="AU17" i="37"/>
  <c r="AQ7" i="41"/>
  <c r="AX29" i="43"/>
  <c r="AP30" i="43"/>
  <c r="AP41" i="43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0" i="45"/>
  <c r="AX64" i="45"/>
  <c r="AP33" i="45"/>
  <c r="AP11" i="45"/>
  <c r="AV50" i="45"/>
  <c r="AV59" i="45"/>
  <c r="AR27" i="45"/>
  <c r="AR18" i="45"/>
  <c r="AX30" i="46"/>
  <c r="AS27" i="46"/>
  <c r="AS7" i="46"/>
  <c r="AT17" i="46"/>
  <c r="AX18" i="46"/>
  <c r="AX10" i="46"/>
  <c r="AT39" i="46"/>
  <c r="AP32" i="46"/>
  <c r="AP19" i="46"/>
  <c r="AX37" i="47"/>
  <c r="AP55" i="47"/>
  <c r="AW58" i="47"/>
  <c r="AS33" i="47"/>
  <c r="AT30" i="48"/>
  <c r="AT45" i="48"/>
  <c r="AP14" i="48"/>
  <c r="AP46" i="48"/>
  <c r="AP10" i="48"/>
  <c r="AP5" i="48"/>
  <c r="AT16" i="48"/>
  <c r="AV45" i="48"/>
  <c r="AV11" i="48"/>
  <c r="AQ27" i="49"/>
  <c r="AQ23" i="49"/>
  <c r="AU26" i="49"/>
  <c r="AU22" i="49"/>
  <c r="AY41" i="49"/>
  <c r="AY44" i="49"/>
  <c r="AY46" i="49"/>
  <c r="AY51" i="49"/>
  <c r="AU50" i="49"/>
  <c r="AU52" i="49"/>
  <c r="AQ48" i="49"/>
  <c r="AQ58" i="49"/>
  <c r="AW9" i="49"/>
  <c r="AS23" i="49"/>
  <c r="AS20" i="49"/>
  <c r="AS9" i="49"/>
  <c r="AS54" i="49"/>
  <c r="AV18" i="50"/>
  <c r="AS24" i="52"/>
  <c r="AW25" i="52"/>
  <c r="AS11" i="53"/>
  <c r="AT10" i="42"/>
  <c r="AX30" i="47"/>
  <c r="AT37" i="47"/>
  <c r="AW5" i="47"/>
  <c r="AY16" i="49"/>
  <c r="AV18" i="44"/>
  <c r="AR37" i="44"/>
  <c r="AT15" i="44"/>
  <c r="AX46" i="44"/>
  <c r="AX56" i="45"/>
  <c r="AP36" i="45"/>
  <c r="AV56" i="45"/>
  <c r="AT31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3" i="45"/>
  <c r="AX42" i="45"/>
  <c r="AP34" i="45"/>
  <c r="AV15" i="45"/>
  <c r="AV11" i="45"/>
  <c r="AV25" i="45"/>
  <c r="AV27" i="45"/>
  <c r="AS23" i="46"/>
  <c r="AS29" i="46"/>
  <c r="AS30" i="46"/>
  <c r="AX33" i="46"/>
  <c r="AT43" i="46"/>
  <c r="AP44" i="46"/>
  <c r="AT44" i="47"/>
  <c r="AX15" i="47"/>
  <c r="AP52" i="47"/>
  <c r="AP20" i="47"/>
  <c r="AP57" i="47"/>
  <c r="AW10" i="47"/>
  <c r="AW41" i="47"/>
  <c r="AW42" i="47"/>
  <c r="AW49" i="47"/>
  <c r="AW54" i="47"/>
  <c r="AS60" i="47"/>
  <c r="AS14" i="47"/>
  <c r="AT38" i="48"/>
  <c r="AT20" i="48"/>
  <c r="AT24" i="48"/>
  <c r="AP42" i="48"/>
  <c r="AT47" i="48"/>
  <c r="AV18" i="48"/>
  <c r="AV44" i="48"/>
  <c r="AW28" i="49"/>
  <c r="AW51" i="49"/>
  <c r="AS10" i="49"/>
  <c r="AS11" i="49"/>
  <c r="AP19" i="50"/>
  <c r="AS8" i="51"/>
  <c r="AU10" i="37"/>
  <c r="AS22" i="37"/>
  <c r="AV22" i="37"/>
  <c r="AX15" i="37"/>
  <c r="AR11" i="37"/>
  <c r="AT7" i="37"/>
  <c r="AR9" i="37"/>
  <c r="AX23" i="37"/>
  <c r="AT14" i="37"/>
  <c r="AV17" i="37"/>
  <c r="AS17" i="37"/>
  <c r="AT16" i="37"/>
  <c r="AR16" i="37"/>
  <c r="AY17" i="41"/>
  <c r="AV14" i="42"/>
  <c r="AV18" i="42"/>
  <c r="AP5" i="42"/>
  <c r="X12" i="43"/>
  <c r="X15" i="43"/>
  <c r="X66" i="43"/>
  <c r="AX66" i="43" s="1"/>
  <c r="AR25" i="44"/>
  <c r="AT35" i="45"/>
  <c r="AV30" i="45"/>
  <c r="AX36" i="45"/>
  <c r="AX34" i="45"/>
  <c r="AX46" i="45"/>
  <c r="AX11" i="45"/>
  <c r="AX61" i="45"/>
  <c r="AX65" i="45"/>
  <c r="AP37" i="45"/>
  <c r="AP23" i="45"/>
  <c r="AP49" i="45"/>
  <c r="AP58" i="45"/>
  <c r="AP57" i="45"/>
  <c r="AR30" i="45"/>
  <c r="AV12" i="45"/>
  <c r="AV57" i="45"/>
  <c r="AV61" i="45"/>
  <c r="AT41" i="45"/>
  <c r="AT33" i="45"/>
  <c r="AT40" i="45"/>
  <c r="AT10" i="45"/>
  <c r="AT59" i="45"/>
  <c r="AT64" i="45"/>
  <c r="AR33" i="45"/>
  <c r="AR37" i="45"/>
  <c r="AR43" i="45"/>
  <c r="AR51" i="45"/>
  <c r="AR65" i="45"/>
  <c r="AR57" i="45"/>
  <c r="AR62" i="45"/>
  <c r="AV35" i="45"/>
  <c r="AS32" i="46"/>
  <c r="AS33" i="46"/>
  <c r="AS13" i="46"/>
  <c r="AS22" i="46"/>
  <c r="AT6" i="46"/>
  <c r="AX21" i="46"/>
  <c r="AX12" i="46"/>
  <c r="AX7" i="46"/>
  <c r="AT37" i="46"/>
  <c r="AT38" i="46"/>
  <c r="AP9" i="46"/>
  <c r="AP16" i="46"/>
  <c r="AP39" i="47"/>
  <c r="AX21" i="47"/>
  <c r="AX12" i="47"/>
  <c r="AX23" i="47"/>
  <c r="AX24" i="47"/>
  <c r="AX53" i="47"/>
  <c r="AT12" i="47"/>
  <c r="AT29" i="47"/>
  <c r="AT46" i="47"/>
  <c r="AT60" i="47"/>
  <c r="AT15" i="47"/>
  <c r="AP49" i="47"/>
  <c r="AP53" i="47"/>
  <c r="AW26" i="47"/>
  <c r="AW45" i="47"/>
  <c r="AW22" i="47"/>
  <c r="AW8" i="47"/>
  <c r="AS26" i="47"/>
  <c r="AS32" i="47"/>
  <c r="AS7" i="47"/>
  <c r="AS48" i="47"/>
  <c r="AS51" i="47"/>
  <c r="AS20" i="47"/>
  <c r="AT42" i="48"/>
  <c r="AT8" i="48"/>
  <c r="AP28" i="48"/>
  <c r="AP20" i="48"/>
  <c r="AP36" i="48"/>
  <c r="AP44" i="48"/>
  <c r="AP29" i="48"/>
  <c r="AV22" i="48"/>
  <c r="AV19" i="48"/>
  <c r="AV35" i="48"/>
  <c r="AY57" i="49"/>
  <c r="AU37" i="49"/>
  <c r="AU45" i="49"/>
  <c r="AU56" i="49"/>
  <c r="AQ13" i="49"/>
  <c r="AQ39" i="49"/>
  <c r="AQ59" i="49"/>
  <c r="AS33" i="49"/>
  <c r="AS42" i="49"/>
  <c r="AS15" i="49"/>
  <c r="AS14" i="49"/>
  <c r="AS12" i="49"/>
  <c r="AS6" i="49"/>
  <c r="AR29" i="50"/>
  <c r="J110" i="47"/>
  <c r="J100" i="47"/>
  <c r="J117" i="47"/>
  <c r="J85" i="47"/>
  <c r="J102" i="47"/>
  <c r="J96" i="47"/>
  <c r="J90" i="47"/>
  <c r="J131" i="47"/>
  <c r="J86" i="47"/>
  <c r="J127" i="47"/>
  <c r="J103" i="47"/>
  <c r="J129" i="47"/>
  <c r="J113" i="47"/>
  <c r="J91" i="47"/>
  <c r="J128" i="47"/>
  <c r="J130" i="47"/>
  <c r="J99" i="47"/>
  <c r="J126" i="47"/>
  <c r="J118" i="47"/>
  <c r="J105" i="47"/>
  <c r="J112" i="47"/>
  <c r="J109" i="47"/>
  <c r="J94" i="47"/>
  <c r="J119" i="47"/>
  <c r="J89" i="47"/>
  <c r="J122" i="47"/>
  <c r="J106" i="47"/>
  <c r="J107" i="47"/>
  <c r="J101" i="47"/>
  <c r="J88" i="47"/>
  <c r="J114" i="47"/>
  <c r="J125" i="47"/>
  <c r="J121" i="47"/>
  <c r="J132" i="47"/>
  <c r="J104" i="47"/>
  <c r="J108" i="47"/>
  <c r="J111" i="47"/>
  <c r="J98" i="47"/>
  <c r="J124" i="47"/>
  <c r="J116" i="47"/>
  <c r="J87" i="47"/>
  <c r="J92" i="47"/>
  <c r="J123" i="47"/>
  <c r="J120" i="47"/>
  <c r="J93" i="47"/>
  <c r="J115" i="47"/>
  <c r="J95" i="47"/>
  <c r="J97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38" i="45"/>
  <c r="AX25" i="45"/>
  <c r="AX57" i="45"/>
  <c r="AX69" i="45"/>
  <c r="AP43" i="45"/>
  <c r="AP10" i="45"/>
  <c r="AP61" i="45"/>
  <c r="AP62" i="45"/>
  <c r="AR35" i="45"/>
  <c r="AV23" i="45"/>
  <c r="AV10" i="45"/>
  <c r="AV69" i="45"/>
  <c r="AV65" i="45"/>
  <c r="AT34" i="45"/>
  <c r="AT42" i="45"/>
  <c r="AT11" i="45"/>
  <c r="AT61" i="45"/>
  <c r="AR39" i="45"/>
  <c r="AR10" i="45"/>
  <c r="AR13" i="45"/>
  <c r="AP14" i="46"/>
  <c r="AS28" i="46"/>
  <c r="AP20" i="46"/>
  <c r="AS36" i="46"/>
  <c r="AP8" i="46"/>
  <c r="AX29" i="46"/>
  <c r="AT11" i="46"/>
  <c r="AT7" i="46"/>
  <c r="AP15" i="46"/>
  <c r="AP10" i="46"/>
  <c r="AS11" i="46"/>
  <c r="AP21" i="47"/>
  <c r="AT21" i="47"/>
  <c r="AX32" i="47"/>
  <c r="AX29" i="47"/>
  <c r="AT32" i="47"/>
  <c r="AT33" i="47"/>
  <c r="AT53" i="47"/>
  <c r="AP12" i="47"/>
  <c r="AP29" i="47"/>
  <c r="AP13" i="47"/>
  <c r="AW21" i="47"/>
  <c r="AW28" i="47"/>
  <c r="AW47" i="47"/>
  <c r="AW59" i="47"/>
  <c r="AS28" i="47"/>
  <c r="AS31" i="47"/>
  <c r="AS37" i="47"/>
  <c r="AS41" i="47"/>
  <c r="AS57" i="47"/>
  <c r="AS46" i="47"/>
  <c r="AS58" i="47"/>
  <c r="AW27" i="49"/>
  <c r="AW34" i="49"/>
  <c r="AW48" i="49"/>
  <c r="AW6" i="49"/>
  <c r="AS33" i="51"/>
  <c r="AX5" i="53"/>
  <c r="AV6" i="44"/>
  <c r="AX32" i="45"/>
  <c r="AY20" i="49"/>
  <c r="AU20" i="49"/>
  <c r="AQ16" i="49"/>
  <c r="AV30" i="50"/>
  <c r="AR40" i="45"/>
  <c r="R69" i="47"/>
  <c r="R94" i="47"/>
  <c r="R131" i="47"/>
  <c r="R120" i="47"/>
  <c r="R104" i="47"/>
  <c r="R88" i="47"/>
  <c r="R121" i="47"/>
  <c r="R89" i="47"/>
  <c r="R100" i="47"/>
  <c r="R117" i="47"/>
  <c r="R85" i="47"/>
  <c r="R86" i="47"/>
  <c r="R92" i="47"/>
  <c r="R101" i="47"/>
  <c r="R105" i="47"/>
  <c r="R130" i="47"/>
  <c r="R90" i="47"/>
  <c r="R115" i="47"/>
  <c r="R113" i="47"/>
  <c r="R119" i="47"/>
  <c r="R129" i="47"/>
  <c r="R95" i="47"/>
  <c r="R102" i="47"/>
  <c r="R127" i="47"/>
  <c r="R87" i="47"/>
  <c r="R111" i="47"/>
  <c r="R128" i="47"/>
  <c r="R107" i="47"/>
  <c r="R114" i="47"/>
  <c r="R122" i="47"/>
  <c r="R98" i="47"/>
  <c r="R123" i="47"/>
  <c r="R108" i="47"/>
  <c r="R110" i="47"/>
  <c r="R91" i="47"/>
  <c r="R126" i="47"/>
  <c r="R97" i="47"/>
  <c r="R118" i="47"/>
  <c r="R103" i="47"/>
  <c r="R96" i="47"/>
  <c r="R106" i="47"/>
  <c r="R124" i="47"/>
  <c r="R109" i="47"/>
  <c r="R93" i="47"/>
  <c r="R99" i="47"/>
  <c r="R125" i="47"/>
  <c r="R132" i="47"/>
  <c r="R116" i="47"/>
  <c r="R112" i="47"/>
  <c r="BA28" i="52"/>
  <c r="BA25" i="52"/>
  <c r="AS10" i="52"/>
  <c r="AS28" i="52"/>
  <c r="BA23" i="52"/>
  <c r="BA16" i="52"/>
  <c r="AS26" i="52"/>
  <c r="AW26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Y20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AY21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Q10" i="53"/>
  <c r="AT11" i="53"/>
  <c r="AP6" i="53"/>
  <c r="AT9" i="53"/>
  <c r="AP12" i="53"/>
  <c r="AQ5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AQ11" i="53"/>
  <c r="BB8" i="53"/>
  <c r="BB17" i="53"/>
  <c r="AS27" i="53"/>
  <c r="AT23" i="53"/>
  <c r="AT6" i="53"/>
  <c r="AT24" i="53"/>
  <c r="AT25" i="53"/>
  <c r="AT26" i="53"/>
  <c r="AQ15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Q16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AY7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Y22" i="52"/>
  <c r="AW20" i="51"/>
  <c r="AW19" i="51"/>
  <c r="AW40" i="51"/>
  <c r="AS10" i="51"/>
  <c r="AV41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6" i="49"/>
  <c r="BC50" i="49"/>
  <c r="BC54" i="49"/>
  <c r="AY49" i="49"/>
  <c r="AY12" i="49"/>
  <c r="AU44" i="49"/>
  <c r="AU46" i="49"/>
  <c r="AU59" i="49"/>
  <c r="AQ19" i="49"/>
  <c r="BC28" i="49"/>
  <c r="BC18" i="49"/>
  <c r="AW49" i="49"/>
  <c r="AW37" i="49"/>
  <c r="AW47" i="49"/>
  <c r="BA45" i="49"/>
  <c r="BA52" i="49"/>
  <c r="BA12" i="49"/>
  <c r="AS34" i="49"/>
  <c r="AS38" i="49"/>
  <c r="AS60" i="49"/>
  <c r="BC38" i="49"/>
  <c r="AU31" i="49"/>
  <c r="AQ38" i="49"/>
  <c r="AY38" i="49"/>
  <c r="AU27" i="49"/>
  <c r="AU23" i="49"/>
  <c r="AY32" i="49"/>
  <c r="AY22" i="49"/>
  <c r="BC36" i="49"/>
  <c r="BC21" i="49"/>
  <c r="BC7" i="49"/>
  <c r="BC11" i="49"/>
  <c r="AY13" i="49"/>
  <c r="AY14" i="49"/>
  <c r="AY58" i="49"/>
  <c r="AU19" i="49"/>
  <c r="AU47" i="49"/>
  <c r="AQ42" i="49"/>
  <c r="AQ55" i="49"/>
  <c r="AQ56" i="49"/>
  <c r="AQ12" i="49"/>
  <c r="BC34" i="49"/>
  <c r="AY28" i="49"/>
  <c r="AS26" i="49"/>
  <c r="AW24" i="49"/>
  <c r="AW42" i="49"/>
  <c r="AW39" i="49"/>
  <c r="AW15" i="49"/>
  <c r="AW21" i="49"/>
  <c r="AW58" i="49"/>
  <c r="BA23" i="49"/>
  <c r="BA20" i="49"/>
  <c r="BA28" i="49"/>
  <c r="BA49" i="49"/>
  <c r="BA54" i="49"/>
  <c r="BA60" i="49"/>
  <c r="AS31" i="49"/>
  <c r="AS35" i="49"/>
  <c r="AS40" i="49"/>
  <c r="AS5" i="49"/>
  <c r="BC16" i="49"/>
  <c r="AY31" i="49"/>
  <c r="AU35" i="49"/>
  <c r="AQ33" i="49"/>
  <c r="AU58" i="49"/>
  <c r="AQ17" i="49"/>
  <c r="AS52" i="49"/>
  <c r="BC31" i="49"/>
  <c r="AY59" i="49"/>
  <c r="BC30" i="49"/>
  <c r="AQ32" i="49"/>
  <c r="AQ26" i="49"/>
  <c r="AQ22" i="49"/>
  <c r="BC45" i="49"/>
  <c r="BC6" i="49"/>
  <c r="AY36" i="49"/>
  <c r="AY47" i="49"/>
  <c r="AY9" i="49"/>
  <c r="AY10" i="49"/>
  <c r="AY5" i="49"/>
  <c r="AU53" i="49"/>
  <c r="AU7" i="49"/>
  <c r="AU54" i="49"/>
  <c r="AU60" i="49"/>
  <c r="AQ37" i="49"/>
  <c r="AQ15" i="49"/>
  <c r="AQ10" i="49"/>
  <c r="AQ8" i="49"/>
  <c r="AQ34" i="49"/>
  <c r="AQ28" i="49"/>
  <c r="AQ18" i="49"/>
  <c r="BA22" i="49"/>
  <c r="AW38" i="49"/>
  <c r="AW56" i="49"/>
  <c r="BA34" i="49"/>
  <c r="BA40" i="49"/>
  <c r="BA51" i="49"/>
  <c r="BA53" i="49"/>
  <c r="BA8" i="49"/>
  <c r="AS30" i="49"/>
  <c r="AS19" i="49"/>
  <c r="AS44" i="49"/>
  <c r="AS51" i="49"/>
  <c r="AS48" i="49"/>
  <c r="AS53" i="49"/>
  <c r="BC24" i="49"/>
  <c r="AY33" i="49"/>
  <c r="AU33" i="49"/>
  <c r="AQ31" i="49"/>
  <c r="BC56" i="49"/>
  <c r="AQ51" i="49"/>
  <c r="AW25" i="49"/>
  <c r="AQ53" i="49"/>
  <c r="AU11" i="49"/>
  <c r="AQ57" i="49"/>
  <c r="BC17" i="49"/>
  <c r="AS29" i="49"/>
  <c r="AW23" i="49"/>
  <c r="AW31" i="49"/>
  <c r="AW40" i="49"/>
  <c r="AW52" i="49"/>
  <c r="BA30" i="49"/>
  <c r="BA36" i="49"/>
  <c r="AS18" i="49"/>
  <c r="AS58" i="49"/>
  <c r="BC20" i="49"/>
  <c r="AW22" i="49"/>
  <c r="AU30" i="49"/>
  <c r="AQ40" i="49"/>
  <c r="AY29" i="49"/>
  <c r="AY25" i="49"/>
  <c r="BC39" i="49"/>
  <c r="BC46" i="49"/>
  <c r="BC10" i="49"/>
  <c r="BC8" i="49"/>
  <c r="AY42" i="49"/>
  <c r="AY6" i="49"/>
  <c r="AY50" i="49"/>
  <c r="AY52" i="49"/>
  <c r="AY60" i="49"/>
  <c r="AU39" i="49"/>
  <c r="AU15" i="49"/>
  <c r="AU51" i="49"/>
  <c r="AU6" i="49"/>
  <c r="AQ41" i="49"/>
  <c r="AQ43" i="49"/>
  <c r="AQ46" i="49"/>
  <c r="AQ6" i="49"/>
  <c r="AY17" i="49"/>
  <c r="AW26" i="49"/>
  <c r="AW33" i="49"/>
  <c r="AW17" i="49"/>
  <c r="AW44" i="49"/>
  <c r="AW14" i="49"/>
  <c r="AW54" i="49"/>
  <c r="AW5" i="49"/>
  <c r="AS25" i="49"/>
  <c r="BA35" i="49"/>
  <c r="BA32" i="49"/>
  <c r="BA37" i="49"/>
  <c r="BA41" i="49"/>
  <c r="BA21" i="49"/>
  <c r="BA50" i="49"/>
  <c r="BA58" i="49"/>
  <c r="AS32" i="49"/>
  <c r="AS39" i="49"/>
  <c r="AS41" i="49"/>
  <c r="AS47" i="49"/>
  <c r="AS59" i="49"/>
  <c r="AS8" i="49"/>
  <c r="BC33" i="49"/>
  <c r="AY48" i="49"/>
  <c r="AU16" i="49"/>
  <c r="AW29" i="49"/>
  <c r="BC35" i="49"/>
  <c r="BC19" i="49"/>
  <c r="BC58" i="49"/>
  <c r="AU34" i="49"/>
  <c r="AU18" i="49"/>
  <c r="AW43" i="49"/>
  <c r="BA31" i="49"/>
  <c r="BC13" i="49"/>
  <c r="BC37" i="49"/>
  <c r="BC59" i="49"/>
  <c r="AQ30" i="49"/>
  <c r="BC57" i="49"/>
  <c r="BC5" i="49"/>
  <c r="AY54" i="49"/>
  <c r="AU43" i="49"/>
  <c r="AU49" i="49"/>
  <c r="AU10" i="49"/>
  <c r="AU8" i="49"/>
  <c r="AQ14" i="49"/>
  <c r="AQ9" i="49"/>
  <c r="AQ5" i="49"/>
  <c r="AW35" i="49"/>
  <c r="AW13" i="49"/>
  <c r="AW11" i="49"/>
  <c r="AW60" i="49"/>
  <c r="BA26" i="49"/>
  <c r="BA39" i="49"/>
  <c r="BA10" i="49"/>
  <c r="AS24" i="49"/>
  <c r="AS28" i="49"/>
  <c r="AS43" i="49"/>
  <c r="AS49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55" i="47"/>
  <c r="AT36" i="47"/>
  <c r="AX36" i="47"/>
  <c r="AX47" i="47"/>
  <c r="AP45" i="47"/>
  <c r="AW51" i="47"/>
  <c r="BA37" i="47"/>
  <c r="BA45" i="47"/>
  <c r="BA51" i="47"/>
  <c r="AS18" i="47"/>
  <c r="AS27" i="47"/>
  <c r="AS45" i="47"/>
  <c r="AS52" i="47"/>
  <c r="AS54" i="47"/>
  <c r="BB46" i="47"/>
  <c r="AX22" i="47"/>
  <c r="AT42" i="47"/>
  <c r="AP59" i="47"/>
  <c r="AW44" i="47"/>
  <c r="AW43" i="47"/>
  <c r="AW60" i="47"/>
  <c r="BA18" i="47"/>
  <c r="AS23" i="47"/>
  <c r="AS30" i="47"/>
  <c r="AS16" i="47"/>
  <c r="AP6" i="47"/>
  <c r="AX8" i="47"/>
  <c r="AT31" i="47"/>
  <c r="BB40" i="47"/>
  <c r="AX27" i="47"/>
  <c r="AT18" i="47"/>
  <c r="AT5" i="47"/>
  <c r="BB23" i="47"/>
  <c r="BB50" i="47"/>
  <c r="BB13" i="47"/>
  <c r="BB55" i="47"/>
  <c r="BB59" i="47"/>
  <c r="BB9" i="47"/>
  <c r="AX7" i="47"/>
  <c r="AX17" i="47"/>
  <c r="AX57" i="47"/>
  <c r="AX16" i="47"/>
  <c r="AX9" i="47"/>
  <c r="AT41" i="47"/>
  <c r="AT45" i="47"/>
  <c r="AT54" i="47"/>
  <c r="AT16" i="47"/>
  <c r="AT11" i="47"/>
  <c r="AP38" i="47"/>
  <c r="AP7" i="47"/>
  <c r="AP50" i="47"/>
  <c r="AP51" i="47"/>
  <c r="AP14" i="47"/>
  <c r="AW32" i="47"/>
  <c r="AW33" i="47"/>
  <c r="AW36" i="47"/>
  <c r="AW48" i="47"/>
  <c r="AW55" i="47"/>
  <c r="AW19" i="47"/>
  <c r="BA25" i="47"/>
  <c r="BA30" i="47"/>
  <c r="BA43" i="47"/>
  <c r="BA20" i="47"/>
  <c r="BA54" i="47"/>
  <c r="BA16" i="47"/>
  <c r="AS34" i="47"/>
  <c r="AS29" i="47"/>
  <c r="AS36" i="47"/>
  <c r="AS56" i="47"/>
  <c r="AS22" i="47"/>
  <c r="AS59" i="47"/>
  <c r="AS11" i="47"/>
  <c r="AX34" i="47"/>
  <c r="BA21" i="47"/>
  <c r="AS38" i="47"/>
  <c r="BB28" i="47"/>
  <c r="AT30" i="47"/>
  <c r="AX5" i="47"/>
  <c r="AX11" i="47"/>
  <c r="AP60" i="47"/>
  <c r="AW25" i="47"/>
  <c r="AW14" i="47"/>
  <c r="AS8" i="47"/>
  <c r="AX28" i="47"/>
  <c r="AT10" i="47"/>
  <c r="AT40" i="47"/>
  <c r="AP18" i="47"/>
  <c r="AP5" i="47"/>
  <c r="BB29" i="47"/>
  <c r="BB48" i="47"/>
  <c r="BB17" i="47"/>
  <c r="AX44" i="47"/>
  <c r="AX41" i="47"/>
  <c r="AX42" i="47"/>
  <c r="AX14" i="47"/>
  <c r="AT49" i="47"/>
  <c r="AT47" i="47"/>
  <c r="AT59" i="47"/>
  <c r="AT9" i="47"/>
  <c r="AP19" i="47"/>
  <c r="AW35" i="47"/>
  <c r="AW56" i="47"/>
  <c r="AW15" i="47"/>
  <c r="BA29" i="47"/>
  <c r="BA36" i="47"/>
  <c r="BA50" i="47"/>
  <c r="BA13" i="47"/>
  <c r="BA8" i="47"/>
  <c r="AS39" i="47"/>
  <c r="AS43" i="47"/>
  <c r="AS17" i="47"/>
  <c r="AS9" i="47"/>
  <c r="AX60" i="47"/>
  <c r="AP43" i="47"/>
  <c r="BA47" i="47"/>
  <c r="AS21" i="47"/>
  <c r="BB57" i="47"/>
  <c r="AP23" i="47"/>
  <c r="AP47" i="47"/>
  <c r="BB18" i="47"/>
  <c r="BB20" i="47"/>
  <c r="AX58" i="47"/>
  <c r="AW38" i="47"/>
  <c r="BA11" i="47"/>
  <c r="BB10" i="47"/>
  <c r="AX18" i="47"/>
  <c r="BB47" i="47"/>
  <c r="BB51" i="47"/>
  <c r="AX38" i="47"/>
  <c r="AX59" i="47"/>
  <c r="AT58" i="47"/>
  <c r="AP9" i="47"/>
  <c r="AW30" i="47"/>
  <c r="AP31" i="47"/>
  <c r="BB44" i="47"/>
  <c r="AP28" i="47"/>
  <c r="AP10" i="47"/>
  <c r="BB25" i="47"/>
  <c r="AT28" i="47"/>
  <c r="BB12" i="47"/>
  <c r="BB33" i="47"/>
  <c r="BB8" i="47"/>
  <c r="BB19" i="47"/>
  <c r="AX46" i="47"/>
  <c r="AX49" i="47"/>
  <c r="AX45" i="47"/>
  <c r="AX19" i="47"/>
  <c r="AT22" i="47"/>
  <c r="AT48" i="47"/>
  <c r="AT17" i="47"/>
  <c r="AT14" i="47"/>
  <c r="AP44" i="47"/>
  <c r="AP24" i="47"/>
  <c r="AP16" i="47"/>
  <c r="AP15" i="47"/>
  <c r="AW12" i="47"/>
  <c r="AW7" i="47"/>
  <c r="AW20" i="47"/>
  <c r="AW46" i="47"/>
  <c r="AW17" i="47"/>
  <c r="BA33" i="47"/>
  <c r="BA39" i="47"/>
  <c r="BA55" i="47"/>
  <c r="BA24" i="47"/>
  <c r="BA59" i="47"/>
  <c r="BA14" i="47"/>
  <c r="AS10" i="47"/>
  <c r="AS6" i="47"/>
  <c r="AS44" i="47"/>
  <c r="AS24" i="47"/>
  <c r="BA5" i="47"/>
  <c r="AO5" i="47"/>
  <c r="AS19" i="47"/>
  <c r="BA46" i="47"/>
  <c r="BA56" i="47"/>
  <c r="AS15" i="47"/>
  <c r="AW50" i="47"/>
  <c r="BB36" i="47"/>
  <c r="AT26" i="47"/>
  <c r="AT34" i="47"/>
  <c r="AP25" i="47"/>
  <c r="AT39" i="47"/>
  <c r="BB38" i="47"/>
  <c r="BB41" i="47"/>
  <c r="BB42" i="47"/>
  <c r="AX54" i="47"/>
  <c r="AX56" i="47"/>
  <c r="AT50" i="47"/>
  <c r="AT52" i="47"/>
  <c r="AP42" i="47"/>
  <c r="AP56" i="47"/>
  <c r="AW13" i="47"/>
  <c r="AW57" i="47"/>
  <c r="AW16" i="47"/>
  <c r="BA32" i="47"/>
  <c r="BA49" i="47"/>
  <c r="AS55" i="47"/>
  <c r="AP34" i="47"/>
  <c r="AW31" i="47"/>
  <c r="AX6" i="47"/>
  <c r="AP22" i="47"/>
  <c r="AS35" i="46"/>
  <c r="BA18" i="46"/>
  <c r="AS15" i="46"/>
  <c r="BA17" i="46"/>
  <c r="AP23" i="46"/>
  <c r="BB43" i="46"/>
  <c r="AX32" i="46"/>
  <c r="AT41" i="46"/>
  <c r="AS17" i="46"/>
  <c r="AT27" i="46"/>
  <c r="BA20" i="46"/>
  <c r="AS44" i="46"/>
  <c r="AS26" i="46"/>
  <c r="AT16" i="46"/>
  <c r="BB18" i="46"/>
  <c r="AX9" i="46"/>
  <c r="AT32" i="46"/>
  <c r="AP36" i="46"/>
  <c r="BA34" i="46"/>
  <c r="AS45" i="46"/>
  <c r="BB27" i="46"/>
  <c r="BA10" i="46"/>
  <c r="AS39" i="46"/>
  <c r="AS43" i="46"/>
  <c r="BB33" i="46"/>
  <c r="AX6" i="46"/>
  <c r="BA6" i="46"/>
  <c r="BA7" i="46"/>
  <c r="BA42" i="46"/>
  <c r="AS20" i="46"/>
  <c r="AS46" i="46"/>
  <c r="AS10" i="46"/>
  <c r="AS14" i="46"/>
  <c r="BB25" i="46"/>
  <c r="AX14" i="46"/>
  <c r="AP27" i="46"/>
  <c r="AX20" i="46"/>
  <c r="BB11" i="46"/>
  <c r="BB37" i="46"/>
  <c r="BB7" i="46"/>
  <c r="AX15" i="46"/>
  <c r="AX16" i="46"/>
  <c r="AX13" i="46"/>
  <c r="AT31" i="46"/>
  <c r="AT14" i="46"/>
  <c r="AT46" i="46"/>
  <c r="AP11" i="46"/>
  <c r="AP12" i="46"/>
  <c r="AP41" i="46"/>
  <c r="AX25" i="46"/>
  <c r="AP39" i="46"/>
  <c r="AT34" i="46"/>
  <c r="BB17" i="46"/>
  <c r="BA38" i="46"/>
  <c r="AS34" i="46"/>
  <c r="AP17" i="46"/>
  <c r="AX34" i="46"/>
  <c r="AT45" i="46"/>
  <c r="AX17" i="46"/>
  <c r="AX35" i="46"/>
  <c r="AP22" i="46"/>
  <c r="AT42" i="46"/>
  <c r="AT33" i="46"/>
  <c r="AP6" i="46"/>
  <c r="BA5" i="46"/>
  <c r="BA12" i="46"/>
  <c r="BA41" i="46"/>
  <c r="AS6" i="46"/>
  <c r="AS38" i="46"/>
  <c r="AS16" i="46"/>
  <c r="AP35" i="46"/>
  <c r="AT25" i="46"/>
  <c r="BA35" i="46"/>
  <c r="BA25" i="46"/>
  <c r="AS18" i="46"/>
  <c r="BB12" i="46"/>
  <c r="BB40" i="46"/>
  <c r="BB41" i="46"/>
  <c r="AX42" i="46"/>
  <c r="AT35" i="46"/>
  <c r="AT8" i="46"/>
  <c r="AP26" i="46"/>
  <c r="AP29" i="46"/>
  <c r="AP40" i="46"/>
  <c r="AX43" i="46"/>
  <c r="AP25" i="46"/>
  <c r="AS19" i="46"/>
  <c r="AS25" i="46"/>
  <c r="AS41" i="46"/>
  <c r="AS42" i="46"/>
  <c r="AX22" i="46"/>
  <c r="BB31" i="46"/>
  <c r="BB32" i="46"/>
  <c r="AX11" i="46"/>
  <c r="AX36" i="46"/>
  <c r="AT10" i="46"/>
  <c r="AP31" i="46"/>
  <c r="AT28" i="46"/>
  <c r="BA9" i="46"/>
  <c r="AP43" i="46"/>
  <c r="AX28" i="46"/>
  <c r="BB35" i="46"/>
  <c r="AT18" i="46"/>
  <c r="AS37" i="46"/>
  <c r="BA21" i="46"/>
  <c r="BA40" i="46"/>
  <c r="BA14" i="46"/>
  <c r="AT20" i="46"/>
  <c r="BB30" i="46"/>
  <c r="BA23" i="46"/>
  <c r="AT21" i="46"/>
  <c r="BB39" i="46"/>
  <c r="AX5" i="46"/>
  <c r="AX40" i="46"/>
  <c r="AX41" i="46"/>
  <c r="AT12" i="46"/>
  <c r="AT40" i="46"/>
  <c r="AP42" i="46"/>
  <c r="AP13" i="46"/>
  <c r="BB28" i="46"/>
  <c r="AT23" i="46"/>
  <c r="AP26" i="45"/>
  <c r="AX67" i="45"/>
  <c r="AX66" i="45"/>
  <c r="AP44" i="45"/>
  <c r="AP17" i="45"/>
  <c r="AZ9" i="45"/>
  <c r="AT30" i="45"/>
  <c r="AV51" i="45"/>
  <c r="AV58" i="45"/>
  <c r="AT9" i="45"/>
  <c r="AR7" i="45"/>
  <c r="AR47" i="45"/>
  <c r="AR54" i="45"/>
  <c r="AR66" i="45"/>
  <c r="BB36" i="45"/>
  <c r="BB47" i="45"/>
  <c r="BB53" i="45"/>
  <c r="BB57" i="45"/>
  <c r="BB65" i="45"/>
  <c r="AZ26" i="45"/>
  <c r="AP13" i="45"/>
  <c r="AZ28" i="45"/>
  <c r="AX54" i="45"/>
  <c r="AX52" i="45"/>
  <c r="AX27" i="45"/>
  <c r="AX62" i="45"/>
  <c r="AX70" i="45"/>
  <c r="AP7" i="45"/>
  <c r="AP9" i="45"/>
  <c r="AP18" i="45"/>
  <c r="AP27" i="45"/>
  <c r="AP67" i="45"/>
  <c r="AZ13" i="45"/>
  <c r="AZ41" i="45"/>
  <c r="AZ7" i="45"/>
  <c r="AZ43" i="45"/>
  <c r="AZ25" i="45"/>
  <c r="AZ54" i="45"/>
  <c r="AZ59" i="45"/>
  <c r="AZ66" i="45"/>
  <c r="AV26" i="45"/>
  <c r="AV5" i="45"/>
  <c r="AV37" i="45"/>
  <c r="AV47" i="45"/>
  <c r="AV63" i="45"/>
  <c r="AV66" i="45"/>
  <c r="AX35" i="45"/>
  <c r="AT37" i="45"/>
  <c r="AT47" i="45"/>
  <c r="AT50" i="45"/>
  <c r="AT17" i="45"/>
  <c r="AT57" i="45"/>
  <c r="AT69" i="45"/>
  <c r="AR6" i="45"/>
  <c r="AR42" i="45"/>
  <c r="AR45" i="45"/>
  <c r="AR49" i="45"/>
  <c r="AR55" i="45"/>
  <c r="AR70" i="45"/>
  <c r="BB37" i="45"/>
  <c r="BB46" i="45"/>
  <c r="BB49" i="45"/>
  <c r="BB50" i="45"/>
  <c r="BB11" i="45"/>
  <c r="BB61" i="45"/>
  <c r="BB69" i="45"/>
  <c r="AP35" i="45"/>
  <c r="BB16" i="45"/>
  <c r="AT16" i="45"/>
  <c r="AX49" i="45"/>
  <c r="AX17" i="45"/>
  <c r="AP6" i="45"/>
  <c r="AP52" i="45"/>
  <c r="AP70" i="45"/>
  <c r="AZ37" i="45"/>
  <c r="AZ10" i="45"/>
  <c r="AV43" i="45"/>
  <c r="AT25" i="45"/>
  <c r="AT65" i="45"/>
  <c r="AV22" i="45"/>
  <c r="BB28" i="45"/>
  <c r="AP22" i="45"/>
  <c r="AX43" i="45"/>
  <c r="AX44" i="45"/>
  <c r="AX12" i="45"/>
  <c r="AX63" i="45"/>
  <c r="AP15" i="45"/>
  <c r="AP12" i="45"/>
  <c r="AP60" i="45"/>
  <c r="AV32" i="45"/>
  <c r="AZ45" i="45"/>
  <c r="AZ55" i="45"/>
  <c r="AZ70" i="45"/>
  <c r="AP28" i="45"/>
  <c r="AV7" i="45"/>
  <c r="AV41" i="45"/>
  <c r="AV45" i="45"/>
  <c r="AV49" i="45"/>
  <c r="AV52" i="45"/>
  <c r="AV64" i="45"/>
  <c r="AT51" i="45"/>
  <c r="AT49" i="45"/>
  <c r="AT54" i="45"/>
  <c r="AT27" i="45"/>
  <c r="AT62" i="45"/>
  <c r="AR15" i="45"/>
  <c r="AR11" i="45"/>
  <c r="AR56" i="45"/>
  <c r="AR59" i="45"/>
  <c r="AR67" i="45"/>
  <c r="BB10" i="45"/>
  <c r="BB54" i="45"/>
  <c r="BB52" i="45"/>
  <c r="BB25" i="45"/>
  <c r="BB62" i="45"/>
  <c r="BB66" i="45"/>
  <c r="AV16" i="45"/>
  <c r="BB22" i="45"/>
  <c r="AT22" i="45"/>
  <c r="AX41" i="45"/>
  <c r="AT38" i="45"/>
  <c r="AP50" i="45"/>
  <c r="AT53" i="45"/>
  <c r="AX37" i="45"/>
  <c r="AX47" i="45"/>
  <c r="AX50" i="45"/>
  <c r="AP38" i="45"/>
  <c r="AP66" i="45"/>
  <c r="AZ46" i="45"/>
  <c r="AV33" i="45"/>
  <c r="AV9" i="45"/>
  <c r="AT45" i="45"/>
  <c r="AT68" i="45"/>
  <c r="AR44" i="45"/>
  <c r="AR53" i="45"/>
  <c r="AR63" i="45"/>
  <c r="AR69" i="45"/>
  <c r="BB42" i="45"/>
  <c r="BB45" i="45"/>
  <c r="BB51" i="45"/>
  <c r="AP5" i="45"/>
  <c r="AX60" i="45"/>
  <c r="AP54" i="45"/>
  <c r="AP64" i="45"/>
  <c r="AZ63" i="45"/>
  <c r="AV53" i="45"/>
  <c r="AT12" i="45"/>
  <c r="AR22" i="45"/>
  <c r="AX31" i="45"/>
  <c r="AX51" i="45"/>
  <c r="AX59" i="45"/>
  <c r="AP51" i="45"/>
  <c r="AP45" i="45"/>
  <c r="AP59" i="45"/>
  <c r="AP68" i="45"/>
  <c r="AZ15" i="45"/>
  <c r="AZ44" i="45"/>
  <c r="AZ50" i="45"/>
  <c r="AZ49" i="45"/>
  <c r="AZ60" i="45"/>
  <c r="AZ68" i="45"/>
  <c r="AP16" i="45"/>
  <c r="AV42" i="45"/>
  <c r="AV17" i="45"/>
  <c r="AV21" i="45"/>
  <c r="AV68" i="45"/>
  <c r="AT43" i="45"/>
  <c r="AT18" i="45"/>
  <c r="AT58" i="45"/>
  <c r="AT60" i="45"/>
  <c r="AR38" i="45"/>
  <c r="AR46" i="45"/>
  <c r="AR64" i="45"/>
  <c r="AV28" i="45"/>
  <c r="BB31" i="45"/>
  <c r="BB43" i="45"/>
  <c r="BB21" i="45"/>
  <c r="BB63" i="45"/>
  <c r="AX39" i="45"/>
  <c r="AX28" i="45"/>
  <c r="AX30" i="45"/>
  <c r="AZ35" i="45"/>
  <c r="AX58" i="45"/>
  <c r="AP55" i="45"/>
  <c r="AR26" i="45"/>
  <c r="AZ47" i="45"/>
  <c r="AT63" i="45"/>
  <c r="AT70" i="45"/>
  <c r="AR50" i="45"/>
  <c r="AR52" i="45"/>
  <c r="BB17" i="45"/>
  <c r="BB41" i="45"/>
  <c r="AT32" i="45"/>
  <c r="AX68" i="45"/>
  <c r="AP47" i="45"/>
  <c r="AP25" i="45"/>
  <c r="AP56" i="45"/>
  <c r="AP65" i="45"/>
  <c r="AP32" i="45"/>
  <c r="AZ51" i="45"/>
  <c r="AZ69" i="45"/>
  <c r="AV60" i="45"/>
  <c r="BB7" i="45"/>
  <c r="AT46" i="45"/>
  <c r="AT55" i="45"/>
  <c r="AR36" i="45"/>
  <c r="AR12" i="45"/>
  <c r="AR61" i="45"/>
  <c r="BB9" i="45"/>
  <c r="AX13" i="45"/>
  <c r="AX6" i="45"/>
  <c r="AX9" i="45"/>
  <c r="AX10" i="45"/>
  <c r="AP63" i="45"/>
  <c r="AZ23" i="45"/>
  <c r="AZ58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X20" i="43"/>
  <c r="BB20" i="43"/>
  <c r="BB11" i="43"/>
  <c r="BB21" i="43"/>
  <c r="AP29" i="43"/>
  <c r="AP20" i="43"/>
  <c r="BB7" i="43"/>
  <c r="BB41" i="43"/>
  <c r="BB42" i="43"/>
  <c r="BB40" i="43"/>
  <c r="BB22" i="43"/>
  <c r="AX40" i="43"/>
  <c r="AP40" i="43"/>
  <c r="AP6" i="43"/>
  <c r="BB19" i="43"/>
  <c r="BB36" i="43"/>
  <c r="BB35" i="43"/>
  <c r="BB9" i="43"/>
  <c r="BB39" i="43"/>
  <c r="AP36" i="43"/>
  <c r="AP27" i="43"/>
  <c r="AP8" i="43"/>
  <c r="BB24" i="43"/>
  <c r="BB5" i="43"/>
  <c r="BB31" i="43"/>
  <c r="BB10" i="43"/>
  <c r="AP35" i="43"/>
  <c r="AP28" i="43"/>
  <c r="AP42" i="43"/>
  <c r="BB27" i="43"/>
  <c r="BB32" i="43"/>
  <c r="AV10" i="37"/>
  <c r="BA15" i="37"/>
  <c r="AU7" i="37"/>
  <c r="AW9" i="37"/>
  <c r="AS19" i="37"/>
  <c r="AP26" i="37"/>
  <c r="AZ14" i="37"/>
  <c r="AX22" i="37"/>
  <c r="AT11" i="37"/>
  <c r="AZ8" i="37"/>
  <c r="AZ12" i="37"/>
  <c r="AU24" i="37"/>
  <c r="BB6" i="37"/>
  <c r="AZ23" i="37"/>
  <c r="AW23" i="37"/>
  <c r="AV14" i="37"/>
  <c r="AW16" i="37"/>
  <c r="AW26" i="37"/>
  <c r="AO19" i="37"/>
  <c r="AO6" i="37"/>
  <c r="BA10" i="37"/>
  <c r="AV25" i="37"/>
  <c r="AT22" i="37"/>
  <c r="AW15" i="37"/>
  <c r="AR15" i="37"/>
  <c r="AP11" i="37"/>
  <c r="BA7" i="37"/>
  <c r="AS9" i="37"/>
  <c r="AV8" i="37"/>
  <c r="BA12" i="37"/>
  <c r="AV12" i="37"/>
  <c r="AZ6" i="37"/>
  <c r="AV23" i="37"/>
  <c r="AS23" i="37"/>
  <c r="AR14" i="37"/>
  <c r="BB16" i="37"/>
  <c r="AS16" i="37"/>
  <c r="AO22" i="37"/>
  <c r="AO20" i="37"/>
  <c r="AO12" i="37"/>
  <c r="AR26" i="37"/>
  <c r="AO8" i="37"/>
  <c r="AW10" i="37"/>
  <c r="AP22" i="37"/>
  <c r="AU15" i="37"/>
  <c r="AZ11" i="37"/>
  <c r="AW12" i="37"/>
  <c r="AR12" i="37"/>
  <c r="AX6" i="37"/>
  <c r="AV6" i="37"/>
  <c r="AR23" i="37"/>
  <c r="BB14" i="37"/>
  <c r="AO14" i="37"/>
  <c r="AU14" i="37"/>
  <c r="AS10" i="37"/>
  <c r="AS25" i="37"/>
  <c r="AU25" i="37"/>
  <c r="AZ22" i="37"/>
  <c r="BB15" i="37"/>
  <c r="AV11" i="37"/>
  <c r="AS7" i="37"/>
  <c r="BA8" i="37"/>
  <c r="BB19" i="37"/>
  <c r="AS12" i="37"/>
  <c r="AS24" i="37"/>
  <c r="AT6" i="37"/>
  <c r="AR6" i="37"/>
  <c r="BB23" i="37"/>
  <c r="AU20" i="37"/>
  <c r="AX14" i="37"/>
  <c r="AX16" i="37"/>
  <c r="AO11" i="37"/>
  <c r="BA22" i="37"/>
  <c r="BB7" i="37"/>
  <c r="AV7" i="37"/>
  <c r="AX9" i="37"/>
  <c r="AT19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P27" i="34"/>
  <c r="AB27" i="34"/>
  <c r="X27" i="34"/>
  <c r="T26" i="34"/>
  <c r="AB26" i="34"/>
  <c r="D26" i="34"/>
  <c r="L26" i="34"/>
  <c r="AH35" i="37"/>
  <c r="BC35" i="37" s="1"/>
  <c r="AH52" i="37"/>
  <c r="BC52" i="37" s="1"/>
  <c r="F63" i="46"/>
  <c r="AO63" i="46" s="1"/>
  <c r="AH69" i="37"/>
  <c r="BC69" i="37" s="1"/>
  <c r="AH36" i="41"/>
  <c r="BC36" i="41" s="1"/>
  <c r="AH39" i="41"/>
  <c r="BC39" i="41" s="1"/>
  <c r="AH59" i="41"/>
  <c r="BC59" i="41" s="1"/>
  <c r="X18" i="43"/>
  <c r="X25" i="43"/>
  <c r="AX25" i="43" s="1"/>
  <c r="X58" i="43"/>
  <c r="AX58" i="43" s="1"/>
  <c r="R12" i="52"/>
  <c r="R41" i="52"/>
  <c r="AU41" i="52" s="1"/>
  <c r="R47" i="52"/>
  <c r="AU47" i="52" s="1"/>
  <c r="R56" i="52"/>
  <c r="AU56" i="52" s="1"/>
  <c r="R69" i="52"/>
  <c r="AU69" i="52" s="1"/>
  <c r="AH13" i="53"/>
  <c r="J27" i="53"/>
  <c r="AQ25" i="53" s="1"/>
  <c r="J38" i="53"/>
  <c r="AQ38" i="53" s="1"/>
  <c r="J20" i="53"/>
  <c r="AQ17" i="53" s="1"/>
  <c r="J59" i="53"/>
  <c r="AQ59" i="53" s="1"/>
  <c r="J45" i="53"/>
  <c r="AQ45" i="53" s="1"/>
  <c r="AH59" i="44"/>
  <c r="BC59" i="44" s="1"/>
  <c r="AH38" i="37"/>
  <c r="BC38" i="37" s="1"/>
  <c r="AH39" i="37"/>
  <c r="BC39" i="37" s="1"/>
  <c r="AH27" i="44"/>
  <c r="R49" i="44"/>
  <c r="AH15" i="44"/>
  <c r="AH31" i="44"/>
  <c r="AH60" i="44"/>
  <c r="BC60" i="44" s="1"/>
  <c r="AH63" i="44"/>
  <c r="BC63" i="44" s="1"/>
  <c r="J62" i="44"/>
  <c r="AQ62" i="44" s="1"/>
  <c r="J63" i="44"/>
  <c r="AQ63" i="44" s="1"/>
  <c r="AH31" i="53"/>
  <c r="BC31" i="53" s="1"/>
  <c r="AH21" i="53"/>
  <c r="BC21" i="53" s="1"/>
  <c r="AH26" i="53"/>
  <c r="AH7" i="53"/>
  <c r="AH48" i="53"/>
  <c r="BC48" i="53" s="1"/>
  <c r="AH6" i="53"/>
  <c r="Z18" i="52"/>
  <c r="AH5" i="53"/>
  <c r="AH34" i="53"/>
  <c r="BC34" i="53" s="1"/>
  <c r="AH59" i="53"/>
  <c r="BC59" i="53" s="1"/>
  <c r="J32" i="44"/>
  <c r="AH37" i="44"/>
  <c r="BC37" i="44" s="1"/>
  <c r="AH29" i="44"/>
  <c r="AH6" i="44"/>
  <c r="BC42" i="44" s="1"/>
  <c r="AH14" i="44"/>
  <c r="AH54" i="44"/>
  <c r="AH70" i="44"/>
  <c r="BC70" i="44" s="1"/>
  <c r="J36" i="44"/>
  <c r="AH25" i="37"/>
  <c r="AH57" i="37"/>
  <c r="BC57" i="37" s="1"/>
  <c r="AH30" i="37"/>
  <c r="BC30" i="37" s="1"/>
  <c r="R6" i="42"/>
  <c r="X10" i="43"/>
  <c r="AX42" i="43" s="1"/>
  <c r="X38" i="43"/>
  <c r="X21" i="43"/>
  <c r="X55" i="43"/>
  <c r="AX55" i="43" s="1"/>
  <c r="R30" i="44"/>
  <c r="AH5" i="44"/>
  <c r="AH43" i="44"/>
  <c r="AH51" i="44"/>
  <c r="BC50" i="44" s="1"/>
  <c r="AH57" i="44"/>
  <c r="BC57" i="44" s="1"/>
  <c r="AH67" i="44"/>
  <c r="BC67" i="44" s="1"/>
  <c r="J53" i="44"/>
  <c r="L53" i="51"/>
  <c r="AR53" i="51" s="1"/>
  <c r="L64" i="51"/>
  <c r="AR64" i="51" s="1"/>
  <c r="Z15" i="52"/>
  <c r="AY11" i="52" s="1"/>
  <c r="J23" i="52"/>
  <c r="Z24" i="52"/>
  <c r="AY23" i="52" s="1"/>
  <c r="Z26" i="52"/>
  <c r="AY25" i="52" s="1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17" i="52"/>
  <c r="AY14" i="52" s="1"/>
  <c r="AH24" i="53"/>
  <c r="Z32" i="53"/>
  <c r="AY32" i="53" s="1"/>
  <c r="AH25" i="53"/>
  <c r="AH38" i="53"/>
  <c r="BC38" i="53" s="1"/>
  <c r="AH56" i="53"/>
  <c r="BC56" i="53" s="1"/>
  <c r="AH65" i="53"/>
  <c r="BC65" i="53" s="1"/>
  <c r="R28" i="44"/>
  <c r="AH27" i="53"/>
  <c r="AH51" i="53"/>
  <c r="BC51" i="53" s="1"/>
  <c r="AH72" i="53"/>
  <c r="BC72" i="53" s="1"/>
  <c r="AH11" i="37"/>
  <c r="AH67" i="37"/>
  <c r="BC67" i="37" s="1"/>
  <c r="X36" i="43"/>
  <c r="X14" i="43"/>
  <c r="X47" i="43"/>
  <c r="AX47" i="43" s="1"/>
  <c r="X62" i="43"/>
  <c r="AX62" i="43" s="1"/>
  <c r="R31" i="44"/>
  <c r="AH24" i="44"/>
  <c r="AH25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42" i="44"/>
  <c r="R53" i="44"/>
  <c r="AH32" i="44"/>
  <c r="AH22" i="44"/>
  <c r="AH55" i="44"/>
  <c r="BC55" i="44" s="1"/>
  <c r="AQ42" i="44"/>
  <c r="J66" i="44"/>
  <c r="AQ66" i="44" s="1"/>
  <c r="AH50" i="53"/>
  <c r="BC50" i="53" s="1"/>
  <c r="AH18" i="53"/>
  <c r="AH57" i="53"/>
  <c r="BC57" i="53" s="1"/>
  <c r="AH37" i="53"/>
  <c r="BC37" i="53" s="1"/>
  <c r="AH66" i="53"/>
  <c r="BC66" i="53" s="1"/>
  <c r="AG3" i="34"/>
  <c r="AG29" i="34"/>
  <c r="AI29" i="34" s="1"/>
  <c r="Z34" i="44"/>
  <c r="Z10" i="52"/>
  <c r="AY5" i="52" s="1"/>
  <c r="Z25" i="37"/>
  <c r="Z55" i="37"/>
  <c r="AY55" i="37" s="1"/>
  <c r="Z27" i="37"/>
  <c r="AY27" i="37" s="1"/>
  <c r="Z7" i="37"/>
  <c r="AY23" i="37" s="1"/>
  <c r="Z20" i="37"/>
  <c r="Z52" i="37"/>
  <c r="AY52" i="37" s="1"/>
  <c r="Z45" i="52"/>
  <c r="AY45" i="52" s="1"/>
  <c r="Z57" i="52"/>
  <c r="AY57" i="52" s="1"/>
  <c r="Z64" i="52"/>
  <c r="AY64" i="52" s="1"/>
  <c r="Z19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13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6" i="37"/>
  <c r="Z12" i="37"/>
  <c r="Z43" i="37"/>
  <c r="AY43" i="37" s="1"/>
  <c r="Z32" i="37"/>
  <c r="AY32" i="37" s="1"/>
  <c r="Z56" i="37"/>
  <c r="AY56" i="37" s="1"/>
  <c r="Z31" i="44"/>
  <c r="Z20" i="53"/>
  <c r="Z63" i="44"/>
  <c r="AY63" i="44" s="1"/>
  <c r="Z37" i="37"/>
  <c r="AY37" i="37" s="1"/>
  <c r="Z33" i="37"/>
  <c r="AY33" i="37" s="1"/>
  <c r="Z5" i="37"/>
  <c r="Z42" i="37"/>
  <c r="AY42" i="37" s="1"/>
  <c r="Z64" i="37"/>
  <c r="AY64" i="37" s="1"/>
  <c r="Z53" i="37"/>
  <c r="AY53" i="37" s="1"/>
  <c r="Z22" i="37"/>
  <c r="AY10" i="37" s="1"/>
  <c r="Z26" i="37"/>
  <c r="AY25" i="37" s="1"/>
  <c r="Z16" i="37"/>
  <c r="Z70" i="37"/>
  <c r="AY70" i="37" s="1"/>
  <c r="Z34" i="37"/>
  <c r="AY34" i="37" s="1"/>
  <c r="Z30" i="37"/>
  <c r="AY30" i="37" s="1"/>
  <c r="Z40" i="37"/>
  <c r="AY40" i="37" s="1"/>
  <c r="Z11" i="37"/>
  <c r="AY24" i="37" s="1"/>
  <c r="Z39" i="37"/>
  <c r="AY39" i="37" s="1"/>
  <c r="Z10" i="44"/>
  <c r="Z44" i="44"/>
  <c r="Z14" i="44"/>
  <c r="X30" i="43"/>
  <c r="X37" i="43"/>
  <c r="AX31" i="43" s="1"/>
  <c r="X43" i="43"/>
  <c r="X5" i="43"/>
  <c r="X53" i="43"/>
  <c r="AX53" i="43" s="1"/>
  <c r="X63" i="43"/>
  <c r="AX63" i="43" s="1"/>
  <c r="X28" i="43"/>
  <c r="X39" i="43"/>
  <c r="AX35" i="43" s="1"/>
  <c r="X41" i="43"/>
  <c r="X50" i="43"/>
  <c r="AX50" i="43" s="1"/>
  <c r="X57" i="43"/>
  <c r="AX57" i="43" s="1"/>
  <c r="X65" i="43"/>
  <c r="AX65" i="43" s="1"/>
  <c r="V34" i="46"/>
  <c r="V7" i="46"/>
  <c r="V58" i="46"/>
  <c r="AW58" i="46" s="1"/>
  <c r="X26" i="43"/>
  <c r="X32" i="43"/>
  <c r="X7" i="43"/>
  <c r="AX23" i="43" s="1"/>
  <c r="X45" i="43"/>
  <c r="X8" i="43"/>
  <c r="AX44" i="43" s="1"/>
  <c r="X60" i="43"/>
  <c r="AX60" i="43" s="1"/>
  <c r="X59" i="43"/>
  <c r="AX59" i="43" s="1"/>
  <c r="X70" i="43"/>
  <c r="AX70" i="43" s="1"/>
  <c r="X6" i="43"/>
  <c r="AX33" i="43" s="1"/>
  <c r="X9" i="43"/>
  <c r="X11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8" i="42"/>
  <c r="R19" i="42"/>
  <c r="AU19" i="42" s="1"/>
  <c r="R22" i="42"/>
  <c r="AU22" i="42" s="1"/>
  <c r="R58" i="42"/>
  <c r="AU58" i="42" s="1"/>
  <c r="R37" i="42"/>
  <c r="AU37" i="42" s="1"/>
  <c r="R69" i="42"/>
  <c r="AU69" i="42" s="1"/>
  <c r="R63" i="44"/>
  <c r="AU63" i="44" s="1"/>
  <c r="R15" i="52"/>
  <c r="R11" i="52"/>
  <c r="R26" i="52"/>
  <c r="AU25" i="52" s="1"/>
  <c r="R40" i="52"/>
  <c r="AU40" i="52" s="1"/>
  <c r="R54" i="52"/>
  <c r="AU54" i="52" s="1"/>
  <c r="R63" i="52"/>
  <c r="AU63" i="52" s="1"/>
  <c r="R57" i="53"/>
  <c r="AU57" i="53" s="1"/>
  <c r="R13" i="53"/>
  <c r="W11" i="10" s="1"/>
  <c r="R23" i="42"/>
  <c r="AU23" i="42" s="1"/>
  <c r="R46" i="42"/>
  <c r="AU46" i="42" s="1"/>
  <c r="R31" i="53"/>
  <c r="AU31" i="53" s="1"/>
  <c r="R59" i="53"/>
  <c r="AU59" i="53" s="1"/>
  <c r="R14" i="42"/>
  <c r="R21" i="42"/>
  <c r="AU21" i="42" s="1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26" i="42"/>
  <c r="AU26" i="42" s="1"/>
  <c r="R46" i="53"/>
  <c r="AU46" i="53" s="1"/>
  <c r="R66" i="53"/>
  <c r="AU66" i="53" s="1"/>
  <c r="R40" i="42"/>
  <c r="AU40" i="42" s="1"/>
  <c r="R60" i="42"/>
  <c r="AU60" i="42" s="1"/>
  <c r="R6" i="44"/>
  <c r="R9" i="52"/>
  <c r="R31" i="52"/>
  <c r="AU31" i="52" s="1"/>
  <c r="R34" i="52"/>
  <c r="AU34" i="52" s="1"/>
  <c r="R44" i="52"/>
  <c r="AU44" i="52" s="1"/>
  <c r="R50" i="52"/>
  <c r="AU50" i="52" s="1"/>
  <c r="R59" i="52"/>
  <c r="AU59" i="52" s="1"/>
  <c r="R22" i="52"/>
  <c r="AU20" i="52" s="1"/>
  <c r="R7" i="53"/>
  <c r="R70" i="53"/>
  <c r="AU70" i="53" s="1"/>
  <c r="R42" i="53"/>
  <c r="AU42" i="53" s="1"/>
  <c r="R71" i="53"/>
  <c r="AU71" i="53" s="1"/>
  <c r="R16" i="42"/>
  <c r="R30" i="42"/>
  <c r="AU30" i="42" s="1"/>
  <c r="R48" i="42"/>
  <c r="AU48" i="42" s="1"/>
  <c r="R54" i="42"/>
  <c r="AU54" i="42" s="1"/>
  <c r="R68" i="42"/>
  <c r="AU68" i="42" s="1"/>
  <c r="R40" i="44"/>
  <c r="R46" i="44"/>
  <c r="R50" i="44"/>
  <c r="R67" i="44"/>
  <c r="AU67" i="44" s="1"/>
  <c r="R44" i="53"/>
  <c r="AU44" i="53" s="1"/>
  <c r="R51" i="53"/>
  <c r="AU51" i="53" s="1"/>
  <c r="R67" i="53"/>
  <c r="AU67" i="53" s="1"/>
  <c r="R38" i="44"/>
  <c r="R44" i="44"/>
  <c r="AU40" i="44" s="1"/>
  <c r="R34" i="44"/>
  <c r="R55" i="44"/>
  <c r="AU55" i="44" s="1"/>
  <c r="R65" i="44"/>
  <c r="AU65" i="44" s="1"/>
  <c r="R41" i="44"/>
  <c r="R20" i="44"/>
  <c r="R23" i="48"/>
  <c r="R34" i="42"/>
  <c r="AU34" i="42" s="1"/>
  <c r="R17" i="42"/>
  <c r="R29" i="42"/>
  <c r="AU29" i="42" s="1"/>
  <c r="R55" i="42"/>
  <c r="AU55" i="42" s="1"/>
  <c r="R67" i="42"/>
  <c r="AU67" i="42" s="1"/>
  <c r="R35" i="42"/>
  <c r="AU35" i="42" s="1"/>
  <c r="R12" i="44"/>
  <c r="R47" i="44"/>
  <c r="R26" i="44"/>
  <c r="R60" i="44"/>
  <c r="AU60" i="44" s="1"/>
  <c r="R68" i="44"/>
  <c r="AU68" i="44" s="1"/>
  <c r="R29" i="44"/>
  <c r="R36" i="44"/>
  <c r="R7" i="44"/>
  <c r="R54" i="44"/>
  <c r="R69" i="44"/>
  <c r="AU69" i="44" s="1"/>
  <c r="R19" i="44"/>
  <c r="R13" i="44"/>
  <c r="R24" i="44"/>
  <c r="R33" i="44"/>
  <c r="R48" i="44"/>
  <c r="R57" i="44"/>
  <c r="AU57" i="44" s="1"/>
  <c r="R15" i="42"/>
  <c r="R39" i="42"/>
  <c r="AU39" i="42" s="1"/>
  <c r="R59" i="42"/>
  <c r="AU59" i="42" s="1"/>
  <c r="R57" i="42"/>
  <c r="AU57" i="42" s="1"/>
  <c r="R18" i="42"/>
  <c r="R35" i="44"/>
  <c r="R27" i="44"/>
  <c r="R32" i="44"/>
  <c r="R22" i="44"/>
  <c r="R52" i="44"/>
  <c r="R6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19" i="52"/>
  <c r="AU17" i="52" s="1"/>
  <c r="R15" i="53"/>
  <c r="R63" i="53"/>
  <c r="AU63" i="53" s="1"/>
  <c r="R27" i="52"/>
  <c r="P26" i="43"/>
  <c r="P34" i="43"/>
  <c r="AT34" i="43" s="1"/>
  <c r="P19" i="43"/>
  <c r="P60" i="43"/>
  <c r="AT60" i="43" s="1"/>
  <c r="P55" i="43"/>
  <c r="AT55" i="43" s="1"/>
  <c r="P37" i="43"/>
  <c r="P42" i="43"/>
  <c r="P20" i="43"/>
  <c r="AT14" i="43" s="1"/>
  <c r="P27" i="43"/>
  <c r="P59" i="43"/>
  <c r="AT59" i="43" s="1"/>
  <c r="P28" i="43"/>
  <c r="P31" i="43"/>
  <c r="P18" i="43"/>
  <c r="P38" i="43"/>
  <c r="AT32" i="43" s="1"/>
  <c r="P29" i="43"/>
  <c r="P51" i="43"/>
  <c r="AT51" i="43" s="1"/>
  <c r="P49" i="43"/>
  <c r="AT49" i="43" s="1"/>
  <c r="P63" i="43"/>
  <c r="AT63" i="43" s="1"/>
  <c r="P72" i="43"/>
  <c r="AT72" i="43" s="1"/>
  <c r="P16" i="43"/>
  <c r="P35" i="43"/>
  <c r="P12" i="43"/>
  <c r="AT18" i="43" s="1"/>
  <c r="P41" i="43"/>
  <c r="P5" i="43"/>
  <c r="P62" i="43"/>
  <c r="AT62" i="43" s="1"/>
  <c r="P57" i="43"/>
  <c r="AT57" i="43" s="1"/>
  <c r="P65" i="43"/>
  <c r="AT65" i="43" s="1"/>
  <c r="P33" i="43"/>
  <c r="P23" i="43"/>
  <c r="AT17" i="43" s="1"/>
  <c r="P6" i="43"/>
  <c r="AT7" i="43" s="1"/>
  <c r="P22" i="43"/>
  <c r="P44" i="43"/>
  <c r="P50" i="43"/>
  <c r="AT50" i="43" s="1"/>
  <c r="P47" i="43"/>
  <c r="AT47" i="43" s="1"/>
  <c r="P61" i="43"/>
  <c r="AT61" i="43" s="1"/>
  <c r="L27" i="51"/>
  <c r="L14" i="51"/>
  <c r="L57" i="51"/>
  <c r="AR57" i="51" s="1"/>
  <c r="L33" i="51"/>
  <c r="AR33" i="51" s="1"/>
  <c r="L51" i="51"/>
  <c r="AR51" i="51" s="1"/>
  <c r="AR23" i="51"/>
  <c r="L60" i="51"/>
  <c r="AR60" i="51" s="1"/>
  <c r="L65" i="51"/>
  <c r="AR65" i="51" s="1"/>
  <c r="L63" i="51"/>
  <c r="AR63" i="51" s="1"/>
  <c r="L17" i="51"/>
  <c r="L35" i="51"/>
  <c r="L55" i="51"/>
  <c r="AR55" i="51" s="1"/>
  <c r="L68" i="51"/>
  <c r="AR68" i="51" s="1"/>
  <c r="L32" i="51"/>
  <c r="L45" i="51"/>
  <c r="AR45" i="51" s="1"/>
  <c r="L41" i="51"/>
  <c r="L72" i="51"/>
  <c r="AR72" i="51" s="1"/>
  <c r="L30" i="51"/>
  <c r="L21" i="51"/>
  <c r="L49" i="51"/>
  <c r="AR49" i="51" s="1"/>
  <c r="L44" i="51"/>
  <c r="AR44" i="51" s="1"/>
  <c r="L69" i="51"/>
  <c r="AR69" i="51" s="1"/>
  <c r="L20" i="51"/>
  <c r="L36" i="51"/>
  <c r="L19" i="51"/>
  <c r="L46" i="51"/>
  <c r="AR46" i="51" s="1"/>
  <c r="L61" i="51"/>
  <c r="AR61" i="51" s="1"/>
  <c r="L54" i="51"/>
  <c r="AR54" i="51" s="1"/>
  <c r="L70" i="51"/>
  <c r="AR70" i="51" s="1"/>
  <c r="L26" i="51"/>
  <c r="L42" i="51"/>
  <c r="L22" i="51"/>
  <c r="L38" i="51"/>
  <c r="AR34" i="51" s="1"/>
  <c r="L39" i="51"/>
  <c r="L9" i="51"/>
  <c r="L13" i="51"/>
  <c r="L62" i="51"/>
  <c r="AR62" i="51" s="1"/>
  <c r="L58" i="51"/>
  <c r="AR58" i="51" s="1"/>
  <c r="L28" i="51"/>
  <c r="L25" i="51"/>
  <c r="L10" i="51"/>
  <c r="L48" i="51"/>
  <c r="AR48" i="51" s="1"/>
  <c r="L67" i="51"/>
  <c r="AR67" i="51" s="1"/>
  <c r="L71" i="51"/>
  <c r="AR71" i="51" s="1"/>
  <c r="J42" i="42"/>
  <c r="AQ42" i="42" s="1"/>
  <c r="J68" i="42"/>
  <c r="AQ68" i="42" s="1"/>
  <c r="J25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3" i="42"/>
  <c r="AQ23" i="42" s="1"/>
  <c r="J69" i="42"/>
  <c r="AQ69" i="42" s="1"/>
  <c r="J70" i="44"/>
  <c r="AQ70" i="44" s="1"/>
  <c r="J12" i="52"/>
  <c r="J20" i="52"/>
  <c r="J41" i="52"/>
  <c r="AQ41" i="52" s="1"/>
  <c r="J36" i="52"/>
  <c r="AQ36" i="52" s="1"/>
  <c r="J58" i="52"/>
  <c r="AQ58" i="52" s="1"/>
  <c r="J53" i="42"/>
  <c r="AQ53" i="42" s="1"/>
  <c r="J27" i="42"/>
  <c r="AQ27" i="42" s="1"/>
  <c r="J65" i="42"/>
  <c r="AQ65" i="42" s="1"/>
  <c r="J38" i="44"/>
  <c r="J25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43" i="44"/>
  <c r="J52" i="44"/>
  <c r="J65" i="44"/>
  <c r="AQ65" i="44" s="1"/>
  <c r="J16" i="42"/>
  <c r="J14" i="42"/>
  <c r="J21" i="42"/>
  <c r="AQ21" i="42" s="1"/>
  <c r="J43" i="42"/>
  <c r="AQ43" i="42" s="1"/>
  <c r="J70" i="42"/>
  <c r="AQ70" i="42" s="1"/>
  <c r="J13" i="42"/>
  <c r="J58" i="42"/>
  <c r="AQ58" i="42" s="1"/>
  <c r="J38" i="42"/>
  <c r="AQ38" i="42" s="1"/>
  <c r="J40" i="42"/>
  <c r="AQ40" i="42" s="1"/>
  <c r="J16" i="44"/>
  <c r="J30" i="42"/>
  <c r="AQ30" i="42" s="1"/>
  <c r="J26" i="42"/>
  <c r="AQ26" i="42" s="1"/>
  <c r="J60" i="42"/>
  <c r="AQ60" i="42" s="1"/>
  <c r="J22" i="44"/>
  <c r="J71" i="44"/>
  <c r="AQ71" i="44" s="1"/>
  <c r="J24" i="42"/>
  <c r="AQ24" i="42" s="1"/>
  <c r="J34" i="42"/>
  <c r="AQ34" i="42" s="1"/>
  <c r="J44" i="42"/>
  <c r="AQ44" i="42" s="1"/>
  <c r="J63" i="42"/>
  <c r="AQ63" i="42" s="1"/>
  <c r="J35" i="44"/>
  <c r="J17" i="44"/>
  <c r="J50" i="44"/>
  <c r="J25" i="42"/>
  <c r="AQ25" i="42" s="1"/>
  <c r="J9" i="42"/>
  <c r="J28" i="42"/>
  <c r="AQ28" i="42" s="1"/>
  <c r="J33" i="42"/>
  <c r="AQ33" i="42" s="1"/>
  <c r="J51" i="42"/>
  <c r="AQ51" i="42" s="1"/>
  <c r="J61" i="42"/>
  <c r="AQ61" i="42" s="1"/>
  <c r="J71" i="42"/>
  <c r="AQ71" i="42" s="1"/>
  <c r="J44" i="44"/>
  <c r="AQ40" i="44" s="1"/>
  <c r="J37" i="44"/>
  <c r="J31" i="44"/>
  <c r="J45" i="44"/>
  <c r="J67" i="44"/>
  <c r="AQ67" i="44" s="1"/>
  <c r="J59" i="44"/>
  <c r="AQ59" i="44" s="1"/>
  <c r="J11" i="52"/>
  <c r="J26" i="52"/>
  <c r="J39" i="52"/>
  <c r="AQ39" i="52" s="1"/>
  <c r="J48" i="52"/>
  <c r="AQ48" i="52" s="1"/>
  <c r="J50" i="52"/>
  <c r="AQ50" i="52" s="1"/>
  <c r="J63" i="52"/>
  <c r="AQ63" i="52" s="1"/>
  <c r="J17" i="52"/>
  <c r="J54" i="42"/>
  <c r="AQ54" i="42" s="1"/>
  <c r="J29" i="42"/>
  <c r="AQ29" i="42" s="1"/>
  <c r="J47" i="42"/>
  <c r="AQ47" i="42" s="1"/>
  <c r="J67" i="42"/>
  <c r="AQ67" i="42" s="1"/>
  <c r="J15" i="42"/>
  <c r="AQ15" i="42" s="1"/>
  <c r="J49" i="42"/>
  <c r="AQ49" i="42" s="1"/>
  <c r="J57" i="42"/>
  <c r="AQ57" i="42" s="1"/>
  <c r="AQ7" i="42"/>
  <c r="J19" i="42"/>
  <c r="AQ19" i="42" s="1"/>
  <c r="J17" i="42"/>
  <c r="J32" i="42"/>
  <c r="AQ32" i="42" s="1"/>
  <c r="J37" i="42"/>
  <c r="AQ37" i="42" s="1"/>
  <c r="J59" i="42"/>
  <c r="AQ59" i="42" s="1"/>
  <c r="J66" i="42"/>
  <c r="AQ66" i="42" s="1"/>
  <c r="J24" i="52"/>
  <c r="AQ23" i="52" s="1"/>
  <c r="J29" i="52"/>
  <c r="AQ29" i="52" s="1"/>
  <c r="J43" i="52"/>
  <c r="AQ43" i="52" s="1"/>
  <c r="J52" i="52"/>
  <c r="AQ52" i="52" s="1"/>
  <c r="J54" i="52"/>
  <c r="AQ54" i="52" s="1"/>
  <c r="J68" i="52"/>
  <c r="AQ68" i="52" s="1"/>
  <c r="J22" i="42"/>
  <c r="AQ22" i="42" s="1"/>
  <c r="J20" i="42"/>
  <c r="AQ20" i="42" s="1"/>
  <c r="J36" i="42"/>
  <c r="AQ36" i="42" s="1"/>
  <c r="J41" i="42"/>
  <c r="AQ41" i="42" s="1"/>
  <c r="J56" i="42"/>
  <c r="AQ56" i="42" s="1"/>
  <c r="J39" i="44"/>
  <c r="J28" i="44"/>
  <c r="J46" i="44"/>
  <c r="J60" i="44"/>
  <c r="AQ60" i="44" s="1"/>
  <c r="J64" i="44"/>
  <c r="AQ64" i="44" s="1"/>
  <c r="J37" i="52"/>
  <c r="AQ37" i="52" s="1"/>
  <c r="J9" i="52"/>
  <c r="AQ14" i="52" s="1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24" i="43"/>
  <c r="AP24" i="43" s="1"/>
  <c r="H31" i="43"/>
  <c r="AP25" i="43" s="1"/>
  <c r="H18" i="43"/>
  <c r="AP9" i="43" s="1"/>
  <c r="H43" i="43"/>
  <c r="AP39" i="43" s="1"/>
  <c r="H20" i="43"/>
  <c r="AP13" i="43" s="1"/>
  <c r="H56" i="43"/>
  <c r="AP56" i="43" s="1"/>
  <c r="H48" i="43"/>
  <c r="AP48" i="43" s="1"/>
  <c r="H66" i="43"/>
  <c r="AP66" i="43" s="1"/>
  <c r="H68" i="43"/>
  <c r="AP68" i="43" s="1"/>
  <c r="F59" i="46"/>
  <c r="F36" i="46"/>
  <c r="AO36" i="46" s="1"/>
  <c r="F42" i="46"/>
  <c r="I39" i="34"/>
  <c r="R38" i="42"/>
  <c r="AU38" i="42" s="1"/>
  <c r="R28" i="42"/>
  <c r="AU28" i="42" s="1"/>
  <c r="R33" i="42"/>
  <c r="AU33" i="42" s="1"/>
  <c r="R50" i="42"/>
  <c r="AU50" i="42" s="1"/>
  <c r="R53" i="42"/>
  <c r="AU53" i="42" s="1"/>
  <c r="R70" i="42"/>
  <c r="AU70" i="42" s="1"/>
  <c r="R59" i="48"/>
  <c r="AU59" i="48" s="1"/>
  <c r="AH14" i="52"/>
  <c r="AH40" i="53"/>
  <c r="BC40" i="53" s="1"/>
  <c r="AH14" i="53"/>
  <c r="AH19" i="53"/>
  <c r="AH23" i="53"/>
  <c r="AH20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4" i="37"/>
  <c r="BC34" i="37" s="1"/>
  <c r="AH68" i="37"/>
  <c r="BC68" i="37" s="1"/>
  <c r="R7" i="42"/>
  <c r="R11" i="42"/>
  <c r="R10" i="42"/>
  <c r="R13" i="42"/>
  <c r="R5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2" i="42"/>
  <c r="AH21" i="44"/>
  <c r="AH13" i="44"/>
  <c r="AH10" i="44"/>
  <c r="AH17" i="44"/>
  <c r="AH7" i="44"/>
  <c r="BC46" i="44" s="1"/>
  <c r="AH16" i="44"/>
  <c r="AH68" i="44"/>
  <c r="BC68" i="44" s="1"/>
  <c r="Z12" i="44"/>
  <c r="J29" i="44"/>
  <c r="J30" i="44"/>
  <c r="J15" i="44"/>
  <c r="J48" i="44"/>
  <c r="J68" i="44"/>
  <c r="AQ68" i="44" s="1"/>
  <c r="AH22" i="53"/>
  <c r="AH60" i="53"/>
  <c r="BC60" i="53" s="1"/>
  <c r="AH28" i="53"/>
  <c r="BC28" i="53" s="1"/>
  <c r="AH33" i="53"/>
  <c r="BC33" i="53" s="1"/>
  <c r="AH64" i="53"/>
  <c r="BC64" i="53" s="1"/>
  <c r="AH49" i="37"/>
  <c r="BC49" i="37" s="1"/>
  <c r="AH41" i="37"/>
  <c r="BC41" i="37" s="1"/>
  <c r="AH6" i="37"/>
  <c r="R24" i="42"/>
  <c r="AU24" i="42" s="1"/>
  <c r="R9" i="42"/>
  <c r="R20" i="42"/>
  <c r="AU20" i="42" s="1"/>
  <c r="R44" i="42"/>
  <c r="AU44" i="42" s="1"/>
  <c r="R49" i="42"/>
  <c r="AU49" i="42" s="1"/>
  <c r="R51" i="42"/>
  <c r="AU51" i="42" s="1"/>
  <c r="R64" i="42"/>
  <c r="AU64" i="42" s="1"/>
  <c r="R27" i="42"/>
  <c r="AU27" i="42" s="1"/>
  <c r="R25" i="42"/>
  <c r="AU25" i="42" s="1"/>
  <c r="AH19" i="44"/>
  <c r="Z11" i="44"/>
  <c r="AH12" i="44"/>
  <c r="AH40" i="44"/>
  <c r="BC40" i="44" s="1"/>
  <c r="AH45" i="44"/>
  <c r="AH48" i="44"/>
  <c r="BC48" i="44" s="1"/>
  <c r="AH53" i="44"/>
  <c r="AH72" i="44"/>
  <c r="BC72" i="44" s="1"/>
  <c r="Z45" i="44"/>
  <c r="J24" i="44"/>
  <c r="J51" i="44"/>
  <c r="J56" i="44"/>
  <c r="AQ56" i="44" s="1"/>
  <c r="J57" i="44"/>
  <c r="AQ57" i="44" s="1"/>
  <c r="J69" i="44"/>
  <c r="AQ69" i="44" s="1"/>
  <c r="V10" i="46"/>
  <c r="AH32" i="53"/>
  <c r="BC32" i="53" s="1"/>
  <c r="Z16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R18" i="37"/>
  <c r="AH30" i="52"/>
  <c r="AH27" i="52"/>
  <c r="AH26" i="52"/>
  <c r="AY10" i="41"/>
  <c r="AW10" i="41"/>
  <c r="BA13" i="41"/>
  <c r="R55" i="48"/>
  <c r="AU55" i="48" s="1"/>
  <c r="AH29" i="52"/>
  <c r="BC29" i="52" s="1"/>
  <c r="AT18" i="37"/>
  <c r="AR5" i="37"/>
  <c r="AQ5" i="41"/>
  <c r="AO13" i="37"/>
  <c r="AW5" i="41"/>
  <c r="AY8" i="41"/>
  <c r="AV13" i="44"/>
  <c r="BB21" i="44"/>
  <c r="AP29" i="45"/>
  <c r="AR48" i="45"/>
  <c r="R28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AP37" i="43"/>
  <c r="BB24" i="46"/>
  <c r="H35" i="34"/>
  <c r="AW37" i="53"/>
  <c r="BB37" i="53"/>
  <c r="AT13" i="53"/>
  <c r="N36" i="34"/>
  <c r="AT18" i="53"/>
  <c r="N30" i="34"/>
  <c r="AF30" i="34"/>
  <c r="AO8" i="41"/>
  <c r="BA13" i="53"/>
  <c r="AB36" i="34"/>
  <c r="AH65" i="52"/>
  <c r="BC65" i="52" s="1"/>
  <c r="AH36" i="52"/>
  <c r="BC36" i="52" s="1"/>
  <c r="AH5" i="52"/>
  <c r="AH59" i="52"/>
  <c r="BC59" i="52" s="1"/>
  <c r="AH39" i="52"/>
  <c r="BC39" i="52" s="1"/>
  <c r="AH11" i="52"/>
  <c r="AH70" i="52"/>
  <c r="BC70" i="52" s="1"/>
  <c r="AH56" i="52"/>
  <c r="BC56" i="52" s="1"/>
  <c r="AH25" i="52"/>
  <c r="AH9" i="52"/>
  <c r="AH69" i="52"/>
  <c r="BC69" i="52" s="1"/>
  <c r="AH52" i="52"/>
  <c r="BC52" i="52" s="1"/>
  <c r="AH24" i="52"/>
  <c r="AH8" i="52"/>
  <c r="AH20" i="52"/>
  <c r="AH34" i="52"/>
  <c r="BC34" i="52" s="1"/>
  <c r="AH23" i="52"/>
  <c r="AH17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55" i="46"/>
  <c r="AW55" i="46" s="1"/>
  <c r="V66" i="46"/>
  <c r="AW66" i="46" s="1"/>
  <c r="V31" i="46"/>
  <c r="V40" i="46"/>
  <c r="V21" i="46"/>
  <c r="V35" i="46"/>
  <c r="V68" i="46"/>
  <c r="AW68" i="46" s="1"/>
  <c r="V48" i="46"/>
  <c r="AW48" i="46" s="1"/>
  <c r="V39" i="46"/>
  <c r="V38" i="46"/>
  <c r="V61" i="46"/>
  <c r="AW61" i="46" s="1"/>
  <c r="V32" i="46"/>
  <c r="V20" i="46"/>
  <c r="V71" i="46"/>
  <c r="AW71" i="46" s="1"/>
  <c r="V6" i="46"/>
  <c r="V27" i="46"/>
  <c r="V63" i="46"/>
  <c r="AW63" i="46" s="1"/>
  <c r="V30" i="46"/>
  <c r="V8" i="46"/>
  <c r="V60" i="46"/>
  <c r="AW60" i="46" s="1"/>
  <c r="V12" i="46"/>
  <c r="V15" i="46"/>
  <c r="V14" i="46"/>
  <c r="V53" i="46"/>
  <c r="AW53" i="46" s="1"/>
  <c r="V28" i="46"/>
  <c r="V51" i="46"/>
  <c r="AW51" i="46" s="1"/>
  <c r="V16" i="46"/>
  <c r="V36" i="46"/>
  <c r="R67" i="48"/>
  <c r="AU67" i="48" s="1"/>
  <c r="R69" i="48"/>
  <c r="AU69" i="48" s="1"/>
  <c r="R10" i="48"/>
  <c r="R12" i="48"/>
  <c r="R21" i="48"/>
  <c r="R65" i="48"/>
  <c r="AU65" i="48" s="1"/>
  <c r="R47" i="48"/>
  <c r="R29" i="48"/>
  <c r="R68" i="48"/>
  <c r="AU68" i="48" s="1"/>
  <c r="R53" i="48"/>
  <c r="AU53" i="48" s="1"/>
  <c r="R37" i="48"/>
  <c r="R14" i="48"/>
  <c r="R72" i="48"/>
  <c r="AU72" i="48" s="1"/>
  <c r="R5" i="48"/>
  <c r="R49" i="48"/>
  <c r="AU49" i="48" s="1"/>
  <c r="R62" i="48"/>
  <c r="AU62" i="48" s="1"/>
  <c r="R20" i="48"/>
  <c r="R9" i="48"/>
  <c r="R13" i="48"/>
  <c r="R44" i="48"/>
  <c r="R42" i="48"/>
  <c r="R40" i="48"/>
  <c r="R63" i="48"/>
  <c r="AU63" i="48" s="1"/>
  <c r="R43" i="48"/>
  <c r="R11" i="48"/>
  <c r="Z61" i="44"/>
  <c r="AY61" i="44" s="1"/>
  <c r="Z36" i="44"/>
  <c r="Z28" i="44"/>
  <c r="Z42" i="44"/>
  <c r="Z18" i="44"/>
  <c r="Z37" i="44"/>
  <c r="Z56" i="44"/>
  <c r="AY56" i="44" s="1"/>
  <c r="Z22" i="44"/>
  <c r="Z8" i="44"/>
  <c r="Z9" i="44"/>
  <c r="Z65" i="44"/>
  <c r="AY65" i="44" s="1"/>
  <c r="Z7" i="44"/>
  <c r="Z71" i="44"/>
  <c r="AY71" i="44" s="1"/>
  <c r="Z50" i="44"/>
  <c r="Z25" i="44"/>
  <c r="Z33" i="44"/>
  <c r="Z43" i="44"/>
  <c r="Z20" i="44"/>
  <c r="Z51" i="44"/>
  <c r="Z67" i="44"/>
  <c r="AY67" i="44" s="1"/>
  <c r="Z49" i="44"/>
  <c r="Z69" i="44"/>
  <c r="AY69" i="44" s="1"/>
  <c r="Z35" i="44"/>
  <c r="AQ10" i="41"/>
  <c r="AV18" i="37"/>
  <c r="AX18" i="37"/>
  <c r="AY21" i="37"/>
  <c r="AQ9" i="41"/>
  <c r="Z57" i="44"/>
  <c r="AY57" i="44" s="1"/>
  <c r="V52" i="46"/>
  <c r="AW52" i="46" s="1"/>
  <c r="R41" i="48"/>
  <c r="AY30" i="52"/>
  <c r="AW18" i="37"/>
  <c r="AQ13" i="41"/>
  <c r="BB37" i="43"/>
  <c r="AV29" i="45"/>
  <c r="F26" i="46"/>
  <c r="Z59" i="53"/>
  <c r="AY59" i="53" s="1"/>
  <c r="AS37" i="53"/>
  <c r="AQ13" i="53"/>
  <c r="H36" i="34"/>
  <c r="AW8" i="41"/>
  <c r="AS21" i="37"/>
  <c r="AX24" i="46"/>
  <c r="R16" i="53"/>
  <c r="R20" i="53"/>
  <c r="R33" i="53"/>
  <c r="AU33" i="53" s="1"/>
  <c r="R54" i="53"/>
  <c r="AU54" i="53" s="1"/>
  <c r="R34" i="53"/>
  <c r="AU34" i="53" s="1"/>
  <c r="Z57" i="53"/>
  <c r="AY57" i="53" s="1"/>
  <c r="AS5" i="41"/>
  <c r="AS22" i="53"/>
  <c r="L35" i="34"/>
  <c r="R37" i="44"/>
  <c r="AU27" i="44" s="1"/>
  <c r="R66" i="44"/>
  <c r="AU66" i="44" s="1"/>
  <c r="R59" i="44"/>
  <c r="AU59" i="44" s="1"/>
  <c r="R16" i="44"/>
  <c r="R14" i="44"/>
  <c r="R45" i="44"/>
  <c r="R18" i="44"/>
  <c r="R5" i="44"/>
  <c r="AZ29" i="45"/>
  <c r="BB21" i="37"/>
  <c r="F21" i="34"/>
  <c r="AX48" i="45"/>
  <c r="AZ21" i="37"/>
  <c r="AQ14" i="41"/>
  <c r="AP15" i="42"/>
  <c r="R25" i="53"/>
  <c r="R9" i="53"/>
  <c r="R41" i="53"/>
  <c r="AU41" i="53" s="1"/>
  <c r="R58" i="53"/>
  <c r="AU58" i="53" s="1"/>
  <c r="R6" i="53"/>
  <c r="AT21" i="44"/>
  <c r="AX5" i="37"/>
  <c r="AY14" i="41"/>
  <c r="BA8" i="41"/>
  <c r="AX22" i="53"/>
  <c r="V35" i="34"/>
  <c r="AO18" i="37"/>
  <c r="AW9" i="41"/>
  <c r="AQ8" i="41"/>
  <c r="AR15" i="42"/>
  <c r="F58" i="46"/>
  <c r="AO58" i="46" s="1"/>
  <c r="AU13" i="37"/>
  <c r="AH5" i="41"/>
  <c r="AS9" i="41"/>
  <c r="AH31" i="41"/>
  <c r="BC31" i="41" s="1"/>
  <c r="AH17" i="41"/>
  <c r="BC15" i="41" s="1"/>
  <c r="AH26" i="41"/>
  <c r="BC26" i="41" s="1"/>
  <c r="AH56" i="41"/>
  <c r="BC56" i="41" s="1"/>
  <c r="AH66" i="41"/>
  <c r="BC66" i="41" s="1"/>
  <c r="AH65" i="41"/>
  <c r="BC65" i="41" s="1"/>
  <c r="BA24" i="46"/>
  <c r="AT24" i="46"/>
  <c r="AO8" i="46"/>
  <c r="BA37" i="53"/>
  <c r="Z41" i="53"/>
  <c r="AY41" i="53" s="1"/>
  <c r="BA14" i="41"/>
  <c r="AS14" i="41"/>
  <c r="AT15" i="42"/>
  <c r="AO21" i="37"/>
  <c r="AH22" i="37"/>
  <c r="AU5" i="37"/>
  <c r="BA5" i="37"/>
  <c r="AX21" i="37"/>
  <c r="AV21" i="37"/>
  <c r="AH27" i="37"/>
  <c r="BC27" i="37" s="1"/>
  <c r="AH24" i="41"/>
  <c r="BC24" i="41" s="1"/>
  <c r="AH6" i="41"/>
  <c r="AH10" i="41"/>
  <c r="BC7" i="41" s="1"/>
  <c r="AS13" i="41"/>
  <c r="AH13" i="41"/>
  <c r="BC13" i="41" s="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17" i="44"/>
  <c r="R43" i="44"/>
  <c r="R51" i="44"/>
  <c r="R9" i="44"/>
  <c r="R58" i="44"/>
  <c r="AU58" i="44" s="1"/>
  <c r="R70" i="44"/>
  <c r="AU70" i="44" s="1"/>
  <c r="R21" i="44"/>
  <c r="AR13" i="44"/>
  <c r="R8" i="44"/>
  <c r="AP21" i="44"/>
  <c r="AT13" i="44"/>
  <c r="AX21" i="44"/>
  <c r="AT48" i="45"/>
  <c r="BB48" i="45"/>
  <c r="F34" i="46"/>
  <c r="AS24" i="46"/>
  <c r="F61" i="46"/>
  <c r="AO61" i="46" s="1"/>
  <c r="R21" i="53"/>
  <c r="R28" i="53"/>
  <c r="AU28" i="53" s="1"/>
  <c r="R45" i="53"/>
  <c r="AU45" i="53" s="1"/>
  <c r="R65" i="53"/>
  <c r="AU65" i="53" s="1"/>
  <c r="R24" i="53"/>
  <c r="AS13" i="53"/>
  <c r="L36" i="34"/>
  <c r="AW22" i="53"/>
  <c r="T35" i="34"/>
  <c r="AT29" i="45"/>
  <c r="AR29" i="45"/>
  <c r="AT22" i="53"/>
  <c r="N35" i="34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16" i="37"/>
  <c r="AH5" i="37"/>
  <c r="AZ5" i="37"/>
  <c r="AW5" i="37"/>
  <c r="AH10" i="37"/>
  <c r="AZ18" i="37"/>
  <c r="BB18" i="37"/>
  <c r="AT21" i="37"/>
  <c r="AR21" i="37"/>
  <c r="AH7" i="37"/>
  <c r="AH16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23" i="44"/>
  <c r="R10" i="44"/>
  <c r="R25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14" i="53"/>
  <c r="R36" i="53"/>
  <c r="AU36" i="53" s="1"/>
  <c r="R48" i="53"/>
  <c r="AU48" i="53" s="1"/>
  <c r="AF35" i="34"/>
  <c r="AT37" i="53"/>
  <c r="AS18" i="53"/>
  <c r="L30" i="34"/>
  <c r="BA18" i="53"/>
  <c r="AB30" i="34"/>
  <c r="BB15" i="42"/>
  <c r="AP37" i="53"/>
  <c r="R5" i="53"/>
  <c r="R30" i="53"/>
  <c r="AU30" i="53" s="1"/>
  <c r="R69" i="53"/>
  <c r="AU69" i="53" s="1"/>
  <c r="R62" i="53"/>
  <c r="AU62" i="53" s="1"/>
  <c r="R37" i="53"/>
  <c r="R12" i="53"/>
  <c r="R8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32" i="53"/>
  <c r="AU32" i="53" s="1"/>
  <c r="R50" i="53"/>
  <c r="AU50" i="53" s="1"/>
  <c r="R64" i="53"/>
  <c r="AU64" i="53" s="1"/>
  <c r="AH21" i="41"/>
  <c r="BC21" i="41" s="1"/>
  <c r="AH12" i="41"/>
  <c r="BC12" i="41" s="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11" i="41"/>
  <c r="BC11" i="41" s="1"/>
  <c r="AH23" i="41"/>
  <c r="BC23" i="41" s="1"/>
  <c r="AH8" i="41"/>
  <c r="AX18" i="53"/>
  <c r="V30" i="34"/>
  <c r="AP13" i="53"/>
  <c r="F36" i="34"/>
  <c r="F68" i="46"/>
  <c r="AO68" i="46" s="1"/>
  <c r="F71" i="46"/>
  <c r="AO71" i="46" s="1"/>
  <c r="Z5" i="53"/>
  <c r="Z69" i="53"/>
  <c r="AY69" i="53" s="1"/>
  <c r="Z51" i="53"/>
  <c r="AY51" i="53" s="1"/>
  <c r="Z71" i="53"/>
  <c r="AY71" i="53" s="1"/>
  <c r="Z40" i="53"/>
  <c r="AY40" i="53" s="1"/>
  <c r="Z58" i="53"/>
  <c r="AY58" i="53" s="1"/>
  <c r="Z18" i="53"/>
  <c r="Z44" i="53"/>
  <c r="AY44" i="53" s="1"/>
  <c r="AQ37" i="53"/>
  <c r="AW21" i="37"/>
  <c r="AP48" i="45"/>
  <c r="BB18" i="53"/>
  <c r="AD30" i="34"/>
  <c r="AV21" i="44"/>
  <c r="AO45" i="51"/>
  <c r="AW18" i="53"/>
  <c r="T30" i="34"/>
  <c r="AH67" i="53"/>
  <c r="BC67" i="53" s="1"/>
  <c r="AH58" i="53"/>
  <c r="BC58" i="53" s="1"/>
  <c r="AH41" i="53"/>
  <c r="BC41" i="53" s="1"/>
  <c r="AH49" i="53"/>
  <c r="BC49" i="53" s="1"/>
  <c r="AH15" i="53"/>
  <c r="AH10" i="53"/>
  <c r="AH29" i="53"/>
  <c r="BC29" i="53" s="1"/>
  <c r="AX37" i="53"/>
  <c r="AV13" i="37"/>
  <c r="BB5" i="37"/>
  <c r="BA18" i="37"/>
  <c r="BA21" i="37"/>
  <c r="AW14" i="41"/>
  <c r="AU14" i="41"/>
  <c r="AU13" i="41"/>
  <c r="BA10" i="41"/>
  <c r="BB25" i="43"/>
  <c r="AD21" i="34"/>
  <c r="N21" i="34"/>
  <c r="AH47" i="44"/>
  <c r="BC44" i="44" s="1"/>
  <c r="AH35" i="44"/>
  <c r="BC25" i="44" s="1"/>
  <c r="AH41" i="44"/>
  <c r="BC36" i="44" s="1"/>
  <c r="AR21" i="44"/>
  <c r="AH38" i="44"/>
  <c r="AH28" i="44"/>
  <c r="AH33" i="44"/>
  <c r="AH26" i="44"/>
  <c r="AH61" i="44"/>
  <c r="BC61" i="44" s="1"/>
  <c r="AH62" i="44"/>
  <c r="BC62" i="44" s="1"/>
  <c r="J47" i="44"/>
  <c r="J49" i="44"/>
  <c r="J61" i="44"/>
  <c r="AQ61" i="44" s="1"/>
  <c r="BB13" i="44"/>
  <c r="AX29" i="45"/>
  <c r="AZ48" i="45"/>
  <c r="AV48" i="45"/>
  <c r="BB29" i="45"/>
  <c r="BA22" i="53"/>
  <c r="AB35" i="34"/>
  <c r="AH42" i="53"/>
  <c r="BC42" i="53" s="1"/>
  <c r="AP22" i="53"/>
  <c r="F35" i="34"/>
  <c r="AH36" i="53"/>
  <c r="BC36" i="53" s="1"/>
  <c r="AH43" i="53"/>
  <c r="BC43" i="53" s="1"/>
  <c r="AH12" i="53"/>
  <c r="AH53" i="53"/>
  <c r="BC53" i="53" s="1"/>
  <c r="AH68" i="53"/>
  <c r="BC68" i="53" s="1"/>
  <c r="AH70" i="53"/>
  <c r="BC70" i="53" s="1"/>
  <c r="F30" i="34"/>
  <c r="AG7" i="34"/>
  <c r="AG35" i="34"/>
  <c r="AI35" i="34" s="1"/>
  <c r="AG12" i="34"/>
  <c r="AG13" i="34"/>
  <c r="AG18" i="34"/>
  <c r="AG14" i="34"/>
  <c r="AG30" i="34"/>
  <c r="AI30" i="34" s="1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47" i="37"/>
  <c r="AU47" i="37" s="1"/>
  <c r="R19" i="37"/>
  <c r="AU26" i="37" s="1"/>
  <c r="K39" i="34"/>
  <c r="AG22" i="34"/>
  <c r="AG9" i="34"/>
  <c r="AG5" i="34"/>
  <c r="AG33" i="34"/>
  <c r="AI33" i="34" s="1"/>
  <c r="AH25" i="34"/>
  <c r="AK25" i="34" s="1"/>
  <c r="AD35" i="34"/>
  <c r="AG15" i="34"/>
  <c r="AH24" i="34"/>
  <c r="AK24" i="34" s="1"/>
  <c r="AG26" i="34"/>
  <c r="AI26" i="34" s="1"/>
  <c r="AG32" i="34"/>
  <c r="AI32" i="34" s="1"/>
  <c r="E39" i="34"/>
  <c r="G39" i="34"/>
  <c r="AG16" i="34"/>
  <c r="AH28" i="34"/>
  <c r="AK28" i="34" s="1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I38" i="34" s="1"/>
  <c r="AG24" i="34"/>
  <c r="AI24" i="34" s="1"/>
  <c r="BA26" i="51"/>
  <c r="AW14" i="51"/>
  <c r="AS38" i="51"/>
  <c r="AW7" i="51"/>
  <c r="AW16" i="51"/>
  <c r="AW42" i="51"/>
  <c r="AS18" i="51"/>
  <c r="AV36" i="51"/>
  <c r="AV23" i="51"/>
  <c r="AV38" i="51"/>
  <c r="AV42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V37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V16" i="51"/>
  <c r="AW36" i="51"/>
  <c r="AS42" i="51"/>
  <c r="BA36" i="51"/>
  <c r="BA5" i="51"/>
  <c r="AW45" i="51"/>
  <c r="AV24" i="51"/>
  <c r="AV17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V7" i="51"/>
  <c r="AR24" i="51"/>
  <c r="AZ18" i="51"/>
  <c r="AV45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70" i="47"/>
  <c r="AH71" i="47"/>
  <c r="AH80" i="47"/>
  <c r="AH76" i="47"/>
  <c r="AH68" i="47"/>
  <c r="AH72" i="47"/>
  <c r="J68" i="47"/>
  <c r="J70" i="47"/>
  <c r="J71" i="47"/>
  <c r="J73" i="47"/>
  <c r="J74" i="47"/>
  <c r="J67" i="47"/>
  <c r="J72" i="47"/>
  <c r="J82" i="47"/>
  <c r="J83" i="47"/>
  <c r="J84" i="47"/>
  <c r="J69" i="47"/>
  <c r="J81" i="47"/>
  <c r="J75" i="47"/>
  <c r="J76" i="47"/>
  <c r="J77" i="47"/>
  <c r="J78" i="47"/>
  <c r="J79" i="47"/>
  <c r="J80" i="47"/>
  <c r="Z73" i="47"/>
  <c r="AH77" i="47"/>
  <c r="Z71" i="47"/>
  <c r="Z79" i="47"/>
  <c r="Z77" i="47"/>
  <c r="AH81" i="47"/>
  <c r="Z67" i="47"/>
  <c r="AH74" i="47"/>
  <c r="AH78" i="47"/>
  <c r="AH82" i="47"/>
  <c r="AH79" i="47"/>
  <c r="AH75" i="47"/>
  <c r="AH83" i="47"/>
  <c r="Z70" i="47"/>
  <c r="Z76" i="47"/>
  <c r="Z68" i="47"/>
  <c r="Z84" i="47"/>
  <c r="AH69" i="47"/>
  <c r="Z81" i="47"/>
  <c r="AH67" i="47"/>
  <c r="Z74" i="47"/>
  <c r="Z78" i="47"/>
  <c r="Z82" i="47"/>
  <c r="Z75" i="47"/>
  <c r="Z83" i="47"/>
  <c r="AH84" i="47"/>
  <c r="Z69" i="47"/>
  <c r="AH73" i="47"/>
  <c r="Z80" i="47"/>
  <c r="AN34" i="10"/>
  <c r="AN25" i="10"/>
  <c r="AN24" i="10"/>
  <c r="L29" i="51"/>
  <c r="AR21" i="51" s="1"/>
  <c r="L40" i="51"/>
  <c r="J29" i="53"/>
  <c r="AQ29" i="53" s="1"/>
  <c r="J21" i="53"/>
  <c r="H30" i="34" s="1"/>
  <c r="J32" i="53"/>
  <c r="AQ32" i="53" s="1"/>
  <c r="J22" i="53"/>
  <c r="AQ19" i="53" s="1"/>
  <c r="J49" i="53"/>
  <c r="AQ49" i="53" s="1"/>
  <c r="J26" i="53"/>
  <c r="AQ24" i="53" s="1"/>
  <c r="T22" i="51"/>
  <c r="AV14" i="51" s="1"/>
  <c r="T21" i="51"/>
  <c r="AV10" i="51" s="1"/>
  <c r="T48" i="51"/>
  <c r="AV48" i="51" s="1"/>
  <c r="J39" i="42"/>
  <c r="AQ39" i="42" s="1"/>
  <c r="J10" i="42"/>
  <c r="J55" i="42"/>
  <c r="AQ55" i="42" s="1"/>
  <c r="AQ6" i="42"/>
  <c r="J18" i="42"/>
  <c r="R13" i="52"/>
  <c r="R16" i="52"/>
  <c r="R30" i="52"/>
  <c r="R7" i="52"/>
  <c r="AN31" i="10"/>
  <c r="Z16" i="52"/>
  <c r="AY12" i="52" s="1"/>
  <c r="T55" i="51"/>
  <c r="AV55" i="51" s="1"/>
  <c r="T27" i="51"/>
  <c r="AV27" i="51" s="1"/>
  <c r="J49" i="37"/>
  <c r="AQ49" i="37" s="1"/>
  <c r="BD49" i="37" s="1"/>
  <c r="BE49" i="37" s="1"/>
  <c r="BF49" i="37" s="1"/>
  <c r="BG49" i="37" s="1"/>
  <c r="BH49" i="37" s="1"/>
  <c r="BI49" i="37" s="1"/>
  <c r="AL49" i="37" s="1"/>
  <c r="AM49" i="37" s="1"/>
  <c r="J51" i="37"/>
  <c r="AQ51" i="37" s="1"/>
  <c r="J24" i="37"/>
  <c r="J8" i="37"/>
  <c r="J7" i="37"/>
  <c r="J26" i="37"/>
  <c r="J27" i="37"/>
  <c r="AQ27" i="37" s="1"/>
  <c r="J22" i="37"/>
  <c r="J29" i="37"/>
  <c r="AQ29" i="37" s="1"/>
  <c r="J31" i="37"/>
  <c r="AQ31" i="37" s="1"/>
  <c r="J33" i="37"/>
  <c r="AQ33" i="37" s="1"/>
  <c r="J35" i="37"/>
  <c r="AQ35" i="37" s="1"/>
  <c r="J37" i="37"/>
  <c r="AQ37" i="37" s="1"/>
  <c r="J39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4" i="37"/>
  <c r="J15" i="37"/>
  <c r="J17" i="37"/>
  <c r="J11" i="37"/>
  <c r="J23" i="37"/>
  <c r="J28" i="37"/>
  <c r="AQ28" i="37" s="1"/>
  <c r="J30" i="37"/>
  <c r="AQ30" i="37" s="1"/>
  <c r="J32" i="37"/>
  <c r="AQ32" i="37" s="1"/>
  <c r="J34" i="37"/>
  <c r="AQ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J36" i="37"/>
  <c r="AQ36" i="37" s="1"/>
  <c r="J38" i="37"/>
  <c r="AQ38" i="37" s="1"/>
  <c r="BD38" i="37" s="1"/>
  <c r="BE38" i="37" s="1"/>
  <c r="BF38" i="37" s="1"/>
  <c r="BG38" i="37" s="1"/>
  <c r="BH38" i="37" s="1"/>
  <c r="BI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BD61" i="37" s="1"/>
  <c r="BE61" i="37" s="1"/>
  <c r="BF61" i="37" s="1"/>
  <c r="BG61" i="37" s="1"/>
  <c r="BH61" i="37" s="1"/>
  <c r="BI61" i="37" s="1"/>
  <c r="J63" i="37"/>
  <c r="AQ63" i="37" s="1"/>
  <c r="J65" i="37"/>
  <c r="AQ65" i="37" s="1"/>
  <c r="J67" i="37"/>
  <c r="AQ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BD71" i="37" s="1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Z13" i="52"/>
  <c r="AY8" i="52" s="1"/>
  <c r="R10" i="52"/>
  <c r="J10" i="52"/>
  <c r="J30" i="52"/>
  <c r="J16" i="52"/>
  <c r="AQ12" i="52" s="1"/>
  <c r="J22" i="52"/>
  <c r="J18" i="52"/>
  <c r="J13" i="52"/>
  <c r="F44" i="46"/>
  <c r="AO44" i="46" s="1"/>
  <c r="F53" i="46"/>
  <c r="AO53" i="46" s="1"/>
  <c r="F60" i="46"/>
  <c r="AO60" i="46" s="1"/>
  <c r="Z29" i="53"/>
  <c r="AY29" i="53" s="1"/>
  <c r="Z12" i="53"/>
  <c r="Z37" i="53"/>
  <c r="Z6" i="53"/>
  <c r="AH16" i="52"/>
  <c r="AH13" i="52"/>
  <c r="AH22" i="52"/>
  <c r="BC20" i="52" s="1"/>
  <c r="AH41" i="52"/>
  <c r="BC41" i="52" s="1"/>
  <c r="AH10" i="52"/>
  <c r="AH18" i="52"/>
  <c r="AH7" i="52"/>
  <c r="AH70" i="37"/>
  <c r="BC70" i="37" s="1"/>
  <c r="AH54" i="37"/>
  <c r="BC54" i="37" s="1"/>
  <c r="AH19" i="37"/>
  <c r="Z32" i="44"/>
  <c r="Z19" i="44"/>
  <c r="Z21" i="44"/>
  <c r="Z41" i="44"/>
  <c r="AY36" i="44" s="1"/>
  <c r="R53" i="53"/>
  <c r="AU53" i="53" s="1"/>
  <c r="R38" i="53"/>
  <c r="AU38" i="53" s="1"/>
  <c r="R26" i="53"/>
  <c r="AU24" i="53" s="1"/>
  <c r="R22" i="53"/>
  <c r="R23" i="53"/>
  <c r="AU20" i="53" s="1"/>
  <c r="R19" i="53"/>
  <c r="R17" i="53"/>
  <c r="R43" i="53"/>
  <c r="R29" i="53"/>
  <c r="AU29" i="53" s="1"/>
  <c r="R27" i="53"/>
  <c r="R60" i="53"/>
  <c r="AU60" i="53" s="1"/>
  <c r="R18" i="53"/>
  <c r="R10" i="53"/>
  <c r="AU5" i="53" s="1"/>
  <c r="R11" i="44"/>
  <c r="AU28" i="44" s="1"/>
  <c r="R15" i="44"/>
  <c r="R39" i="44"/>
  <c r="AU32" i="44" s="1"/>
  <c r="J41" i="44"/>
  <c r="J55" i="44"/>
  <c r="AQ55" i="44" s="1"/>
  <c r="F35" i="46"/>
  <c r="F39" i="46"/>
  <c r="F54" i="46"/>
  <c r="AO54" i="46" s="1"/>
  <c r="F67" i="46"/>
  <c r="AO67" i="46" s="1"/>
  <c r="Z17" i="53"/>
  <c r="Z15" i="53"/>
  <c r="X36" i="34" s="1"/>
  <c r="Z52" i="53"/>
  <c r="AY52" i="53" s="1"/>
  <c r="Z54" i="53"/>
  <c r="AY54" i="53" s="1"/>
  <c r="AH53" i="37"/>
  <c r="BC53" i="37" s="1"/>
  <c r="AH23" i="37"/>
  <c r="AH40" i="37"/>
  <c r="BC40" i="37" s="1"/>
  <c r="AH43" i="37"/>
  <c r="BC43" i="37" s="1"/>
  <c r="AH20" i="37"/>
  <c r="AH32" i="37"/>
  <c r="BC32" i="37" s="1"/>
  <c r="AH14" i="37"/>
  <c r="Z38" i="44"/>
  <c r="Z40" i="44"/>
  <c r="Z26" i="44"/>
  <c r="V50" i="46"/>
  <c r="AW50" i="46" s="1"/>
  <c r="F37" i="46"/>
  <c r="F32" i="46"/>
  <c r="AO21" i="46" s="1"/>
  <c r="AO11" i="46"/>
  <c r="V33" i="46"/>
  <c r="AW20" i="46" s="1"/>
  <c r="V65" i="46"/>
  <c r="AW65" i="46" s="1"/>
  <c r="V11" i="46"/>
  <c r="V29" i="46"/>
  <c r="V70" i="46"/>
  <c r="AW70" i="46" s="1"/>
  <c r="V56" i="46"/>
  <c r="AW56" i="46" s="1"/>
  <c r="V69" i="46"/>
  <c r="AW69" i="46" s="1"/>
  <c r="F27" i="46"/>
  <c r="AO6" i="46" s="1"/>
  <c r="F28" i="46"/>
  <c r="F29" i="46"/>
  <c r="F51" i="46"/>
  <c r="AO51" i="46" s="1"/>
  <c r="F56" i="46"/>
  <c r="AO56" i="46" s="1"/>
  <c r="F72" i="46"/>
  <c r="AO72" i="46" s="1"/>
  <c r="R22" i="48"/>
  <c r="R32" i="48"/>
  <c r="R17" i="48"/>
  <c r="R26" i="48"/>
  <c r="R25" i="48"/>
  <c r="R39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1" i="53"/>
  <c r="X30" i="34" s="1"/>
  <c r="Z46" i="53"/>
  <c r="AY46" i="53" s="1"/>
  <c r="Z26" i="53"/>
  <c r="Z42" i="53"/>
  <c r="AY42" i="53" s="1"/>
  <c r="Z7" i="53"/>
  <c r="Z28" i="53"/>
  <c r="AY28" i="53" s="1"/>
  <c r="Z43" i="53"/>
  <c r="AY43" i="53" s="1"/>
  <c r="Z47" i="53"/>
  <c r="AY47" i="53" s="1"/>
  <c r="Z33" i="53"/>
  <c r="AY33" i="53" s="1"/>
  <c r="Z48" i="53"/>
  <c r="AY48" i="53" s="1"/>
  <c r="Z72" i="53"/>
  <c r="AY72" i="53" s="1"/>
  <c r="Z61" i="53"/>
  <c r="AY61" i="53" s="1"/>
  <c r="Z70" i="53"/>
  <c r="AY70" i="53" s="1"/>
  <c r="Z24" i="53"/>
  <c r="X35" i="34" s="1"/>
  <c r="R11" i="53"/>
  <c r="Z30" i="53"/>
  <c r="AY30" i="53" s="1"/>
  <c r="Z13" i="53"/>
  <c r="AI11" i="10" s="1"/>
  <c r="Z39" i="53"/>
  <c r="AY39" i="53" s="1"/>
  <c r="Z35" i="53"/>
  <c r="AY35" i="53" s="1"/>
  <c r="Z23" i="53"/>
  <c r="Z19" i="53"/>
  <c r="Z8" i="53"/>
  <c r="Z36" i="53"/>
  <c r="AY36" i="53" s="1"/>
  <c r="Z27" i="53"/>
  <c r="AH16" i="53"/>
  <c r="BC27" i="53" s="1"/>
  <c r="AH30" i="53"/>
  <c r="BC30" i="53" s="1"/>
  <c r="AH11" i="53"/>
  <c r="AH39" i="44"/>
  <c r="BC32" i="44" s="1"/>
  <c r="AH11" i="44"/>
  <c r="BC28" i="44" s="1"/>
  <c r="F62" i="46"/>
  <c r="AO62" i="46" s="1"/>
  <c r="F52" i="46"/>
  <c r="AO52" i="46" s="1"/>
  <c r="F33" i="46"/>
  <c r="AO20" i="46" s="1"/>
  <c r="F30" i="46"/>
  <c r="F55" i="46"/>
  <c r="AO55" i="46" s="1"/>
  <c r="F69" i="46"/>
  <c r="AO69" i="46" s="1"/>
  <c r="Z34" i="53"/>
  <c r="AY34" i="53" s="1"/>
  <c r="Z25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3" i="37"/>
  <c r="BC33" i="37" s="1"/>
  <c r="AH18" i="37"/>
  <c r="AH58" i="37"/>
  <c r="BC58" i="37" s="1"/>
  <c r="AH42" i="37"/>
  <c r="BC42" i="37" s="1"/>
  <c r="AH12" i="37"/>
  <c r="AH36" i="37"/>
  <c r="BC36" i="37" s="1"/>
  <c r="AH31" i="37"/>
  <c r="BC31" i="37" s="1"/>
  <c r="AH21" i="37"/>
  <c r="BC6" i="37" s="1"/>
  <c r="AH64" i="37"/>
  <c r="BC64" i="37" s="1"/>
  <c r="Z13" i="44"/>
  <c r="Z24" i="44"/>
  <c r="Z53" i="44"/>
  <c r="Z47" i="44"/>
  <c r="AY44" i="44" s="1"/>
  <c r="Z46" i="44"/>
  <c r="Z52" i="44"/>
  <c r="Z16" i="44"/>
  <c r="Z54" i="44"/>
  <c r="Z62" i="44"/>
  <c r="AY62" i="44" s="1"/>
  <c r="Z64" i="44"/>
  <c r="AY64" i="44" s="1"/>
  <c r="Z70" i="44"/>
  <c r="AY70" i="44" s="1"/>
  <c r="V19" i="46"/>
  <c r="F25" i="46"/>
  <c r="V17" i="46"/>
  <c r="V5" i="46"/>
  <c r="V45" i="46"/>
  <c r="V47" i="46"/>
  <c r="AW47" i="46" s="1"/>
  <c r="V62" i="46"/>
  <c r="AW62" i="46" s="1"/>
  <c r="V67" i="46"/>
  <c r="AW67" i="46" s="1"/>
  <c r="F41" i="46"/>
  <c r="F47" i="46"/>
  <c r="AO47" i="46" s="1"/>
  <c r="F57" i="46"/>
  <c r="AO57" i="46" s="1"/>
  <c r="F64" i="46"/>
  <c r="AO64" i="46" s="1"/>
  <c r="R18" i="48"/>
  <c r="R31" i="48"/>
  <c r="R8" i="48"/>
  <c r="R64" i="48"/>
  <c r="AU64" i="48" s="1"/>
  <c r="R35" i="48"/>
  <c r="R38" i="48"/>
  <c r="R36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7" i="37"/>
  <c r="BC37" i="37" s="1"/>
  <c r="AH26" i="37"/>
  <c r="AH28" i="37"/>
  <c r="BC28" i="37" s="1"/>
  <c r="AH66" i="37"/>
  <c r="BC66" i="37" s="1"/>
  <c r="AH62" i="37"/>
  <c r="BC62" i="37" s="1"/>
  <c r="AH50" i="37"/>
  <c r="BC50" i="37" s="1"/>
  <c r="AH15" i="37"/>
  <c r="AH13" i="37"/>
  <c r="AH17" i="37"/>
  <c r="AH63" i="37"/>
  <c r="BC63" i="37" s="1"/>
  <c r="AH55" i="37"/>
  <c r="BC55" i="37" s="1"/>
  <c r="AH51" i="37"/>
  <c r="BC51" i="37" s="1"/>
  <c r="AH9" i="37"/>
  <c r="AH48" i="37"/>
  <c r="BC48" i="37" s="1"/>
  <c r="AH72" i="37"/>
  <c r="BC72" i="37" s="1"/>
  <c r="AH60" i="37"/>
  <c r="BC60" i="37" s="1"/>
  <c r="AH56" i="37"/>
  <c r="BC56" i="37" s="1"/>
  <c r="Z23" i="44"/>
  <c r="Z39" i="44"/>
  <c r="Z27" i="44"/>
  <c r="Z5" i="44"/>
  <c r="Z30" i="44"/>
  <c r="Z17" i="44"/>
  <c r="AY14" i="44" s="1"/>
  <c r="Z6" i="44"/>
  <c r="AY42" i="44" s="1"/>
  <c r="Z15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13" i="46"/>
  <c r="V37" i="46"/>
  <c r="V24" i="46"/>
  <c r="V44" i="46"/>
  <c r="V25" i="46"/>
  <c r="V9" i="46"/>
  <c r="F40" i="46"/>
  <c r="F38" i="46"/>
  <c r="V41" i="46"/>
  <c r="V18" i="46"/>
  <c r="V42" i="46"/>
  <c r="V23" i="46"/>
  <c r="V26" i="46"/>
  <c r="V43" i="46"/>
  <c r="AW34" i="46" s="1"/>
  <c r="V46" i="46"/>
  <c r="V54" i="46"/>
  <c r="AW54" i="46" s="1"/>
  <c r="V57" i="46"/>
  <c r="AW57" i="46" s="1"/>
  <c r="V59" i="46"/>
  <c r="AW59" i="46" s="1"/>
  <c r="V64" i="46"/>
  <c r="AW64" i="46" s="1"/>
  <c r="AO12" i="46"/>
  <c r="F31" i="46"/>
  <c r="AO19" i="46" s="1"/>
  <c r="F50" i="46"/>
  <c r="AO50" i="46" s="1"/>
  <c r="F45" i="46"/>
  <c r="AO45" i="46" s="1"/>
  <c r="F43" i="46"/>
  <c r="F46" i="46"/>
  <c r="F48" i="46"/>
  <c r="AO48" i="46" s="1"/>
  <c r="F49" i="46"/>
  <c r="AO49" i="46" s="1"/>
  <c r="F66" i="46"/>
  <c r="AO66" i="46" s="1"/>
  <c r="F70" i="46"/>
  <c r="AO70" i="46" s="1"/>
  <c r="R27" i="48"/>
  <c r="R19" i="48"/>
  <c r="R7" i="48"/>
  <c r="AU37" i="48" s="1"/>
  <c r="R24" i="48"/>
  <c r="R6" i="48"/>
  <c r="R16" i="48"/>
  <c r="R46" i="48"/>
  <c r="R66" i="48"/>
  <c r="AU66" i="48" s="1"/>
  <c r="R33" i="48"/>
  <c r="R50" i="48"/>
  <c r="AU50" i="48" s="1"/>
  <c r="R30" i="48"/>
  <c r="R57" i="48"/>
  <c r="AU57" i="48" s="1"/>
  <c r="R34" i="48"/>
  <c r="R45" i="48"/>
  <c r="R60" i="48"/>
  <c r="AU60" i="48" s="1"/>
  <c r="R48" i="48"/>
  <c r="R52" i="48"/>
  <c r="AU52" i="48" s="1"/>
  <c r="R70" i="48"/>
  <c r="AU70" i="48" s="1"/>
  <c r="AH21" i="52"/>
  <c r="BC19" i="52" s="1"/>
  <c r="AH6" i="52"/>
  <c r="AH15" i="52"/>
  <c r="BC11" i="52" s="1"/>
  <c r="AH12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11" i="53"/>
  <c r="Z14" i="53"/>
  <c r="Z31" i="53"/>
  <c r="AY31" i="53" s="1"/>
  <c r="Z22" i="53"/>
  <c r="Z49" i="53"/>
  <c r="AY49" i="53" s="1"/>
  <c r="Z56" i="53"/>
  <c r="AY56" i="53" s="1"/>
  <c r="Z9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0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32" i="53"/>
  <c r="AR32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34" i="53"/>
  <c r="AR34" i="53" s="1"/>
  <c r="L30" i="53"/>
  <c r="AR30" i="53" s="1"/>
  <c r="L16" i="53"/>
  <c r="L26" i="53"/>
  <c r="L23" i="53"/>
  <c r="L19" i="53"/>
  <c r="L14" i="53"/>
  <c r="L17" i="53"/>
  <c r="L52" i="53"/>
  <c r="AR52" i="53" s="1"/>
  <c r="L49" i="53"/>
  <c r="AR49" i="53" s="1"/>
  <c r="L43" i="53"/>
  <c r="AR43" i="53" s="1"/>
  <c r="L38" i="53"/>
  <c r="AR38" i="53" s="1"/>
  <c r="L10" i="53"/>
  <c r="L27" i="53"/>
  <c r="L9" i="53"/>
  <c r="N11" i="10"/>
  <c r="L41" i="53"/>
  <c r="AR41" i="53" s="1"/>
  <c r="L29" i="53"/>
  <c r="AR29" i="53" s="1"/>
  <c r="L22" i="53"/>
  <c r="L18" i="53"/>
  <c r="L12" i="53"/>
  <c r="L24" i="53"/>
  <c r="J35" i="34" s="1"/>
  <c r="L20" i="53"/>
  <c r="L48" i="53"/>
  <c r="AR48" i="53" s="1"/>
  <c r="L37" i="53"/>
  <c r="L35" i="53"/>
  <c r="AR35" i="53" s="1"/>
  <c r="L31" i="53"/>
  <c r="AR31" i="53" s="1"/>
  <c r="L28" i="53"/>
  <c r="AR28" i="53" s="1"/>
  <c r="L25" i="53"/>
  <c r="L21" i="53"/>
  <c r="J30" i="34" s="1"/>
  <c r="L7" i="53"/>
  <c r="L33" i="53"/>
  <c r="AR33" i="53" s="1"/>
  <c r="L15" i="53"/>
  <c r="J36" i="34" s="1"/>
  <c r="L6" i="53"/>
  <c r="AR26" i="53" s="1"/>
  <c r="L42" i="53"/>
  <c r="AR42" i="53" s="1"/>
  <c r="L11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32" i="53"/>
  <c r="AZ32" i="53" s="1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0" i="53"/>
  <c r="AZ30" i="53" s="1"/>
  <c r="AB16" i="53"/>
  <c r="AB26" i="53"/>
  <c r="AB23" i="53"/>
  <c r="AB19" i="53"/>
  <c r="AB14" i="53"/>
  <c r="AB17" i="53"/>
  <c r="AB71" i="53"/>
  <c r="AZ71" i="53" s="1"/>
  <c r="AB49" i="53"/>
  <c r="AZ49" i="53" s="1"/>
  <c r="AB8" i="53"/>
  <c r="AB41" i="53"/>
  <c r="AZ41" i="53" s="1"/>
  <c r="AB54" i="53"/>
  <c r="AZ54" i="53" s="1"/>
  <c r="AB48" i="53"/>
  <c r="AZ48" i="53" s="1"/>
  <c r="AB45" i="53"/>
  <c r="AZ45" i="53" s="1"/>
  <c r="AB31" i="53"/>
  <c r="AZ31" i="53" s="1"/>
  <c r="AB28" i="53"/>
  <c r="AZ28" i="53" s="1"/>
  <c r="AB25" i="53"/>
  <c r="AB21" i="53"/>
  <c r="Z30" i="34" s="1"/>
  <c r="AB15" i="53"/>
  <c r="AB43" i="53"/>
  <c r="AZ43" i="53" s="1"/>
  <c r="AB38" i="53"/>
  <c r="AZ38" i="53" s="1"/>
  <c r="AB12" i="53"/>
  <c r="AB6" i="53"/>
  <c r="AB24" i="53"/>
  <c r="Z35" i="34" s="1"/>
  <c r="AB20" i="53"/>
  <c r="AB11" i="53"/>
  <c r="AB55" i="53"/>
  <c r="AZ55" i="53" s="1"/>
  <c r="AB33" i="53"/>
  <c r="AZ33" i="53" s="1"/>
  <c r="AB29" i="53"/>
  <c r="AZ29" i="53" s="1"/>
  <c r="AB22" i="53"/>
  <c r="AB39" i="53"/>
  <c r="AZ39" i="53" s="1"/>
  <c r="AB10" i="53"/>
  <c r="AB27" i="53"/>
  <c r="AZ25" i="53" s="1"/>
  <c r="AB18" i="53"/>
  <c r="AB7" i="53"/>
  <c r="AB35" i="53"/>
  <c r="AZ35" i="53" s="1"/>
  <c r="AB13" i="53"/>
  <c r="AB5" i="53"/>
  <c r="AB34" i="53"/>
  <c r="AZ34" i="53" s="1"/>
  <c r="AB9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32" i="53"/>
  <c r="AV32" i="53" s="1"/>
  <c r="T55" i="53"/>
  <c r="AV55" i="53" s="1"/>
  <c r="T50" i="53"/>
  <c r="AV50" i="53" s="1"/>
  <c r="T46" i="53"/>
  <c r="AV46" i="53" s="1"/>
  <c r="T52" i="53"/>
  <c r="AV52" i="53" s="1"/>
  <c r="T48" i="53"/>
  <c r="AV48" i="53" s="1"/>
  <c r="T8" i="53"/>
  <c r="T41" i="53"/>
  <c r="AV41" i="53" s="1"/>
  <c r="T35" i="53"/>
  <c r="AV35" i="53" s="1"/>
  <c r="T30" i="53"/>
  <c r="AV30" i="53" s="1"/>
  <c r="T16" i="53"/>
  <c r="T26" i="53"/>
  <c r="T23" i="53"/>
  <c r="T19" i="53"/>
  <c r="T14" i="53"/>
  <c r="T17" i="53"/>
  <c r="T59" i="53"/>
  <c r="AV59" i="53" s="1"/>
  <c r="T45" i="53"/>
  <c r="AV45" i="53" s="1"/>
  <c r="T39" i="53"/>
  <c r="AV39" i="53" s="1"/>
  <c r="T34" i="53"/>
  <c r="AV34" i="53" s="1"/>
  <c r="T33" i="53"/>
  <c r="AV33" i="53" s="1"/>
  <c r="T12" i="53"/>
  <c r="T6" i="53"/>
  <c r="T24" i="53"/>
  <c r="R35" i="34" s="1"/>
  <c r="T20" i="53"/>
  <c r="T11" i="53"/>
  <c r="T54" i="53"/>
  <c r="AV54" i="53" s="1"/>
  <c r="T49" i="53"/>
  <c r="AV49" i="53" s="1"/>
  <c r="T42" i="53"/>
  <c r="AV42" i="53" s="1"/>
  <c r="T37" i="53"/>
  <c r="T10" i="53"/>
  <c r="T27" i="53"/>
  <c r="T9" i="53"/>
  <c r="T13" i="53"/>
  <c r="Z11" i="10" s="1"/>
  <c r="T5" i="53"/>
  <c r="T31" i="53"/>
  <c r="AV31" i="53" s="1"/>
  <c r="T28" i="53"/>
  <c r="AV28" i="53" s="1"/>
  <c r="T25" i="53"/>
  <c r="T21" i="53"/>
  <c r="R30" i="34" s="1"/>
  <c r="T43" i="53"/>
  <c r="AV43" i="53" s="1"/>
  <c r="T29" i="53"/>
  <c r="AV29" i="53" s="1"/>
  <c r="T22" i="53"/>
  <c r="T15" i="53"/>
  <c r="T18" i="53"/>
  <c r="T38" i="53"/>
  <c r="AV38" i="53" s="1"/>
  <c r="T7" i="53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5" i="52"/>
  <c r="AF25" i="52"/>
  <c r="AF42" i="52"/>
  <c r="BB42" i="52" s="1"/>
  <c r="AF34" i="52"/>
  <c r="BB34" i="52" s="1"/>
  <c r="AF31" i="52"/>
  <c r="BB31" i="52" s="1"/>
  <c r="AF7" i="52"/>
  <c r="AF10" i="52"/>
  <c r="AF18" i="52"/>
  <c r="AF16" i="52"/>
  <c r="AF13" i="52"/>
  <c r="AF28" i="52"/>
  <c r="AF21" i="52"/>
  <c r="AF6" i="52"/>
  <c r="AF15" i="52"/>
  <c r="AF12" i="52"/>
  <c r="AF19" i="52"/>
  <c r="AF24" i="52"/>
  <c r="AF23" i="52"/>
  <c r="AF20" i="52"/>
  <c r="AF9" i="52"/>
  <c r="AF8" i="52"/>
  <c r="AF11" i="52"/>
  <c r="AF22" i="52"/>
  <c r="AF17" i="52"/>
  <c r="AF14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5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4" i="52"/>
  <c r="AB23" i="52"/>
  <c r="AB20" i="52"/>
  <c r="AB9" i="52"/>
  <c r="AB8" i="52"/>
  <c r="AB11" i="52"/>
  <c r="AB29" i="52"/>
  <c r="AZ29" i="52" s="1"/>
  <c r="AB22" i="52"/>
  <c r="AB19" i="52"/>
  <c r="AB17" i="52"/>
  <c r="AB14" i="52"/>
  <c r="AB26" i="52"/>
  <c r="AB25" i="52"/>
  <c r="AB7" i="52"/>
  <c r="AB10" i="52"/>
  <c r="AB18" i="52"/>
  <c r="AB16" i="52"/>
  <c r="AB13" i="52"/>
  <c r="AB21" i="52"/>
  <c r="AB12" i="52"/>
  <c r="AB6" i="52"/>
  <c r="AB15" i="52"/>
  <c r="AZ11" i="52" s="1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5" i="52"/>
  <c r="X25" i="52"/>
  <c r="X7" i="52"/>
  <c r="X10" i="52"/>
  <c r="X18" i="52"/>
  <c r="X16" i="52"/>
  <c r="X13" i="52"/>
  <c r="X22" i="52"/>
  <c r="X31" i="52"/>
  <c r="AX31" i="52" s="1"/>
  <c r="X24" i="52"/>
  <c r="X21" i="52"/>
  <c r="X6" i="52"/>
  <c r="X15" i="52"/>
  <c r="X12" i="52"/>
  <c r="X19" i="52"/>
  <c r="X28" i="52"/>
  <c r="X23" i="52"/>
  <c r="X20" i="52"/>
  <c r="X9" i="52"/>
  <c r="X8" i="52"/>
  <c r="X11" i="52"/>
  <c r="X14" i="52"/>
  <c r="X17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44" i="52"/>
  <c r="AR44" i="52" s="1"/>
  <c r="L31" i="52"/>
  <c r="AR31" i="52" s="1"/>
  <c r="L28" i="52"/>
  <c r="L40" i="52"/>
  <c r="AR40" i="52" s="1"/>
  <c r="L30" i="52"/>
  <c r="L27" i="52"/>
  <c r="L26" i="52"/>
  <c r="L23" i="52"/>
  <c r="L20" i="52"/>
  <c r="L9" i="52"/>
  <c r="L11" i="52"/>
  <c r="L35" i="52"/>
  <c r="AR35" i="52" s="1"/>
  <c r="L22" i="52"/>
  <c r="L19" i="52"/>
  <c r="L17" i="52"/>
  <c r="L14" i="52"/>
  <c r="L29" i="52"/>
  <c r="AR29" i="52" s="1"/>
  <c r="L34" i="52"/>
  <c r="AR34" i="52" s="1"/>
  <c r="L33" i="52"/>
  <c r="AR33" i="52" s="1"/>
  <c r="L25" i="52"/>
  <c r="L24" i="52"/>
  <c r="L7" i="52"/>
  <c r="L10" i="52"/>
  <c r="L18" i="52"/>
  <c r="L16" i="52"/>
  <c r="L13" i="52"/>
  <c r="L36" i="52"/>
  <c r="AR36" i="52" s="1"/>
  <c r="L21" i="52"/>
  <c r="L15" i="52"/>
  <c r="L12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5" i="52"/>
  <c r="P25" i="52"/>
  <c r="P24" i="52"/>
  <c r="P7" i="52"/>
  <c r="P10" i="52"/>
  <c r="P18" i="52"/>
  <c r="P16" i="52"/>
  <c r="P13" i="52"/>
  <c r="P28" i="52"/>
  <c r="P21" i="52"/>
  <c r="P6" i="52"/>
  <c r="P15" i="52"/>
  <c r="P12" i="52"/>
  <c r="P19" i="52"/>
  <c r="P31" i="52"/>
  <c r="AT31" i="52" s="1"/>
  <c r="P23" i="52"/>
  <c r="P20" i="52"/>
  <c r="P9" i="52"/>
  <c r="P8" i="52"/>
  <c r="P11" i="52"/>
  <c r="P22" i="52"/>
  <c r="P14" i="52"/>
  <c r="P17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5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5" i="52"/>
  <c r="T23" i="52"/>
  <c r="T20" i="52"/>
  <c r="T9" i="52"/>
  <c r="T8" i="52"/>
  <c r="T11" i="52"/>
  <c r="T21" i="52"/>
  <c r="T33" i="52"/>
  <c r="AV33" i="52" s="1"/>
  <c r="T22" i="52"/>
  <c r="T19" i="52"/>
  <c r="T17" i="52"/>
  <c r="T14" i="52"/>
  <c r="T29" i="52"/>
  <c r="AV29" i="52" s="1"/>
  <c r="T7" i="52"/>
  <c r="T10" i="52"/>
  <c r="T18" i="52"/>
  <c r="T16" i="52"/>
  <c r="T13" i="52"/>
  <c r="T26" i="52"/>
  <c r="T24" i="52"/>
  <c r="T12" i="52"/>
  <c r="T15" i="52"/>
  <c r="AV11" i="52" s="1"/>
  <c r="T6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5" i="52"/>
  <c r="H25" i="52"/>
  <c r="H28" i="52"/>
  <c r="H7" i="52"/>
  <c r="H10" i="52"/>
  <c r="H18" i="52"/>
  <c r="H16" i="52"/>
  <c r="H13" i="52"/>
  <c r="H22" i="52"/>
  <c r="H38" i="52"/>
  <c r="AP38" i="52" s="1"/>
  <c r="H21" i="52"/>
  <c r="H6" i="52"/>
  <c r="H15" i="52"/>
  <c r="H12" i="52"/>
  <c r="H31" i="52"/>
  <c r="AP31" i="52" s="1"/>
  <c r="H19" i="52"/>
  <c r="H23" i="52"/>
  <c r="H20" i="52"/>
  <c r="H9" i="52"/>
  <c r="H8" i="52"/>
  <c r="H11" i="52"/>
  <c r="H24" i="52"/>
  <c r="H17" i="52"/>
  <c r="H14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51" i="51"/>
  <c r="BB51" i="51" s="1"/>
  <c r="AF48" i="51"/>
  <c r="BB48" i="51" s="1"/>
  <c r="AF45" i="51"/>
  <c r="AF14" i="51"/>
  <c r="AF69" i="51"/>
  <c r="BB69" i="51" s="1"/>
  <c r="AF57" i="51"/>
  <c r="BB57" i="51" s="1"/>
  <c r="AF52" i="51"/>
  <c r="BB52" i="51" s="1"/>
  <c r="AF13" i="51"/>
  <c r="AF6" i="51"/>
  <c r="AF43" i="51"/>
  <c r="BB43" i="51" s="1"/>
  <c r="AF59" i="51"/>
  <c r="BB59" i="51" s="1"/>
  <c r="AF55" i="51"/>
  <c r="BB55" i="51" s="1"/>
  <c r="AF50" i="51"/>
  <c r="BB50" i="51" s="1"/>
  <c r="AF46" i="51"/>
  <c r="BB46" i="51" s="1"/>
  <c r="AF54" i="51"/>
  <c r="BB54" i="51" s="1"/>
  <c r="AF41" i="51"/>
  <c r="AF40" i="51"/>
  <c r="AF20" i="51"/>
  <c r="AF34" i="51"/>
  <c r="AF32" i="51"/>
  <c r="AF49" i="51"/>
  <c r="BB49" i="51" s="1"/>
  <c r="AF9" i="51"/>
  <c r="AF39" i="51"/>
  <c r="AF37" i="51"/>
  <c r="AF33" i="51"/>
  <c r="AF8" i="51"/>
  <c r="AF27" i="51"/>
  <c r="AF24" i="51"/>
  <c r="AF16" i="51"/>
  <c r="AF21" i="51"/>
  <c r="AF42" i="51"/>
  <c r="AF18" i="51"/>
  <c r="AF36" i="51"/>
  <c r="AF7" i="51"/>
  <c r="AF29" i="51"/>
  <c r="AF26" i="51"/>
  <c r="AF17" i="51"/>
  <c r="AF19" i="51"/>
  <c r="AF38" i="51"/>
  <c r="AF15" i="51"/>
  <c r="AF11" i="51"/>
  <c r="AF31" i="51"/>
  <c r="AF25" i="51"/>
  <c r="AF35" i="51"/>
  <c r="AF10" i="51"/>
  <c r="AF30" i="51"/>
  <c r="AF5" i="51"/>
  <c r="AF28" i="51"/>
  <c r="AF47" i="51"/>
  <c r="BB47" i="51" s="1"/>
  <c r="AF44" i="51"/>
  <c r="BB44" i="51" s="1"/>
  <c r="AF22" i="51"/>
  <c r="AF12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51" i="51"/>
  <c r="AT51" i="51" s="1"/>
  <c r="P48" i="51"/>
  <c r="AT48" i="51" s="1"/>
  <c r="P45" i="51"/>
  <c r="P14" i="51"/>
  <c r="P59" i="51"/>
  <c r="AT59" i="51" s="1"/>
  <c r="P57" i="51"/>
  <c r="AT57" i="51" s="1"/>
  <c r="P52" i="51"/>
  <c r="AT52" i="51" s="1"/>
  <c r="P58" i="51"/>
  <c r="AT58" i="51" s="1"/>
  <c r="P54" i="51"/>
  <c r="AT54" i="51" s="1"/>
  <c r="P49" i="51"/>
  <c r="AT49" i="51" s="1"/>
  <c r="P21" i="51"/>
  <c r="P53" i="51"/>
  <c r="AT53" i="51" s="1"/>
  <c r="P47" i="51"/>
  <c r="AT47" i="51" s="1"/>
  <c r="P44" i="51"/>
  <c r="AT44" i="51" s="1"/>
  <c r="P13" i="51"/>
  <c r="P16" i="51"/>
  <c r="P40" i="51"/>
  <c r="P20" i="51"/>
  <c r="P34" i="51"/>
  <c r="P32" i="51"/>
  <c r="P46" i="51"/>
  <c r="AT46" i="51" s="1"/>
  <c r="P19" i="51"/>
  <c r="P38" i="51"/>
  <c r="P15" i="51"/>
  <c r="P17" i="51"/>
  <c r="P8" i="51"/>
  <c r="P27" i="51"/>
  <c r="P24" i="51"/>
  <c r="P50" i="51"/>
  <c r="AT50" i="51" s="1"/>
  <c r="P42" i="51"/>
  <c r="P41" i="51"/>
  <c r="P9" i="51"/>
  <c r="P22" i="51"/>
  <c r="P11" i="51"/>
  <c r="P35" i="51"/>
  <c r="P10" i="51"/>
  <c r="P29" i="51"/>
  <c r="P26" i="51"/>
  <c r="P37" i="51"/>
  <c r="P33" i="51"/>
  <c r="P6" i="51"/>
  <c r="P39" i="51"/>
  <c r="P31" i="51"/>
  <c r="P25" i="51"/>
  <c r="P43" i="51"/>
  <c r="AT43" i="51" s="1"/>
  <c r="P18" i="51"/>
  <c r="P36" i="51"/>
  <c r="P7" i="51"/>
  <c r="P30" i="51"/>
  <c r="P5" i="51"/>
  <c r="P12" i="51"/>
  <c r="P28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13" i="51"/>
  <c r="Z47" i="51"/>
  <c r="AY47" i="51" s="1"/>
  <c r="Z21" i="51"/>
  <c r="Z42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16" i="51"/>
  <c r="Z49" i="51"/>
  <c r="AY49" i="51" s="1"/>
  <c r="Z45" i="51"/>
  <c r="Z48" i="51"/>
  <c r="AY48" i="51" s="1"/>
  <c r="Z44" i="51"/>
  <c r="AY44" i="51" s="1"/>
  <c r="Z51" i="51"/>
  <c r="AY51" i="51" s="1"/>
  <c r="Z54" i="51"/>
  <c r="AY54" i="51" s="1"/>
  <c r="Z50" i="51"/>
  <c r="AY50" i="51" s="1"/>
  <c r="Z46" i="51"/>
  <c r="AY46" i="51" s="1"/>
  <c r="Z14" i="51"/>
  <c r="Z39" i="51"/>
  <c r="Z11" i="51"/>
  <c r="Z15" i="51"/>
  <c r="Z17" i="51"/>
  <c r="Z7" i="51"/>
  <c r="Z6" i="51"/>
  <c r="Z19" i="51"/>
  <c r="Z38" i="51"/>
  <c r="Z20" i="51"/>
  <c r="Z34" i="51"/>
  <c r="Z29" i="51"/>
  <c r="Z26" i="51"/>
  <c r="Z43" i="51"/>
  <c r="AY43" i="51" s="1"/>
  <c r="Z22" i="51"/>
  <c r="Z35" i="51"/>
  <c r="Z10" i="51"/>
  <c r="Z31" i="51"/>
  <c r="Z12" i="51"/>
  <c r="Z25" i="51"/>
  <c r="Z37" i="51"/>
  <c r="Z41" i="51"/>
  <c r="Z9" i="51"/>
  <c r="Z40" i="51"/>
  <c r="Z33" i="51"/>
  <c r="Z18" i="51"/>
  <c r="Z36" i="51"/>
  <c r="Z28" i="51"/>
  <c r="Z32" i="51"/>
  <c r="Z27" i="51"/>
  <c r="Z8" i="51"/>
  <c r="Z30" i="51"/>
  <c r="Z5" i="51"/>
  <c r="Z24" i="51"/>
  <c r="AO8" i="51"/>
  <c r="AO31" i="51"/>
  <c r="AO63" i="51"/>
  <c r="AO66" i="51"/>
  <c r="AO37" i="51"/>
  <c r="AO11" i="51"/>
  <c r="AO29" i="51"/>
  <c r="AO5" i="51"/>
  <c r="AO51" i="51"/>
  <c r="AO58" i="51"/>
  <c r="AO3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13" i="51"/>
  <c r="AH47" i="51"/>
  <c r="BC47" i="51" s="1"/>
  <c r="AH21" i="51"/>
  <c r="AH42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50" i="51"/>
  <c r="BC50" i="51" s="1"/>
  <c r="AH46" i="51"/>
  <c r="BC46" i="51" s="1"/>
  <c r="AH14" i="51"/>
  <c r="AH49" i="51"/>
  <c r="BC49" i="51" s="1"/>
  <c r="AH45" i="51"/>
  <c r="AH62" i="51"/>
  <c r="BC62" i="51" s="1"/>
  <c r="AH48" i="51"/>
  <c r="BC48" i="51" s="1"/>
  <c r="AH56" i="51"/>
  <c r="BC56" i="51" s="1"/>
  <c r="AH6" i="51"/>
  <c r="AH43" i="51"/>
  <c r="BC43" i="51" s="1"/>
  <c r="AH9" i="51"/>
  <c r="AH39" i="51"/>
  <c r="AH11" i="51"/>
  <c r="AH15" i="51"/>
  <c r="AH17" i="51"/>
  <c r="AH7" i="51"/>
  <c r="AH16" i="51"/>
  <c r="AH41" i="51"/>
  <c r="AH18" i="51"/>
  <c r="AH36" i="51"/>
  <c r="AH32" i="51"/>
  <c r="AH29" i="51"/>
  <c r="AH26" i="51"/>
  <c r="AH51" i="51"/>
  <c r="BC51" i="51" s="1"/>
  <c r="AH19" i="51"/>
  <c r="AH38" i="51"/>
  <c r="AH20" i="51"/>
  <c r="AH34" i="51"/>
  <c r="AH31" i="51"/>
  <c r="AH12" i="51"/>
  <c r="AH25" i="51"/>
  <c r="AH10" i="51"/>
  <c r="AH44" i="51"/>
  <c r="BC44" i="51" s="1"/>
  <c r="AH22" i="51"/>
  <c r="AH35" i="51"/>
  <c r="AH30" i="51"/>
  <c r="AH5" i="51"/>
  <c r="AH37" i="51"/>
  <c r="AH8" i="51"/>
  <c r="AH24" i="51"/>
  <c r="AH40" i="51"/>
  <c r="AH33" i="51"/>
  <c r="AH28" i="51"/>
  <c r="AH27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47" i="51"/>
  <c r="AQ47" i="51" s="1"/>
  <c r="J42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51" i="51"/>
  <c r="AQ51" i="51" s="1"/>
  <c r="J43" i="51"/>
  <c r="AQ43" i="51" s="1"/>
  <c r="J63" i="51"/>
  <c r="AQ63" i="51" s="1"/>
  <c r="J52" i="51"/>
  <c r="AQ52" i="51" s="1"/>
  <c r="J50" i="51"/>
  <c r="AQ50" i="51" s="1"/>
  <c r="J46" i="51"/>
  <c r="AQ46" i="51" s="1"/>
  <c r="J48" i="51"/>
  <c r="AQ48" i="51" s="1"/>
  <c r="J41" i="51"/>
  <c r="J39" i="51"/>
  <c r="J15" i="51"/>
  <c r="J17" i="51"/>
  <c r="J40" i="51"/>
  <c r="J37" i="51"/>
  <c r="J33" i="51"/>
  <c r="J29" i="51"/>
  <c r="J26" i="51"/>
  <c r="J18" i="51"/>
  <c r="J36" i="51"/>
  <c r="J32" i="51"/>
  <c r="J31" i="51"/>
  <c r="J12" i="51"/>
  <c r="J25" i="51"/>
  <c r="J20" i="51"/>
  <c r="J49" i="51"/>
  <c r="AQ49" i="51" s="1"/>
  <c r="J45" i="51"/>
  <c r="J44" i="51"/>
  <c r="AQ44" i="51" s="1"/>
  <c r="J19" i="51"/>
  <c r="J38" i="51"/>
  <c r="J34" i="51"/>
  <c r="J22" i="51"/>
  <c r="J35" i="51"/>
  <c r="J28" i="51"/>
  <c r="J66" i="51"/>
  <c r="AQ66" i="51" s="1"/>
  <c r="J27" i="51"/>
  <c r="J24" i="51"/>
  <c r="J30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51" i="51"/>
  <c r="AX51" i="51" s="1"/>
  <c r="X48" i="51"/>
  <c r="AX48" i="51" s="1"/>
  <c r="X45" i="51"/>
  <c r="X14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50" i="51"/>
  <c r="AX50" i="51" s="1"/>
  <c r="X46" i="51"/>
  <c r="AX46" i="51" s="1"/>
  <c r="X64" i="51"/>
  <c r="AX64" i="51" s="1"/>
  <c r="X16" i="51"/>
  <c r="X49" i="51"/>
  <c r="AX49" i="51" s="1"/>
  <c r="X21" i="51"/>
  <c r="X59" i="51"/>
  <c r="AX59" i="51" s="1"/>
  <c r="X47" i="51"/>
  <c r="AX47" i="51" s="1"/>
  <c r="X9" i="51"/>
  <c r="X40" i="51"/>
  <c r="X20" i="51"/>
  <c r="X34" i="51"/>
  <c r="X32" i="51"/>
  <c r="X44" i="51"/>
  <c r="AX44" i="51" s="1"/>
  <c r="X18" i="51"/>
  <c r="X36" i="51"/>
  <c r="X7" i="51"/>
  <c r="X8" i="51"/>
  <c r="X27" i="51"/>
  <c r="X24" i="51"/>
  <c r="X58" i="51"/>
  <c r="AX58" i="51" s="1"/>
  <c r="X6" i="51"/>
  <c r="X19" i="51"/>
  <c r="X38" i="51"/>
  <c r="X15" i="51"/>
  <c r="X17" i="51"/>
  <c r="X29" i="51"/>
  <c r="X26" i="51"/>
  <c r="X43" i="51"/>
  <c r="AX43" i="51" s="1"/>
  <c r="X22" i="51"/>
  <c r="X11" i="51"/>
  <c r="X35" i="51"/>
  <c r="X10" i="51"/>
  <c r="X42" i="51"/>
  <c r="X41" i="51"/>
  <c r="X33" i="51"/>
  <c r="X12" i="51"/>
  <c r="X39" i="51"/>
  <c r="X28" i="51"/>
  <c r="X13" i="51"/>
  <c r="X30" i="51"/>
  <c r="X37" i="51"/>
  <c r="X31" i="51"/>
  <c r="X25" i="51"/>
  <c r="X5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51" i="51"/>
  <c r="AP51" i="51" s="1"/>
  <c r="H48" i="51"/>
  <c r="AP48" i="51" s="1"/>
  <c r="H45" i="51"/>
  <c r="H14" i="51"/>
  <c r="H58" i="51"/>
  <c r="AP58" i="51" s="1"/>
  <c r="H53" i="51"/>
  <c r="AP53" i="51" s="1"/>
  <c r="H16" i="51"/>
  <c r="H69" i="51"/>
  <c r="AP69" i="51" s="1"/>
  <c r="H64" i="51"/>
  <c r="AP64" i="51" s="1"/>
  <c r="H55" i="51"/>
  <c r="AP55" i="51" s="1"/>
  <c r="H62" i="51"/>
  <c r="AP62" i="51" s="1"/>
  <c r="H47" i="51"/>
  <c r="AP47" i="51" s="1"/>
  <c r="H44" i="51"/>
  <c r="AP44" i="51" s="1"/>
  <c r="H61" i="51"/>
  <c r="AP61" i="51" s="1"/>
  <c r="H13" i="51"/>
  <c r="H6" i="51"/>
  <c r="H43" i="51"/>
  <c r="AP43" i="51" s="1"/>
  <c r="H50" i="51"/>
  <c r="AP50" i="51" s="1"/>
  <c r="H21" i="51"/>
  <c r="H42" i="51"/>
  <c r="H40" i="51"/>
  <c r="H20" i="51"/>
  <c r="H34" i="51"/>
  <c r="H32" i="51"/>
  <c r="H22" i="51"/>
  <c r="H11" i="51"/>
  <c r="H35" i="51"/>
  <c r="H10" i="51"/>
  <c r="H8" i="51"/>
  <c r="H27" i="51"/>
  <c r="H24" i="51"/>
  <c r="H57" i="51"/>
  <c r="AP57" i="51" s="1"/>
  <c r="H46" i="51"/>
  <c r="AP46" i="51" s="1"/>
  <c r="H39" i="51"/>
  <c r="H37" i="51"/>
  <c r="H33" i="51"/>
  <c r="H29" i="51"/>
  <c r="H26" i="51"/>
  <c r="H52" i="51"/>
  <c r="AP52" i="51" s="1"/>
  <c r="H36" i="51"/>
  <c r="H7" i="51"/>
  <c r="H12" i="51"/>
  <c r="H9" i="51"/>
  <c r="H28" i="51"/>
  <c r="H49" i="51"/>
  <c r="AP49" i="51" s="1"/>
  <c r="H19" i="51"/>
  <c r="H30" i="51"/>
  <c r="H41" i="51"/>
  <c r="H15" i="51"/>
  <c r="H17" i="51"/>
  <c r="H31" i="51"/>
  <c r="H25" i="51"/>
  <c r="H38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13" i="51"/>
  <c r="R47" i="51"/>
  <c r="AU47" i="51" s="1"/>
  <c r="R21" i="51"/>
  <c r="R42" i="51"/>
  <c r="R65" i="51"/>
  <c r="AU65" i="51" s="1"/>
  <c r="R58" i="51"/>
  <c r="AU58" i="51" s="1"/>
  <c r="R61" i="51"/>
  <c r="AU61" i="51" s="1"/>
  <c r="R16" i="51"/>
  <c r="R62" i="51"/>
  <c r="AU62" i="51" s="1"/>
  <c r="R53" i="51"/>
  <c r="AU53" i="51" s="1"/>
  <c r="R48" i="51"/>
  <c r="AU48" i="51" s="1"/>
  <c r="R44" i="51"/>
  <c r="AU44" i="51" s="1"/>
  <c r="R72" i="51"/>
  <c r="AU72" i="51" s="1"/>
  <c r="R66" i="51"/>
  <c r="AU66" i="51" s="1"/>
  <c r="R56" i="51"/>
  <c r="AU56" i="51" s="1"/>
  <c r="R51" i="51"/>
  <c r="AU51" i="51" s="1"/>
  <c r="R6" i="51"/>
  <c r="R43" i="51"/>
  <c r="AU43" i="51" s="1"/>
  <c r="R49" i="51"/>
  <c r="AU49" i="51" s="1"/>
  <c r="R45" i="51"/>
  <c r="R39" i="51"/>
  <c r="R11" i="51"/>
  <c r="R15" i="51"/>
  <c r="R17" i="51"/>
  <c r="R7" i="51"/>
  <c r="R57" i="51"/>
  <c r="AU57" i="51" s="1"/>
  <c r="R50" i="51"/>
  <c r="AU50" i="51" s="1"/>
  <c r="R14" i="51"/>
  <c r="R41" i="51"/>
  <c r="R9" i="51"/>
  <c r="R22" i="51"/>
  <c r="R35" i="51"/>
  <c r="R10" i="51"/>
  <c r="R29" i="51"/>
  <c r="R26" i="51"/>
  <c r="R52" i="51"/>
  <c r="AU52" i="51" s="1"/>
  <c r="R40" i="51"/>
  <c r="R37" i="51"/>
  <c r="R33" i="51"/>
  <c r="R31" i="51"/>
  <c r="R12" i="51"/>
  <c r="R25" i="51"/>
  <c r="R32" i="51"/>
  <c r="R18" i="51"/>
  <c r="R36" i="51"/>
  <c r="R30" i="51"/>
  <c r="R5" i="51"/>
  <c r="R8" i="51"/>
  <c r="R24" i="51"/>
  <c r="R46" i="51"/>
  <c r="AU46" i="51" s="1"/>
  <c r="R19" i="51"/>
  <c r="R38" i="51"/>
  <c r="R28" i="51"/>
  <c r="R20" i="51"/>
  <c r="R34" i="51"/>
  <c r="R27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47" i="50"/>
  <c r="F61" i="50"/>
  <c r="F54" i="50"/>
  <c r="F50" i="50"/>
  <c r="F46" i="50"/>
  <c r="F57" i="50"/>
  <c r="F53" i="50"/>
  <c r="F49" i="50"/>
  <c r="F48" i="50"/>
  <c r="F42" i="50"/>
  <c r="F38" i="50"/>
  <c r="F45" i="50"/>
  <c r="F41" i="50"/>
  <c r="F37" i="50"/>
  <c r="F56" i="50"/>
  <c r="F44" i="50"/>
  <c r="F40" i="50"/>
  <c r="F12" i="50"/>
  <c r="F52" i="50"/>
  <c r="F39" i="50"/>
  <c r="F32" i="50"/>
  <c r="F36" i="50"/>
  <c r="F34" i="50"/>
  <c r="F35" i="50"/>
  <c r="F31" i="50"/>
  <c r="F28" i="50"/>
  <c r="F25" i="50"/>
  <c r="F22" i="50"/>
  <c r="F18" i="50"/>
  <c r="F16" i="50"/>
  <c r="F43" i="50"/>
  <c r="F33" i="50"/>
  <c r="F30" i="50"/>
  <c r="F27" i="50"/>
  <c r="F24" i="50"/>
  <c r="F21" i="50"/>
  <c r="F29" i="50"/>
  <c r="F26" i="50"/>
  <c r="F20" i="50"/>
  <c r="F23" i="50"/>
  <c r="F19" i="50"/>
  <c r="AH71" i="50"/>
  <c r="BC71" i="50" s="1"/>
  <c r="AH67" i="50"/>
  <c r="AH70" i="50"/>
  <c r="BC70" i="50" s="1"/>
  <c r="AH69" i="50"/>
  <c r="AH65" i="50"/>
  <c r="BC65" i="50" s="1"/>
  <c r="AH72" i="50"/>
  <c r="AH64" i="50"/>
  <c r="BC64" i="50" s="1"/>
  <c r="AH68" i="50"/>
  <c r="BC68" i="50" s="1"/>
  <c r="AH66" i="50"/>
  <c r="AH63" i="50"/>
  <c r="AH58" i="50"/>
  <c r="BC58" i="50" s="1"/>
  <c r="AH61" i="50"/>
  <c r="BC61" i="50" s="1"/>
  <c r="AH57" i="50"/>
  <c r="BC57" i="50" s="1"/>
  <c r="AH60" i="50"/>
  <c r="AH53" i="50"/>
  <c r="BC53" i="50" s="1"/>
  <c r="AH49" i="50"/>
  <c r="BC49" i="50" s="1"/>
  <c r="AH45" i="50"/>
  <c r="AH56" i="50"/>
  <c r="AH52" i="50"/>
  <c r="BC52" i="50" s="1"/>
  <c r="AH48" i="50"/>
  <c r="AH59" i="50"/>
  <c r="BC59" i="50" s="1"/>
  <c r="AH55" i="50"/>
  <c r="BC55" i="50" s="1"/>
  <c r="AH51" i="50"/>
  <c r="BC51" i="50" s="1"/>
  <c r="AH47" i="50"/>
  <c r="BC47" i="50" s="1"/>
  <c r="AH62" i="50"/>
  <c r="AH50" i="50"/>
  <c r="AH44" i="50"/>
  <c r="BC44" i="50" s="1"/>
  <c r="AH40" i="50"/>
  <c r="BC40" i="50" s="1"/>
  <c r="AH12" i="50"/>
  <c r="AH46" i="50"/>
  <c r="AH43" i="50"/>
  <c r="BC43" i="50" s="1"/>
  <c r="AH39" i="50"/>
  <c r="BC39" i="50" s="1"/>
  <c r="AH36" i="50"/>
  <c r="AH42" i="50"/>
  <c r="BC42" i="50" s="1"/>
  <c r="AH38" i="50"/>
  <c r="BC38" i="50" s="1"/>
  <c r="AH41" i="50"/>
  <c r="AH15" i="50"/>
  <c r="AH8" i="50"/>
  <c r="AH13" i="50"/>
  <c r="AH54" i="50"/>
  <c r="BC54" i="50" s="1"/>
  <c r="AH37" i="50"/>
  <c r="AH35" i="50"/>
  <c r="AH33" i="50"/>
  <c r="AH11" i="50"/>
  <c r="AH32" i="50"/>
  <c r="AH17" i="50"/>
  <c r="AH29" i="50"/>
  <c r="AH26" i="50"/>
  <c r="AH5" i="50"/>
  <c r="AH20" i="50"/>
  <c r="AH14" i="50"/>
  <c r="AH34" i="50"/>
  <c r="AH31" i="50"/>
  <c r="AH9" i="50"/>
  <c r="AH23" i="50"/>
  <c r="AH19" i="50"/>
  <c r="AH6" i="50"/>
  <c r="AH30" i="50"/>
  <c r="AH10" i="50"/>
  <c r="AH28" i="50"/>
  <c r="AH25" i="50"/>
  <c r="AH22" i="50"/>
  <c r="AH18" i="50"/>
  <c r="AH16" i="50"/>
  <c r="AH27" i="50"/>
  <c r="AH24" i="50"/>
  <c r="AH21" i="50"/>
  <c r="AH7" i="50"/>
  <c r="V69" i="50"/>
  <c r="V72" i="50"/>
  <c r="AW72" i="50" s="1"/>
  <c r="V68" i="50"/>
  <c r="V71" i="50"/>
  <c r="V67" i="50"/>
  <c r="V63" i="50"/>
  <c r="V62" i="50"/>
  <c r="V66" i="50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V55" i="50"/>
  <c r="V51" i="50"/>
  <c r="AW51" i="50" s="1"/>
  <c r="V47" i="50"/>
  <c r="AW47" i="50" s="1"/>
  <c r="V54" i="50"/>
  <c r="AW54" i="50" s="1"/>
  <c r="V50" i="50"/>
  <c r="AW50" i="50" s="1"/>
  <c r="V46" i="50"/>
  <c r="V53" i="50"/>
  <c r="V49" i="50"/>
  <c r="AW49" i="50" s="1"/>
  <c r="V56" i="50"/>
  <c r="V42" i="50"/>
  <c r="V38" i="50"/>
  <c r="V52" i="50"/>
  <c r="AW52" i="50" s="1"/>
  <c r="V45" i="50"/>
  <c r="AW45" i="50" s="1"/>
  <c r="V41" i="50"/>
  <c r="V37" i="50"/>
  <c r="V48" i="50"/>
  <c r="AW48" i="50" s="1"/>
  <c r="V44" i="50"/>
  <c r="V40" i="50"/>
  <c r="AW40" i="50" s="1"/>
  <c r="V12" i="50"/>
  <c r="V11" i="50"/>
  <c r="V32" i="50"/>
  <c r="V61" i="50"/>
  <c r="V43" i="50"/>
  <c r="V17" i="50"/>
  <c r="V34" i="50"/>
  <c r="V10" i="50"/>
  <c r="V39" i="50"/>
  <c r="AW39" i="50" s="1"/>
  <c r="V15" i="50"/>
  <c r="V8" i="50"/>
  <c r="V13" i="50"/>
  <c r="V28" i="50"/>
  <c r="V25" i="50"/>
  <c r="V22" i="50"/>
  <c r="V18" i="50"/>
  <c r="V16" i="50"/>
  <c r="V36" i="50"/>
  <c r="AW36" i="50" s="1"/>
  <c r="V31" i="50"/>
  <c r="V30" i="50"/>
  <c r="V27" i="50"/>
  <c r="V24" i="50"/>
  <c r="V21" i="50"/>
  <c r="V7" i="50"/>
  <c r="V33" i="50"/>
  <c r="V35" i="50"/>
  <c r="V29" i="50"/>
  <c r="V26" i="50"/>
  <c r="V5" i="50"/>
  <c r="V20" i="50"/>
  <c r="V14" i="50"/>
  <c r="V19" i="50"/>
  <c r="V6" i="50"/>
  <c r="V9" i="50"/>
  <c r="V23" i="50"/>
  <c r="Z71" i="50"/>
  <c r="AY71" i="50" s="1"/>
  <c r="Z67" i="50"/>
  <c r="Z70" i="50"/>
  <c r="Z69" i="50"/>
  <c r="Z65" i="50"/>
  <c r="AY65" i="50" s="1"/>
  <c r="Z66" i="50"/>
  <c r="Z64" i="50"/>
  <c r="Z72" i="50"/>
  <c r="AY72" i="50" s="1"/>
  <c r="Z63" i="50"/>
  <c r="AY63" i="50" s="1"/>
  <c r="Z62" i="50"/>
  <c r="Z58" i="50"/>
  <c r="AY58" i="50" s="1"/>
  <c r="Z61" i="50"/>
  <c r="AY61" i="50" s="1"/>
  <c r="Z57" i="50"/>
  <c r="AY57" i="50" s="1"/>
  <c r="Z60" i="50"/>
  <c r="Z68" i="50"/>
  <c r="AY68" i="50" s="1"/>
  <c r="Z53" i="50"/>
  <c r="AY53" i="50" s="1"/>
  <c r="Z49" i="50"/>
  <c r="Z45" i="50"/>
  <c r="Z56" i="50"/>
  <c r="Z52" i="50"/>
  <c r="Z48" i="50"/>
  <c r="AY48" i="50" s="1"/>
  <c r="Z55" i="50"/>
  <c r="Z51" i="50"/>
  <c r="AY51" i="50" s="1"/>
  <c r="Z47" i="50"/>
  <c r="AY47" i="50" s="1"/>
  <c r="Z54" i="50"/>
  <c r="AY54" i="50" s="1"/>
  <c r="Z44" i="50"/>
  <c r="AY44" i="50" s="1"/>
  <c r="Z40" i="50"/>
  <c r="Z12" i="50"/>
  <c r="Z59" i="50"/>
  <c r="AY59" i="50" s="1"/>
  <c r="Z50" i="50"/>
  <c r="Z43" i="50"/>
  <c r="AY43" i="50" s="1"/>
  <c r="Z39" i="50"/>
  <c r="AY39" i="50" s="1"/>
  <c r="Z36" i="50"/>
  <c r="AY36" i="50" s="1"/>
  <c r="Z46" i="50"/>
  <c r="Z42" i="50"/>
  <c r="AY42" i="50" s="1"/>
  <c r="Z38" i="50"/>
  <c r="Z15" i="50"/>
  <c r="Z8" i="50"/>
  <c r="Z13" i="50"/>
  <c r="Z41" i="50"/>
  <c r="AY41" i="50" s="1"/>
  <c r="Z35" i="50"/>
  <c r="Z33" i="50"/>
  <c r="Z37" i="50"/>
  <c r="Z11" i="50"/>
  <c r="Z32" i="50"/>
  <c r="Z31" i="50"/>
  <c r="Z29" i="50"/>
  <c r="Z26" i="50"/>
  <c r="Z5" i="50"/>
  <c r="Z20" i="50"/>
  <c r="Z14" i="50"/>
  <c r="Z17" i="50"/>
  <c r="Z9" i="50"/>
  <c r="Z23" i="50"/>
  <c r="Z19" i="50"/>
  <c r="Z6" i="50"/>
  <c r="Z10" i="50"/>
  <c r="Z30" i="50"/>
  <c r="Z34" i="50"/>
  <c r="Z28" i="50"/>
  <c r="Z25" i="50"/>
  <c r="Z22" i="50"/>
  <c r="Z18" i="50"/>
  <c r="Z16" i="50"/>
  <c r="Z7" i="50"/>
  <c r="Z27" i="50"/>
  <c r="Z24" i="50"/>
  <c r="Z21" i="50"/>
  <c r="AD69" i="50"/>
  <c r="AD72" i="50"/>
  <c r="AD68" i="50"/>
  <c r="BA68" i="50" s="1"/>
  <c r="AD71" i="50"/>
  <c r="BA71" i="50" s="1"/>
  <c r="AD67" i="50"/>
  <c r="BA67" i="50" s="1"/>
  <c r="AD63" i="50"/>
  <c r="AD62" i="50"/>
  <c r="BA62" i="50" s="1"/>
  <c r="AD70" i="50"/>
  <c r="AD65" i="50"/>
  <c r="BA65" i="50" s="1"/>
  <c r="AD60" i="50"/>
  <c r="AD59" i="50"/>
  <c r="BA59" i="50" s="1"/>
  <c r="AD58" i="50"/>
  <c r="BA58" i="50" s="1"/>
  <c r="AD55" i="50"/>
  <c r="BA55" i="50" s="1"/>
  <c r="AD51" i="50"/>
  <c r="AD47" i="50"/>
  <c r="BA47" i="50" s="1"/>
  <c r="AD64" i="50"/>
  <c r="AD54" i="50"/>
  <c r="BA54" i="50" s="1"/>
  <c r="AD50" i="50"/>
  <c r="AD46" i="50"/>
  <c r="BA46" i="50" s="1"/>
  <c r="AD61" i="50"/>
  <c r="BA61" i="50" s="1"/>
  <c r="AD53" i="50"/>
  <c r="AD49" i="50"/>
  <c r="AD52" i="50"/>
  <c r="BA52" i="50" s="1"/>
  <c r="AD42" i="50"/>
  <c r="AD38" i="50"/>
  <c r="AD66" i="50"/>
  <c r="AD48" i="50"/>
  <c r="BA48" i="50" s="1"/>
  <c r="AD41" i="50"/>
  <c r="BA41" i="50" s="1"/>
  <c r="AD37" i="50"/>
  <c r="AD44" i="50"/>
  <c r="AD40" i="50"/>
  <c r="AD12" i="50"/>
  <c r="AD57" i="50"/>
  <c r="BA57" i="50" s="1"/>
  <c r="AD43" i="50"/>
  <c r="BA43" i="50" s="1"/>
  <c r="AD11" i="50"/>
  <c r="AD32" i="50"/>
  <c r="AD39" i="50"/>
  <c r="AD17" i="50"/>
  <c r="AD34" i="50"/>
  <c r="AD10" i="50"/>
  <c r="AD36" i="50"/>
  <c r="BA36" i="50" s="1"/>
  <c r="AD15" i="50"/>
  <c r="AD8" i="50"/>
  <c r="AD13" i="50"/>
  <c r="AD28" i="50"/>
  <c r="AD25" i="50"/>
  <c r="AD22" i="50"/>
  <c r="AD18" i="50"/>
  <c r="AD16" i="50"/>
  <c r="AD56" i="50"/>
  <c r="BA56" i="50" s="1"/>
  <c r="AD35" i="50"/>
  <c r="AD30" i="50"/>
  <c r="AD27" i="50"/>
  <c r="AD24" i="50"/>
  <c r="AD21" i="50"/>
  <c r="AD7" i="50"/>
  <c r="AD33" i="50"/>
  <c r="AD31" i="50"/>
  <c r="AD29" i="50"/>
  <c r="AD26" i="50"/>
  <c r="AD5" i="50"/>
  <c r="AD20" i="50"/>
  <c r="AD14" i="50"/>
  <c r="AD45" i="50"/>
  <c r="AD6" i="50"/>
  <c r="AD9" i="50"/>
  <c r="AD23" i="50"/>
  <c r="AD19" i="50"/>
  <c r="N69" i="50"/>
  <c r="N72" i="50"/>
  <c r="N68" i="50"/>
  <c r="AS68" i="50" s="1"/>
  <c r="N71" i="50"/>
  <c r="N67" i="50"/>
  <c r="AS67" i="50" s="1"/>
  <c r="N70" i="50"/>
  <c r="N63" i="50"/>
  <c r="AS63" i="50" s="1"/>
  <c r="N66" i="50"/>
  <c r="AS66" i="50" s="1"/>
  <c r="N62" i="50"/>
  <c r="AS62" i="50" s="1"/>
  <c r="N65" i="50"/>
  <c r="N60" i="50"/>
  <c r="AS60" i="50" s="1"/>
  <c r="N64" i="50"/>
  <c r="N59" i="50"/>
  <c r="AS59" i="50" s="1"/>
  <c r="N58" i="50"/>
  <c r="N61" i="50"/>
  <c r="AS61" i="50" s="1"/>
  <c r="N55" i="50"/>
  <c r="AS55" i="50" s="1"/>
  <c r="N51" i="50"/>
  <c r="N47" i="50"/>
  <c r="N57" i="50"/>
  <c r="AS57" i="50" s="1"/>
  <c r="N54" i="50"/>
  <c r="N50" i="50"/>
  <c r="AS50" i="50" s="1"/>
  <c r="N46" i="50"/>
  <c r="AS46" i="50" s="1"/>
  <c r="N53" i="50"/>
  <c r="AS53" i="50" s="1"/>
  <c r="N49" i="50"/>
  <c r="AS49" i="50" s="1"/>
  <c r="N42" i="50"/>
  <c r="N38" i="50"/>
  <c r="N56" i="50"/>
  <c r="AS56" i="50" s="1"/>
  <c r="N41" i="50"/>
  <c r="N37" i="50"/>
  <c r="N52" i="50"/>
  <c r="N44" i="50"/>
  <c r="AS44" i="50" s="1"/>
  <c r="N40" i="50"/>
  <c r="AS40" i="50" s="1"/>
  <c r="N12" i="50"/>
  <c r="N48" i="50"/>
  <c r="N45" i="50"/>
  <c r="N36" i="50"/>
  <c r="N11" i="50"/>
  <c r="N32" i="50"/>
  <c r="N17" i="50"/>
  <c r="N34" i="50"/>
  <c r="N10" i="50"/>
  <c r="N43" i="50"/>
  <c r="N15" i="50"/>
  <c r="N8" i="50"/>
  <c r="N13" i="50"/>
  <c r="N33" i="50"/>
  <c r="N31" i="50"/>
  <c r="N28" i="50"/>
  <c r="N25" i="50"/>
  <c r="N22" i="50"/>
  <c r="N18" i="50"/>
  <c r="N16" i="50"/>
  <c r="N39" i="50"/>
  <c r="AS39" i="50" s="1"/>
  <c r="N30" i="50"/>
  <c r="N27" i="50"/>
  <c r="N24" i="50"/>
  <c r="N21" i="50"/>
  <c r="N7" i="50"/>
  <c r="N35" i="50"/>
  <c r="N29" i="50"/>
  <c r="N26" i="50"/>
  <c r="N5" i="50"/>
  <c r="N20" i="50"/>
  <c r="N14" i="50"/>
  <c r="N23" i="50"/>
  <c r="N19" i="50"/>
  <c r="N6" i="50"/>
  <c r="N9" i="50"/>
  <c r="J71" i="50"/>
  <c r="AQ71" i="50" s="1"/>
  <c r="J67" i="50"/>
  <c r="J70" i="50"/>
  <c r="AQ70" i="50" s="1"/>
  <c r="J69" i="50"/>
  <c r="AQ69" i="50" s="1"/>
  <c r="J72" i="50"/>
  <c r="AQ72" i="50" s="1"/>
  <c r="J65" i="50"/>
  <c r="AQ65" i="50" s="1"/>
  <c r="J68" i="50"/>
  <c r="J64" i="50"/>
  <c r="J63" i="50"/>
  <c r="AQ63" i="50" s="1"/>
  <c r="J58" i="50"/>
  <c r="J66" i="50"/>
  <c r="AQ66" i="50" s="1"/>
  <c r="J61" i="50"/>
  <c r="AQ61" i="50" s="1"/>
  <c r="J57" i="50"/>
  <c r="AQ57" i="50" s="1"/>
  <c r="J62" i="50"/>
  <c r="J60" i="50"/>
  <c r="AQ60" i="50" s="1"/>
  <c r="J53" i="50"/>
  <c r="J49" i="50"/>
  <c r="AQ49" i="50" s="1"/>
  <c r="J45" i="50"/>
  <c r="AQ45" i="50" s="1"/>
  <c r="J59" i="50"/>
  <c r="AQ59" i="50" s="1"/>
  <c r="J56" i="50"/>
  <c r="AQ56" i="50" s="1"/>
  <c r="J52" i="50"/>
  <c r="J48" i="50"/>
  <c r="J55" i="50"/>
  <c r="J51" i="50"/>
  <c r="J47" i="50"/>
  <c r="AQ47" i="50" s="1"/>
  <c r="J46" i="50"/>
  <c r="J44" i="50"/>
  <c r="AQ44" i="50" s="1"/>
  <c r="J40" i="50"/>
  <c r="AQ40" i="50" s="1"/>
  <c r="J12" i="50"/>
  <c r="J43" i="50"/>
  <c r="AQ43" i="50" s="1"/>
  <c r="J39" i="50"/>
  <c r="J36" i="50"/>
  <c r="J54" i="50"/>
  <c r="AQ54" i="50" s="1"/>
  <c r="J42" i="50"/>
  <c r="J38" i="50"/>
  <c r="AQ38" i="50" s="1"/>
  <c r="J37" i="50"/>
  <c r="J15" i="50"/>
  <c r="J8" i="50"/>
  <c r="J35" i="50"/>
  <c r="J33" i="50"/>
  <c r="J50" i="50"/>
  <c r="AQ50" i="50" s="1"/>
  <c r="J11" i="50"/>
  <c r="J32" i="50"/>
  <c r="J34" i="50"/>
  <c r="J29" i="50"/>
  <c r="J26" i="50"/>
  <c r="J20" i="50"/>
  <c r="J23" i="50"/>
  <c r="J19" i="50"/>
  <c r="J41" i="50"/>
  <c r="J30" i="50"/>
  <c r="J31" i="50"/>
  <c r="J28" i="50"/>
  <c r="J25" i="50"/>
  <c r="J22" i="50"/>
  <c r="J18" i="50"/>
  <c r="J16" i="50"/>
  <c r="J17" i="50"/>
  <c r="J24" i="50"/>
  <c r="J21" i="50"/>
  <c r="J27" i="50"/>
  <c r="R71" i="50"/>
  <c r="R67" i="50"/>
  <c r="R70" i="50"/>
  <c r="AU70" i="50" s="1"/>
  <c r="R69" i="50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R62" i="50"/>
  <c r="AU62" i="50" s="1"/>
  <c r="R61" i="50"/>
  <c r="AU61" i="50" s="1"/>
  <c r="R57" i="50"/>
  <c r="R60" i="50"/>
  <c r="R59" i="50"/>
  <c r="AU59" i="50" s="1"/>
  <c r="R53" i="50"/>
  <c r="AU53" i="50" s="1"/>
  <c r="R49" i="50"/>
  <c r="R45" i="50"/>
  <c r="R72" i="50"/>
  <c r="R56" i="50"/>
  <c r="R52" i="50"/>
  <c r="AU52" i="50" s="1"/>
  <c r="R48" i="50"/>
  <c r="AU48" i="50" s="1"/>
  <c r="R55" i="50"/>
  <c r="AU55" i="50" s="1"/>
  <c r="R51" i="50"/>
  <c r="AU51" i="50" s="1"/>
  <c r="R47" i="50"/>
  <c r="R44" i="50"/>
  <c r="R40" i="50"/>
  <c r="AU40" i="50" s="1"/>
  <c r="R12" i="50"/>
  <c r="R54" i="50"/>
  <c r="AU54" i="50" s="1"/>
  <c r="R43" i="50"/>
  <c r="R39" i="50"/>
  <c r="AU39" i="50" s="1"/>
  <c r="R36" i="50"/>
  <c r="AU36" i="50" s="1"/>
  <c r="R50" i="50"/>
  <c r="AU50" i="50" s="1"/>
  <c r="R42" i="50"/>
  <c r="R38" i="50"/>
  <c r="AU38" i="50" s="1"/>
  <c r="R15" i="50"/>
  <c r="R8" i="50"/>
  <c r="R13" i="50"/>
  <c r="R35" i="50"/>
  <c r="R33" i="50"/>
  <c r="R46" i="50"/>
  <c r="R41" i="50"/>
  <c r="R11" i="50"/>
  <c r="R32" i="50"/>
  <c r="R10" i="50"/>
  <c r="R29" i="50"/>
  <c r="R26" i="50"/>
  <c r="R5" i="50"/>
  <c r="R20" i="50"/>
  <c r="R14" i="50"/>
  <c r="R9" i="50"/>
  <c r="R23" i="50"/>
  <c r="R19" i="50"/>
  <c r="R6" i="50"/>
  <c r="R34" i="50"/>
  <c r="R31" i="50"/>
  <c r="R30" i="50"/>
  <c r="R17" i="50"/>
  <c r="R28" i="50"/>
  <c r="R25" i="50"/>
  <c r="R22" i="50"/>
  <c r="R18" i="50"/>
  <c r="R16" i="50"/>
  <c r="R37" i="50"/>
  <c r="R21" i="50"/>
  <c r="R7" i="50"/>
  <c r="R27" i="50"/>
  <c r="R24" i="50"/>
  <c r="H70" i="49"/>
  <c r="AP70" i="49" s="1"/>
  <c r="H66" i="49"/>
  <c r="AP66" i="49" s="1"/>
  <c r="H69" i="49"/>
  <c r="AP69" i="49" s="1"/>
  <c r="H65" i="49"/>
  <c r="AP65" i="49" s="1"/>
  <c r="H68" i="49"/>
  <c r="AP68" i="49" s="1"/>
  <c r="H63" i="49"/>
  <c r="AP63" i="49" s="1"/>
  <c r="H67" i="49"/>
  <c r="AP67" i="49" s="1"/>
  <c r="H62" i="49"/>
  <c r="AP62" i="49" s="1"/>
  <c r="H61" i="49"/>
  <c r="AP61" i="49" s="1"/>
  <c r="H10" i="49"/>
  <c r="H64" i="49"/>
  <c r="AP64" i="49" s="1"/>
  <c r="H25" i="49"/>
  <c r="H8" i="49"/>
  <c r="H16" i="49"/>
  <c r="H58" i="49"/>
  <c r="H56" i="49"/>
  <c r="H40" i="49"/>
  <c r="H57" i="49"/>
  <c r="H14" i="49"/>
  <c r="H13" i="49"/>
  <c r="H37" i="10" s="1"/>
  <c r="H60" i="49"/>
  <c r="H27" i="49"/>
  <c r="H5" i="49"/>
  <c r="H53" i="49"/>
  <c r="H33" i="49"/>
  <c r="H55" i="49"/>
  <c r="H52" i="49"/>
  <c r="H59" i="49"/>
  <c r="H54" i="49"/>
  <c r="H47" i="49"/>
  <c r="H51" i="49"/>
  <c r="H17" i="49"/>
  <c r="H50" i="49"/>
  <c r="H22" i="49"/>
  <c r="H21" i="49"/>
  <c r="H49" i="49"/>
  <c r="H9" i="49"/>
  <c r="H37" i="49"/>
  <c r="H6" i="49"/>
  <c r="H42" i="49"/>
  <c r="H46" i="49"/>
  <c r="H36" i="49"/>
  <c r="H44" i="49"/>
  <c r="H43" i="49"/>
  <c r="H31" i="49"/>
  <c r="H32" i="49"/>
  <c r="H45" i="49"/>
  <c r="H11" i="49"/>
  <c r="H41" i="49"/>
  <c r="H7" i="10" s="1"/>
  <c r="H38" i="49"/>
  <c r="H16" i="10" s="1"/>
  <c r="H35" i="49"/>
  <c r="H29" i="49"/>
  <c r="H24" i="49"/>
  <c r="H20" i="49"/>
  <c r="H28" i="49"/>
  <c r="H39" i="49"/>
  <c r="H26" i="49"/>
  <c r="H34" i="49"/>
  <c r="H18" i="49"/>
  <c r="H23" i="49"/>
  <c r="H7" i="49"/>
  <c r="H30" i="49"/>
  <c r="H3" i="10" s="1"/>
  <c r="AO22" i="49"/>
  <c r="AO23" i="49"/>
  <c r="AO19" i="49"/>
  <c r="AO31" i="49"/>
  <c r="AO36" i="49"/>
  <c r="AO17" i="49"/>
  <c r="AO43" i="49"/>
  <c r="AO44" i="49"/>
  <c r="AO41" i="49"/>
  <c r="AO57" i="49"/>
  <c r="AO21" i="49"/>
  <c r="AO11" i="49"/>
  <c r="AO12" i="49"/>
  <c r="AO5" i="49"/>
  <c r="AO8" i="49"/>
  <c r="AO60" i="49"/>
  <c r="AO66" i="49"/>
  <c r="AF70" i="49"/>
  <c r="BB70" i="49" s="1"/>
  <c r="AF66" i="49"/>
  <c r="BB66" i="49" s="1"/>
  <c r="AF69" i="49"/>
  <c r="BB69" i="49" s="1"/>
  <c r="AF65" i="49"/>
  <c r="BB65" i="49" s="1"/>
  <c r="AF68" i="49"/>
  <c r="BB68" i="49" s="1"/>
  <c r="AF64" i="49"/>
  <c r="BB64" i="49" s="1"/>
  <c r="AF63" i="49"/>
  <c r="BB63" i="49" s="1"/>
  <c r="AF40" i="49"/>
  <c r="AF62" i="49"/>
  <c r="BB62" i="49" s="1"/>
  <c r="AF67" i="49"/>
  <c r="BB67" i="49" s="1"/>
  <c r="AF61" i="49"/>
  <c r="BB61" i="49" s="1"/>
  <c r="AF10" i="49"/>
  <c r="AF25" i="49"/>
  <c r="AF16" i="49"/>
  <c r="AF58" i="49"/>
  <c r="AF56" i="49"/>
  <c r="AF54" i="49"/>
  <c r="AF57" i="49"/>
  <c r="AF14" i="49"/>
  <c r="AF60" i="49"/>
  <c r="AF27" i="49"/>
  <c r="AF5" i="49"/>
  <c r="AF8" i="49"/>
  <c r="AF17" i="49"/>
  <c r="AF53" i="49"/>
  <c r="AF33" i="49"/>
  <c r="AF55" i="49"/>
  <c r="AF19" i="49"/>
  <c r="AF52" i="49"/>
  <c r="AF47" i="49"/>
  <c r="AF51" i="49"/>
  <c r="AF13" i="49"/>
  <c r="AF22" i="49"/>
  <c r="AF21" i="49"/>
  <c r="AF49" i="49"/>
  <c r="AF9" i="49"/>
  <c r="AF37" i="49"/>
  <c r="AF48" i="49"/>
  <c r="AF50" i="49"/>
  <c r="AF42" i="49"/>
  <c r="AF46" i="49"/>
  <c r="AF36" i="49"/>
  <c r="AF6" i="49"/>
  <c r="AF44" i="49"/>
  <c r="AF43" i="49"/>
  <c r="AF15" i="49"/>
  <c r="AF31" i="49"/>
  <c r="AF32" i="49"/>
  <c r="AF20" i="49"/>
  <c r="AF45" i="49"/>
  <c r="AF11" i="49"/>
  <c r="AF28" i="49"/>
  <c r="AF38" i="49"/>
  <c r="AF35" i="49"/>
  <c r="AF29" i="49"/>
  <c r="AF24" i="49"/>
  <c r="AF59" i="49"/>
  <c r="AF41" i="49"/>
  <c r="AF39" i="49"/>
  <c r="AF26" i="49"/>
  <c r="AF34" i="49"/>
  <c r="AF18" i="49"/>
  <c r="AF23" i="49"/>
  <c r="AF12" i="49"/>
  <c r="AF7" i="49"/>
  <c r="AF30" i="49"/>
  <c r="AO29" i="49"/>
  <c r="AO24" i="49"/>
  <c r="AO33" i="49"/>
  <c r="AO18" i="49"/>
  <c r="AO34" i="49"/>
  <c r="AO15" i="49"/>
  <c r="AO49" i="49"/>
  <c r="AO45" i="49"/>
  <c r="AO14" i="49"/>
  <c r="AO51" i="49"/>
  <c r="AO59" i="49"/>
  <c r="AO50" i="49"/>
  <c r="AO61" i="49"/>
  <c r="AO62" i="49"/>
  <c r="AO64" i="49"/>
  <c r="AO70" i="49"/>
  <c r="T68" i="49"/>
  <c r="AV68" i="49" s="1"/>
  <c r="T67" i="49"/>
  <c r="AV67" i="49" s="1"/>
  <c r="T70" i="49"/>
  <c r="AV70" i="49" s="1"/>
  <c r="T66" i="49"/>
  <c r="AV66" i="49" s="1"/>
  <c r="T65" i="49"/>
  <c r="AV65" i="49" s="1"/>
  <c r="T61" i="49"/>
  <c r="AV61" i="49" s="1"/>
  <c r="T8" i="49"/>
  <c r="T63" i="49"/>
  <c r="AV63" i="49" s="1"/>
  <c r="T64" i="49"/>
  <c r="AV64" i="49" s="1"/>
  <c r="T62" i="49"/>
  <c r="AV62" i="49" s="1"/>
  <c r="T16" i="49"/>
  <c r="T13" i="49"/>
  <c r="T69" i="49"/>
  <c r="AV69" i="49" s="1"/>
  <c r="T40" i="49"/>
  <c r="T10" i="49"/>
  <c r="T25" i="49"/>
  <c r="T60" i="49"/>
  <c r="T27" i="49"/>
  <c r="T5" i="49"/>
  <c r="T59" i="49"/>
  <c r="T17" i="49"/>
  <c r="T55" i="49"/>
  <c r="T58" i="49"/>
  <c r="T56" i="49"/>
  <c r="T54" i="49"/>
  <c r="T47" i="49"/>
  <c r="T57" i="49"/>
  <c r="T48" i="49"/>
  <c r="T6" i="49"/>
  <c r="T50" i="49"/>
  <c r="T14" i="49"/>
  <c r="T53" i="49"/>
  <c r="T33" i="49"/>
  <c r="T19" i="49"/>
  <c r="T42" i="49"/>
  <c r="T46" i="49"/>
  <c r="T36" i="49"/>
  <c r="T52" i="49"/>
  <c r="T51" i="49"/>
  <c r="T41" i="49"/>
  <c r="T20" i="49"/>
  <c r="T28" i="49"/>
  <c r="T22" i="49"/>
  <c r="T21" i="49"/>
  <c r="T9" i="49"/>
  <c r="T39" i="49"/>
  <c r="T26" i="49"/>
  <c r="T34" i="49"/>
  <c r="T18" i="49"/>
  <c r="T23" i="49"/>
  <c r="T37" i="49"/>
  <c r="T45" i="49"/>
  <c r="T11" i="49"/>
  <c r="T7" i="49"/>
  <c r="T30" i="49"/>
  <c r="T12" i="49"/>
  <c r="T44" i="49"/>
  <c r="T43" i="49"/>
  <c r="T15" i="49"/>
  <c r="T31" i="49"/>
  <c r="T32" i="49"/>
  <c r="T49" i="49"/>
  <c r="T35" i="49"/>
  <c r="T29" i="49"/>
  <c r="T24" i="49"/>
  <c r="T38" i="49"/>
  <c r="X70" i="49"/>
  <c r="AX70" i="49" s="1"/>
  <c r="X66" i="49"/>
  <c r="AX66" i="49" s="1"/>
  <c r="X69" i="49"/>
  <c r="AX69" i="49" s="1"/>
  <c r="X65" i="49"/>
  <c r="AX65" i="49" s="1"/>
  <c r="X68" i="49"/>
  <c r="AX68" i="49" s="1"/>
  <c r="X64" i="49"/>
  <c r="AX64" i="49" s="1"/>
  <c r="X63" i="49"/>
  <c r="AX63" i="49" s="1"/>
  <c r="X40" i="49"/>
  <c r="X62" i="49"/>
  <c r="AX62" i="49" s="1"/>
  <c r="X61" i="49"/>
  <c r="AX61" i="49" s="1"/>
  <c r="X67" i="49"/>
  <c r="AX67" i="49" s="1"/>
  <c r="X8" i="49"/>
  <c r="X10" i="49"/>
  <c r="X25" i="49"/>
  <c r="X16" i="49"/>
  <c r="X13" i="49"/>
  <c r="X58" i="49"/>
  <c r="X56" i="49"/>
  <c r="X57" i="49"/>
  <c r="X14" i="49"/>
  <c r="X60" i="49"/>
  <c r="X27" i="49"/>
  <c r="X5" i="49"/>
  <c r="X59" i="49"/>
  <c r="X53" i="49"/>
  <c r="X33" i="49"/>
  <c r="X17" i="49"/>
  <c r="X19" i="49"/>
  <c r="X52" i="49"/>
  <c r="X55" i="49"/>
  <c r="X54" i="49"/>
  <c r="X47" i="49"/>
  <c r="X51" i="49"/>
  <c r="X6" i="49"/>
  <c r="X50" i="49"/>
  <c r="X22" i="49"/>
  <c r="X21" i="49"/>
  <c r="X49" i="49"/>
  <c r="X9" i="49"/>
  <c r="X37" i="49"/>
  <c r="X42" i="49"/>
  <c r="X46" i="49"/>
  <c r="X36" i="49"/>
  <c r="X48" i="49"/>
  <c r="X20" i="49"/>
  <c r="X28" i="49"/>
  <c r="X44" i="49"/>
  <c r="X43" i="49"/>
  <c r="X15" i="49"/>
  <c r="X31" i="49"/>
  <c r="X32" i="49"/>
  <c r="X45" i="49"/>
  <c r="X38" i="49"/>
  <c r="X35" i="49"/>
  <c r="X29" i="49"/>
  <c r="X24" i="49"/>
  <c r="X39" i="49"/>
  <c r="X26" i="49"/>
  <c r="X34" i="49"/>
  <c r="X18" i="49"/>
  <c r="X23" i="49"/>
  <c r="X41" i="49"/>
  <c r="X11" i="49"/>
  <c r="X30" i="49"/>
  <c r="X12" i="49"/>
  <c r="X7" i="49"/>
  <c r="AO27" i="49"/>
  <c r="AO16" i="49"/>
  <c r="AO42" i="49"/>
  <c r="AO37" i="49"/>
  <c r="AO38" i="49"/>
  <c r="AO10" i="49"/>
  <c r="AO46" i="49"/>
  <c r="AO48" i="49"/>
  <c r="AO52" i="49"/>
  <c r="AO53" i="49"/>
  <c r="AO7" i="49"/>
  <c r="AO6" i="49"/>
  <c r="AO63" i="49"/>
  <c r="AO65" i="49"/>
  <c r="AO67" i="49"/>
  <c r="P70" i="49"/>
  <c r="AT70" i="49" s="1"/>
  <c r="P66" i="49"/>
  <c r="AT66" i="49" s="1"/>
  <c r="P69" i="49"/>
  <c r="AT69" i="49" s="1"/>
  <c r="P65" i="49"/>
  <c r="AT65" i="49" s="1"/>
  <c r="P68" i="49"/>
  <c r="AT68" i="49" s="1"/>
  <c r="P64" i="49"/>
  <c r="AT64" i="49" s="1"/>
  <c r="P67" i="49"/>
  <c r="AT67" i="49" s="1"/>
  <c r="P63" i="49"/>
  <c r="AT63" i="49" s="1"/>
  <c r="P40" i="49"/>
  <c r="P62" i="49"/>
  <c r="AT62" i="49" s="1"/>
  <c r="P61" i="49"/>
  <c r="AT61" i="49" s="1"/>
  <c r="P10" i="49"/>
  <c r="P8" i="49"/>
  <c r="P25" i="49"/>
  <c r="P16" i="49"/>
  <c r="P58" i="49"/>
  <c r="P56" i="49"/>
  <c r="P13" i="49"/>
  <c r="P57" i="49"/>
  <c r="P14" i="49"/>
  <c r="P60" i="49"/>
  <c r="P27" i="49"/>
  <c r="P5" i="49"/>
  <c r="P53" i="49"/>
  <c r="P33" i="49"/>
  <c r="P59" i="49"/>
  <c r="P19" i="49"/>
  <c r="P52" i="49"/>
  <c r="P17" i="49"/>
  <c r="P54" i="49"/>
  <c r="P47" i="49"/>
  <c r="P51" i="49"/>
  <c r="P55" i="49"/>
  <c r="P48" i="49"/>
  <c r="P22" i="49"/>
  <c r="P21" i="49"/>
  <c r="P6" i="49"/>
  <c r="P49" i="49"/>
  <c r="P9" i="49"/>
  <c r="P37" i="49"/>
  <c r="P50" i="49"/>
  <c r="P42" i="49"/>
  <c r="P46" i="49"/>
  <c r="P36" i="49"/>
  <c r="P41" i="49"/>
  <c r="P44" i="49"/>
  <c r="P43" i="49"/>
  <c r="P15" i="49"/>
  <c r="P31" i="49"/>
  <c r="P32" i="49"/>
  <c r="P45" i="49"/>
  <c r="P20" i="49"/>
  <c r="P38" i="49"/>
  <c r="P35" i="49"/>
  <c r="P29" i="49"/>
  <c r="P24" i="49"/>
  <c r="P39" i="49"/>
  <c r="P26" i="49"/>
  <c r="P34" i="49"/>
  <c r="P18" i="49"/>
  <c r="P23" i="49"/>
  <c r="P28" i="49"/>
  <c r="P11" i="49"/>
  <c r="P7" i="49"/>
  <c r="P30" i="49"/>
  <c r="T3" i="10" s="1"/>
  <c r="P12" i="49"/>
  <c r="AO35" i="49"/>
  <c r="AO30" i="49"/>
  <c r="AO20" i="49"/>
  <c r="AO32" i="49"/>
  <c r="AO28" i="49"/>
  <c r="AO39" i="49"/>
  <c r="AO40" i="49"/>
  <c r="AO13" i="49"/>
  <c r="AO9" i="49"/>
  <c r="AO47" i="49"/>
  <c r="AO54" i="49"/>
  <c r="AO55" i="49"/>
  <c r="AO56" i="49"/>
  <c r="AO58" i="49"/>
  <c r="AO68" i="49"/>
  <c r="AO69" i="49"/>
  <c r="AB68" i="49"/>
  <c r="AZ68" i="49" s="1"/>
  <c r="AB67" i="49"/>
  <c r="AZ67" i="49" s="1"/>
  <c r="AB70" i="49"/>
  <c r="AZ70" i="49" s="1"/>
  <c r="AB66" i="49"/>
  <c r="AZ66" i="49" s="1"/>
  <c r="AB61" i="49"/>
  <c r="AZ61" i="49" s="1"/>
  <c r="AB64" i="49"/>
  <c r="AZ64" i="49" s="1"/>
  <c r="AB8" i="49"/>
  <c r="AB69" i="49"/>
  <c r="AZ69" i="49" s="1"/>
  <c r="AB63" i="49"/>
  <c r="AZ63" i="49" s="1"/>
  <c r="AB16" i="49"/>
  <c r="AB13" i="49"/>
  <c r="AB65" i="49"/>
  <c r="AZ65" i="49" s="1"/>
  <c r="AB10" i="49"/>
  <c r="AB60" i="49"/>
  <c r="AB27" i="49"/>
  <c r="AB5" i="49"/>
  <c r="AB62" i="49"/>
  <c r="AZ62" i="49" s="1"/>
  <c r="AB59" i="49"/>
  <c r="AB17" i="49"/>
  <c r="AB55" i="49"/>
  <c r="AB58" i="49"/>
  <c r="AB56" i="49"/>
  <c r="AB57" i="49"/>
  <c r="AB54" i="49"/>
  <c r="AB47" i="49"/>
  <c r="AB25" i="49"/>
  <c r="AB14" i="49"/>
  <c r="AB48" i="49"/>
  <c r="AB6" i="49"/>
  <c r="AB50" i="49"/>
  <c r="AB53" i="49"/>
  <c r="AB33" i="49"/>
  <c r="AB52" i="49"/>
  <c r="AB42" i="49"/>
  <c r="AB46" i="49"/>
  <c r="AB36" i="49"/>
  <c r="AB40" i="49"/>
  <c r="AB41" i="49"/>
  <c r="AB20" i="49"/>
  <c r="AB28" i="49"/>
  <c r="AB22" i="49"/>
  <c r="AB21" i="49"/>
  <c r="AB37" i="49"/>
  <c r="AB39" i="49"/>
  <c r="AB26" i="49"/>
  <c r="AB34" i="49"/>
  <c r="AB18" i="49"/>
  <c r="AB23" i="49"/>
  <c r="AB9" i="49"/>
  <c r="AB51" i="49"/>
  <c r="AB45" i="49"/>
  <c r="AB11" i="49"/>
  <c r="AB7" i="49"/>
  <c r="AB30" i="49"/>
  <c r="AB12" i="49"/>
  <c r="AB19" i="49"/>
  <c r="AB49" i="49"/>
  <c r="AB44" i="49"/>
  <c r="AB43" i="49"/>
  <c r="AB15" i="49"/>
  <c r="AB31" i="49"/>
  <c r="AB32" i="49"/>
  <c r="AB29" i="49"/>
  <c r="AB24" i="49"/>
  <c r="AB38" i="49"/>
  <c r="AB35" i="49"/>
  <c r="L68" i="49"/>
  <c r="AR68" i="49" s="1"/>
  <c r="L67" i="49"/>
  <c r="AR67" i="49" s="1"/>
  <c r="L70" i="49"/>
  <c r="AR70" i="49" s="1"/>
  <c r="L66" i="49"/>
  <c r="AR66" i="49" s="1"/>
  <c r="L69" i="49"/>
  <c r="AR69" i="49" s="1"/>
  <c r="L61" i="49"/>
  <c r="AR61" i="49" s="1"/>
  <c r="L65" i="49"/>
  <c r="AR65" i="49" s="1"/>
  <c r="L64" i="49"/>
  <c r="AR64" i="49" s="1"/>
  <c r="L8" i="49"/>
  <c r="L63" i="49"/>
  <c r="AR63" i="49" s="1"/>
  <c r="L16" i="49"/>
  <c r="L62" i="49"/>
  <c r="AR62" i="49" s="1"/>
  <c r="L40" i="49"/>
  <c r="L13" i="49"/>
  <c r="L10" i="49"/>
  <c r="L60" i="49"/>
  <c r="L27" i="49"/>
  <c r="L25" i="49"/>
  <c r="L59" i="49"/>
  <c r="L17" i="49"/>
  <c r="L55" i="49"/>
  <c r="L58" i="49"/>
  <c r="L56" i="49"/>
  <c r="L54" i="49"/>
  <c r="L47" i="49"/>
  <c r="L48" i="49"/>
  <c r="L50" i="49"/>
  <c r="L57" i="49"/>
  <c r="L53" i="49"/>
  <c r="L33" i="49"/>
  <c r="L46" i="49"/>
  <c r="L36" i="49"/>
  <c r="L19" i="49"/>
  <c r="L28" i="49"/>
  <c r="L14" i="49"/>
  <c r="L52" i="49"/>
  <c r="L49" i="49"/>
  <c r="L39" i="49"/>
  <c r="L26" i="49"/>
  <c r="L34" i="49"/>
  <c r="L23" i="49"/>
  <c r="L9" i="49"/>
  <c r="L45" i="49"/>
  <c r="L11" i="49"/>
  <c r="L7" i="49"/>
  <c r="L12" i="49"/>
  <c r="L51" i="49"/>
  <c r="L37" i="49"/>
  <c r="L44" i="49"/>
  <c r="L43" i="49"/>
  <c r="L15" i="49"/>
  <c r="L32" i="49"/>
  <c r="L38" i="49"/>
  <c r="L35" i="49"/>
  <c r="L29" i="49"/>
  <c r="L24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1" i="48"/>
  <c r="Z54" i="48"/>
  <c r="AY54" i="48" s="1"/>
  <c r="Z65" i="48"/>
  <c r="AY65" i="48" s="1"/>
  <c r="Z60" i="48"/>
  <c r="AY60" i="48" s="1"/>
  <c r="Z49" i="48"/>
  <c r="AY49" i="48" s="1"/>
  <c r="Z46" i="48"/>
  <c r="Z29" i="48"/>
  <c r="Z10" i="48"/>
  <c r="Z20" i="48"/>
  <c r="Z36" i="48"/>
  <c r="Z34" i="48"/>
  <c r="Z57" i="48"/>
  <c r="AY57" i="48" s="1"/>
  <c r="Z28" i="48"/>
  <c r="Z45" i="48"/>
  <c r="Z5" i="48"/>
  <c r="Z39" i="48"/>
  <c r="Z53" i="48"/>
  <c r="AY53" i="48" s="1"/>
  <c r="Z43" i="48"/>
  <c r="Z7" i="48"/>
  <c r="Z23" i="48"/>
  <c r="Z15" i="48"/>
  <c r="Z25" i="48"/>
  <c r="Z40" i="48"/>
  <c r="Z30" i="48"/>
  <c r="Z33" i="48"/>
  <c r="Z9" i="48"/>
  <c r="Z11" i="48"/>
  <c r="Z26" i="48"/>
  <c r="Z61" i="48"/>
  <c r="AY61" i="48" s="1"/>
  <c r="Z47" i="48"/>
  <c r="AY46" i="48" s="1"/>
  <c r="Z12" i="48"/>
  <c r="Z72" i="48"/>
  <c r="AY72" i="48" s="1"/>
  <c r="Z51" i="48"/>
  <c r="AY51" i="48" s="1"/>
  <c r="Z42" i="48"/>
  <c r="Z37" i="48"/>
  <c r="Z35" i="48"/>
  <c r="Z13" i="48"/>
  <c r="Z21" i="48"/>
  <c r="Z19" i="48"/>
  <c r="Z27" i="48"/>
  <c r="Z14" i="48"/>
  <c r="Z31" i="48"/>
  <c r="Z17" i="48"/>
  <c r="Z16" i="48"/>
  <c r="Z24" i="48"/>
  <c r="Z38" i="48"/>
  <c r="Z6" i="48"/>
  <c r="Z32" i="48"/>
  <c r="Z22" i="48"/>
  <c r="Z8" i="48"/>
  <c r="Z18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42" i="48"/>
  <c r="V70" i="48"/>
  <c r="AW70" i="48" s="1"/>
  <c r="V56" i="48"/>
  <c r="AW56" i="48" s="1"/>
  <c r="V51" i="48"/>
  <c r="AW51" i="48" s="1"/>
  <c r="V28" i="48"/>
  <c r="V62" i="48"/>
  <c r="AW62" i="48" s="1"/>
  <c r="V48" i="48"/>
  <c r="V43" i="48"/>
  <c r="V7" i="48"/>
  <c r="V38" i="48"/>
  <c r="V35" i="48"/>
  <c r="V67" i="48"/>
  <c r="AW67" i="48" s="1"/>
  <c r="V59" i="48"/>
  <c r="AW59" i="48" s="1"/>
  <c r="V47" i="48"/>
  <c r="V29" i="48"/>
  <c r="V12" i="48"/>
  <c r="V40" i="48"/>
  <c r="V37" i="48"/>
  <c r="V58" i="48"/>
  <c r="AW58" i="48" s="1"/>
  <c r="V45" i="48"/>
  <c r="V41" i="48"/>
  <c r="V10" i="48"/>
  <c r="V36" i="48"/>
  <c r="V31" i="48"/>
  <c r="V19" i="48"/>
  <c r="V8" i="48"/>
  <c r="V27" i="48"/>
  <c r="V6" i="48"/>
  <c r="V53" i="48"/>
  <c r="AW53" i="48" s="1"/>
  <c r="V5" i="48"/>
  <c r="V34" i="48"/>
  <c r="V17" i="48"/>
  <c r="V13" i="48"/>
  <c r="V16" i="48"/>
  <c r="V44" i="48"/>
  <c r="V55" i="48"/>
  <c r="AW55" i="48" s="1"/>
  <c r="V39" i="48"/>
  <c r="V9" i="48"/>
  <c r="V26" i="48"/>
  <c r="V32" i="48"/>
  <c r="V24" i="48"/>
  <c r="V18" i="48"/>
  <c r="V20" i="48"/>
  <c r="V23" i="48"/>
  <c r="V25" i="48"/>
  <c r="V22" i="48"/>
  <c r="V33" i="48"/>
  <c r="V11" i="48"/>
  <c r="V30" i="48"/>
  <c r="V15" i="48"/>
  <c r="V14" i="48"/>
  <c r="V21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42" i="48"/>
  <c r="F67" i="48"/>
  <c r="F61" i="48"/>
  <c r="F53" i="48"/>
  <c r="F57" i="48"/>
  <c r="F52" i="48"/>
  <c r="F45" i="48"/>
  <c r="F41" i="48"/>
  <c r="F38" i="48"/>
  <c r="F35" i="48"/>
  <c r="F44" i="48"/>
  <c r="F12" i="48"/>
  <c r="F40" i="48"/>
  <c r="F37" i="48"/>
  <c r="F48" i="48"/>
  <c r="F43" i="48"/>
  <c r="F36" i="48"/>
  <c r="F19" i="48"/>
  <c r="F27" i="48"/>
  <c r="F51" i="48"/>
  <c r="D20" i="34"/>
  <c r="F56" i="48"/>
  <c r="F47" i="48"/>
  <c r="F65" i="48"/>
  <c r="F39" i="48"/>
  <c r="F34" i="48"/>
  <c r="F26" i="48"/>
  <c r="F24" i="48"/>
  <c r="F18" i="48"/>
  <c r="F22" i="48"/>
  <c r="F33" i="48"/>
  <c r="F25" i="48"/>
  <c r="F21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1" i="48"/>
  <c r="AH61" i="48"/>
  <c r="BC61" i="48" s="1"/>
  <c r="AH55" i="48"/>
  <c r="BC55" i="48" s="1"/>
  <c r="AH50" i="48"/>
  <c r="BC50" i="48" s="1"/>
  <c r="AH68" i="48"/>
  <c r="BC68" i="48" s="1"/>
  <c r="AH47" i="48"/>
  <c r="AH42" i="48"/>
  <c r="AH10" i="48"/>
  <c r="AH20" i="48"/>
  <c r="AH36" i="48"/>
  <c r="AH34" i="48"/>
  <c r="AH63" i="48"/>
  <c r="BC63" i="48" s="1"/>
  <c r="AH53" i="48"/>
  <c r="BC53" i="48" s="1"/>
  <c r="AH46" i="48"/>
  <c r="AH29" i="48"/>
  <c r="AH5" i="48"/>
  <c r="AH39" i="48"/>
  <c r="AH49" i="48"/>
  <c r="BC49" i="48" s="1"/>
  <c r="AH38" i="48"/>
  <c r="BC34" i="48" s="1"/>
  <c r="AH31" i="48"/>
  <c r="AH23" i="48"/>
  <c r="AH15" i="48"/>
  <c r="AH25" i="48"/>
  <c r="AH28" i="48"/>
  <c r="AH12" i="48"/>
  <c r="AH37" i="48"/>
  <c r="AH33" i="48"/>
  <c r="AH9" i="48"/>
  <c r="AH11" i="48"/>
  <c r="AH26" i="48"/>
  <c r="AH43" i="48"/>
  <c r="AH45" i="48"/>
  <c r="AH17" i="48"/>
  <c r="AH16" i="48"/>
  <c r="AH32" i="48"/>
  <c r="AH21" i="48"/>
  <c r="AH30" i="48"/>
  <c r="AH8" i="48"/>
  <c r="AH6" i="48"/>
  <c r="AH14" i="48"/>
  <c r="AH7" i="48"/>
  <c r="AH13" i="48"/>
  <c r="AH24" i="48"/>
  <c r="AH54" i="48"/>
  <c r="BC54" i="48" s="1"/>
  <c r="AH19" i="48"/>
  <c r="AH22" i="48"/>
  <c r="AH40" i="48"/>
  <c r="AH18" i="48"/>
  <c r="AH35" i="48"/>
  <c r="AH27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1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43" i="48"/>
  <c r="J20" i="48"/>
  <c r="J36" i="48"/>
  <c r="J34" i="48"/>
  <c r="J68" i="48"/>
  <c r="AQ68" i="48" s="1"/>
  <c r="J28" i="48"/>
  <c r="J47" i="48"/>
  <c r="J42" i="48"/>
  <c r="J39" i="48"/>
  <c r="J60" i="48"/>
  <c r="AQ60" i="48" s="1"/>
  <c r="J46" i="48"/>
  <c r="J29" i="48"/>
  <c r="J35" i="48"/>
  <c r="J15" i="48"/>
  <c r="J69" i="48"/>
  <c r="AQ69" i="48" s="1"/>
  <c r="J54" i="48"/>
  <c r="AQ54" i="48" s="1"/>
  <c r="J40" i="48"/>
  <c r="J31" i="48"/>
  <c r="J33" i="48"/>
  <c r="J45" i="48"/>
  <c r="J70" i="48"/>
  <c r="AQ70" i="48" s="1"/>
  <c r="J30" i="48"/>
  <c r="J38" i="48"/>
  <c r="J59" i="48"/>
  <c r="AQ59" i="48" s="1"/>
  <c r="J19" i="48"/>
  <c r="J32" i="48"/>
  <c r="J37" i="48"/>
  <c r="J16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28" i="48"/>
  <c r="X45" i="48"/>
  <c r="X29" i="48"/>
  <c r="X69" i="48"/>
  <c r="AX69" i="48" s="1"/>
  <c r="X55" i="48"/>
  <c r="AX55" i="48" s="1"/>
  <c r="X50" i="48"/>
  <c r="AX50" i="48" s="1"/>
  <c r="X54" i="48"/>
  <c r="AX54" i="48" s="1"/>
  <c r="X47" i="48"/>
  <c r="X42" i="48"/>
  <c r="X12" i="48"/>
  <c r="X40" i="48"/>
  <c r="X37" i="48"/>
  <c r="X31" i="48"/>
  <c r="X58" i="48"/>
  <c r="AX58" i="48" s="1"/>
  <c r="X52" i="48"/>
  <c r="AX52" i="48" s="1"/>
  <c r="X49" i="48"/>
  <c r="AX49" i="48" s="1"/>
  <c r="X46" i="48"/>
  <c r="X41" i="48"/>
  <c r="X10" i="48"/>
  <c r="X20" i="48"/>
  <c r="X36" i="48"/>
  <c r="X62" i="48"/>
  <c r="AX62" i="48" s="1"/>
  <c r="X5" i="48"/>
  <c r="X34" i="48"/>
  <c r="X17" i="48"/>
  <c r="X13" i="48"/>
  <c r="X16" i="48"/>
  <c r="X32" i="48"/>
  <c r="X48" i="48"/>
  <c r="X43" i="48"/>
  <c r="X7" i="48"/>
  <c r="X23" i="48"/>
  <c r="X15" i="48"/>
  <c r="X38" i="48"/>
  <c r="X35" i="48"/>
  <c r="X44" i="48"/>
  <c r="X8" i="48"/>
  <c r="X6" i="48"/>
  <c r="X25" i="48"/>
  <c r="X22" i="48"/>
  <c r="X33" i="48"/>
  <c r="X11" i="48"/>
  <c r="X21" i="48"/>
  <c r="X39" i="48"/>
  <c r="X30" i="48"/>
  <c r="X19" i="48"/>
  <c r="X27" i="48"/>
  <c r="X18" i="48"/>
  <c r="X9" i="48"/>
  <c r="X24" i="48"/>
  <c r="X26" i="48"/>
  <c r="X14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42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28" i="48"/>
  <c r="AD44" i="48"/>
  <c r="AD7" i="48"/>
  <c r="AD38" i="48"/>
  <c r="AD35" i="48"/>
  <c r="AD55" i="48"/>
  <c r="BA55" i="48" s="1"/>
  <c r="AD48" i="48"/>
  <c r="AD43" i="48"/>
  <c r="AD12" i="48"/>
  <c r="AD40" i="48"/>
  <c r="AD37" i="48"/>
  <c r="AD63" i="48"/>
  <c r="BA63" i="48" s="1"/>
  <c r="AD56" i="48"/>
  <c r="BA56" i="48" s="1"/>
  <c r="AD29" i="48"/>
  <c r="AD20" i="48"/>
  <c r="AD30" i="48"/>
  <c r="AD19" i="48"/>
  <c r="AD8" i="48"/>
  <c r="AD27" i="48"/>
  <c r="AD6" i="48"/>
  <c r="AD65" i="48"/>
  <c r="BA65" i="48" s="1"/>
  <c r="AD61" i="48"/>
  <c r="BA61" i="48" s="1"/>
  <c r="AD39" i="48"/>
  <c r="AD31" i="48"/>
  <c r="AD17" i="48"/>
  <c r="AB20" i="34" s="1"/>
  <c r="AD13" i="48"/>
  <c r="AD16" i="48"/>
  <c r="AD51" i="48"/>
  <c r="BA51" i="48" s="1"/>
  <c r="AD41" i="48"/>
  <c r="AD5" i="48"/>
  <c r="AD45" i="48"/>
  <c r="AD33" i="48"/>
  <c r="AD11" i="48"/>
  <c r="AD24" i="48"/>
  <c r="AD18" i="48"/>
  <c r="AD47" i="48"/>
  <c r="AD36" i="48"/>
  <c r="AD15" i="48"/>
  <c r="AD32" i="48"/>
  <c r="AD22" i="48"/>
  <c r="AD10" i="48"/>
  <c r="AD9" i="48"/>
  <c r="AD26" i="48"/>
  <c r="AD25" i="48"/>
  <c r="AD34" i="48"/>
  <c r="AD21" i="48"/>
  <c r="AD14" i="48"/>
  <c r="AD23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42" i="48"/>
  <c r="N71" i="48"/>
  <c r="AS71" i="48" s="1"/>
  <c r="N58" i="48"/>
  <c r="AS58" i="48" s="1"/>
  <c r="N55" i="48"/>
  <c r="AS55" i="48" s="1"/>
  <c r="N28" i="48"/>
  <c r="N53" i="48"/>
  <c r="AS53" i="48" s="1"/>
  <c r="N47" i="48"/>
  <c r="N29" i="48"/>
  <c r="N7" i="48"/>
  <c r="N38" i="48"/>
  <c r="N35" i="48"/>
  <c r="N61" i="48"/>
  <c r="AS61" i="48" s="1"/>
  <c r="N45" i="48"/>
  <c r="N41" i="48"/>
  <c r="N12" i="48"/>
  <c r="N40" i="48"/>
  <c r="N37" i="48"/>
  <c r="N44" i="48"/>
  <c r="N20" i="48"/>
  <c r="N34" i="48"/>
  <c r="N19" i="48"/>
  <c r="N8" i="48"/>
  <c r="N27" i="48"/>
  <c r="N6" i="48"/>
  <c r="N57" i="48"/>
  <c r="AS57" i="48" s="1"/>
  <c r="N39" i="48"/>
  <c r="N17" i="48"/>
  <c r="Q12" i="10" s="1"/>
  <c r="N13" i="48"/>
  <c r="N16" i="48"/>
  <c r="N52" i="48"/>
  <c r="AS52" i="48" s="1"/>
  <c r="N48" i="48"/>
  <c r="AS47" i="48" s="1"/>
  <c r="N43" i="48"/>
  <c r="N5" i="48"/>
  <c r="N31" i="48"/>
  <c r="N30" i="48"/>
  <c r="N33" i="48"/>
  <c r="N11" i="48"/>
  <c r="N25" i="48"/>
  <c r="N24" i="48"/>
  <c r="N18" i="48"/>
  <c r="N15" i="48"/>
  <c r="N22" i="48"/>
  <c r="N36" i="48"/>
  <c r="N9" i="48"/>
  <c r="N26" i="48"/>
  <c r="N23" i="48"/>
  <c r="N32" i="48"/>
  <c r="N21" i="48"/>
  <c r="N14" i="48"/>
  <c r="N10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43" i="48"/>
  <c r="L72" i="48"/>
  <c r="AR72" i="48" s="1"/>
  <c r="L62" i="48"/>
  <c r="AR62" i="48" s="1"/>
  <c r="L56" i="48"/>
  <c r="AR56" i="48" s="1"/>
  <c r="L50" i="48"/>
  <c r="AR50" i="48" s="1"/>
  <c r="L49" i="48"/>
  <c r="AR49" i="48" s="1"/>
  <c r="L28" i="48"/>
  <c r="L48" i="48"/>
  <c r="L42" i="48"/>
  <c r="L39" i="48"/>
  <c r="L30" i="48"/>
  <c r="L53" i="48"/>
  <c r="AR53" i="48" s="1"/>
  <c r="L46" i="48"/>
  <c r="L29" i="48"/>
  <c r="L38" i="48"/>
  <c r="L54" i="48"/>
  <c r="AR54" i="48" s="1"/>
  <c r="L40" i="48"/>
  <c r="L31" i="48"/>
  <c r="L33" i="48"/>
  <c r="L11" i="48"/>
  <c r="L26" i="48"/>
  <c r="L63" i="48"/>
  <c r="AR63" i="48" s="1"/>
  <c r="L58" i="48"/>
  <c r="AR58" i="48" s="1"/>
  <c r="L44" i="48"/>
  <c r="L34" i="48"/>
  <c r="L27" i="48"/>
  <c r="L59" i="48"/>
  <c r="AR59" i="48" s="1"/>
  <c r="L23" i="48"/>
  <c r="L32" i="48"/>
  <c r="L14" i="48"/>
  <c r="L12" i="48"/>
  <c r="L37" i="48"/>
  <c r="L16" i="48"/>
  <c r="L25" i="48"/>
  <c r="L24" i="48"/>
  <c r="L18" i="48"/>
  <c r="L45" i="48"/>
  <c r="L35" i="48"/>
  <c r="L15" i="48"/>
  <c r="L22" i="48"/>
  <c r="L41" i="48"/>
  <c r="L36" i="48"/>
  <c r="L13" i="48"/>
  <c r="L21" i="48"/>
  <c r="Z34" i="47"/>
  <c r="Z12" i="47"/>
  <c r="Z15" i="47"/>
  <c r="Z65" i="47"/>
  <c r="AY65" i="47" s="1"/>
  <c r="Z66" i="47"/>
  <c r="AY66" i="47" s="1"/>
  <c r="Z49" i="47"/>
  <c r="Z48" i="47"/>
  <c r="Z21" i="47"/>
  <c r="Z13" i="47"/>
  <c r="Z42" i="47"/>
  <c r="Z54" i="47"/>
  <c r="Z7" i="47"/>
  <c r="Z41" i="47"/>
  <c r="Z51" i="47"/>
  <c r="Z47" i="47"/>
  <c r="Z14" i="47"/>
  <c r="Z61" i="47"/>
  <c r="Z36" i="47"/>
  <c r="Z40" i="47"/>
  <c r="Z50" i="47"/>
  <c r="Z52" i="47"/>
  <c r="Z53" i="47"/>
  <c r="Z45" i="47"/>
  <c r="Z25" i="47"/>
  <c r="Z56" i="47"/>
  <c r="Z43" i="47"/>
  <c r="Z58" i="47"/>
  <c r="Z39" i="47"/>
  <c r="Z57" i="47"/>
  <c r="Z46" i="47"/>
  <c r="Z62" i="47"/>
  <c r="Z19" i="47"/>
  <c r="Z31" i="47"/>
  <c r="Z18" i="47"/>
  <c r="Z24" i="47"/>
  <c r="Z30" i="47"/>
  <c r="Z23" i="47"/>
  <c r="Z63" i="47"/>
  <c r="Z33" i="47"/>
  <c r="Z60" i="47"/>
  <c r="Z9" i="47"/>
  <c r="Z6" i="47"/>
  <c r="Z27" i="47"/>
  <c r="Z10" i="47"/>
  <c r="Z20" i="47"/>
  <c r="Z32" i="47"/>
  <c r="Z37" i="47"/>
  <c r="Z55" i="47"/>
  <c r="Z26" i="47"/>
  <c r="Z8" i="47"/>
  <c r="Z44" i="47"/>
  <c r="Z59" i="47"/>
  <c r="Z22" i="47"/>
  <c r="Z28" i="47"/>
  <c r="Z29" i="47"/>
  <c r="Z17" i="47"/>
  <c r="Z5" i="47"/>
  <c r="Z11" i="47"/>
  <c r="Z16" i="47"/>
  <c r="Z64" i="47"/>
  <c r="Z38" i="47"/>
  <c r="Z35" i="47"/>
  <c r="AO38" i="47"/>
  <c r="AO55" i="47"/>
  <c r="AO52" i="47"/>
  <c r="AO17" i="47"/>
  <c r="AO19" i="47"/>
  <c r="R34" i="47"/>
  <c r="R12" i="47"/>
  <c r="R15" i="47"/>
  <c r="R65" i="47"/>
  <c r="AU65" i="47" s="1"/>
  <c r="R66" i="47"/>
  <c r="AU66" i="47" s="1"/>
  <c r="R14" i="47"/>
  <c r="R49" i="47"/>
  <c r="R48" i="47"/>
  <c r="R13" i="47"/>
  <c r="R7" i="47"/>
  <c r="R42" i="47"/>
  <c r="R41" i="47"/>
  <c r="R51" i="47"/>
  <c r="R47" i="47"/>
  <c r="R54" i="47"/>
  <c r="R53" i="47"/>
  <c r="R40" i="47"/>
  <c r="R21" i="47"/>
  <c r="R18" i="47"/>
  <c r="R45" i="47"/>
  <c r="R50" i="47"/>
  <c r="R37" i="47"/>
  <c r="R52" i="47"/>
  <c r="R43" i="47"/>
  <c r="R58" i="47"/>
  <c r="R56" i="47"/>
  <c r="R9" i="47"/>
  <c r="R39" i="47"/>
  <c r="R36" i="47"/>
  <c r="R11" i="47"/>
  <c r="R25" i="47"/>
  <c r="R26" i="47"/>
  <c r="R30" i="47"/>
  <c r="R46" i="47"/>
  <c r="R62" i="47"/>
  <c r="R19" i="47"/>
  <c r="R31" i="47"/>
  <c r="R61" i="47"/>
  <c r="R23" i="47"/>
  <c r="R63" i="47"/>
  <c r="R33" i="47"/>
  <c r="R60" i="47"/>
  <c r="R29" i="47"/>
  <c r="R17" i="47"/>
  <c r="R10" i="47"/>
  <c r="R20" i="47"/>
  <c r="R27" i="47"/>
  <c r="R32" i="47"/>
  <c r="R57" i="47"/>
  <c r="R38" i="47"/>
  <c r="R64" i="47"/>
  <c r="R22" i="47"/>
  <c r="R28" i="47"/>
  <c r="R55" i="47"/>
  <c r="R24" i="47"/>
  <c r="R6" i="47"/>
  <c r="R5" i="47"/>
  <c r="R35" i="47"/>
  <c r="R44" i="47"/>
  <c r="R16" i="47"/>
  <c r="R59" i="47"/>
  <c r="R8" i="47"/>
  <c r="AO18" i="47"/>
  <c r="AO10" i="47"/>
  <c r="AO40" i="47"/>
  <c r="AO35" i="47"/>
  <c r="AO48" i="47"/>
  <c r="AO39" i="47"/>
  <c r="AO42" i="47"/>
  <c r="AO43" i="47"/>
  <c r="AO49" i="47"/>
  <c r="AO56" i="47"/>
  <c r="AO53" i="47"/>
  <c r="AO54" i="47"/>
  <c r="AO64" i="47"/>
  <c r="AO16" i="47"/>
  <c r="AO15" i="47"/>
  <c r="T15" i="47"/>
  <c r="T66" i="47"/>
  <c r="AV66" i="47" s="1"/>
  <c r="T21" i="47"/>
  <c r="T14" i="47"/>
  <c r="T12" i="47"/>
  <c r="T48" i="47"/>
  <c r="T13" i="47"/>
  <c r="T42" i="47"/>
  <c r="T65" i="47"/>
  <c r="AV65" i="47" s="1"/>
  <c r="T49" i="47"/>
  <c r="T41" i="47"/>
  <c r="T34" i="47"/>
  <c r="T36" i="47"/>
  <c r="T40" i="47"/>
  <c r="T61" i="47"/>
  <c r="T7" i="47"/>
  <c r="T18" i="47"/>
  <c r="T52" i="47"/>
  <c r="T47" i="47"/>
  <c r="T51" i="47"/>
  <c r="T50" i="47"/>
  <c r="T45" i="47"/>
  <c r="T37" i="47"/>
  <c r="T11" i="47"/>
  <c r="T43" i="47"/>
  <c r="T25" i="47"/>
  <c r="T9" i="47"/>
  <c r="T39" i="47"/>
  <c r="T54" i="47"/>
  <c r="T53" i="47"/>
  <c r="T55" i="47"/>
  <c r="T24" i="47"/>
  <c r="T23" i="47"/>
  <c r="T63" i="47"/>
  <c r="T33" i="47"/>
  <c r="T60" i="47"/>
  <c r="T57" i="47"/>
  <c r="T38" i="47"/>
  <c r="T8" i="47"/>
  <c r="T17" i="47"/>
  <c r="T27" i="47"/>
  <c r="T30" i="47"/>
  <c r="T62" i="47"/>
  <c r="T64" i="47"/>
  <c r="T22" i="47"/>
  <c r="T28" i="47"/>
  <c r="T46" i="47"/>
  <c r="T35" i="47"/>
  <c r="T58" i="47"/>
  <c r="T56" i="47"/>
  <c r="T6" i="47"/>
  <c r="T31" i="47"/>
  <c r="T5" i="47"/>
  <c r="T32" i="47"/>
  <c r="T26" i="47"/>
  <c r="T44" i="47"/>
  <c r="T59" i="47"/>
  <c r="T16" i="47"/>
  <c r="T29" i="47"/>
  <c r="T10" i="47"/>
  <c r="T20" i="47"/>
  <c r="T19" i="47"/>
  <c r="AO44" i="47"/>
  <c r="AO37" i="47"/>
  <c r="AO34" i="47"/>
  <c r="AO36" i="47"/>
  <c r="AO46" i="47"/>
  <c r="AO24" i="47"/>
  <c r="AO11" i="47"/>
  <c r="J34" i="47"/>
  <c r="J66" i="47"/>
  <c r="AQ66" i="47" s="1"/>
  <c r="J21" i="47"/>
  <c r="J49" i="47"/>
  <c r="J48" i="47"/>
  <c r="J7" i="47"/>
  <c r="J65" i="47"/>
  <c r="AQ65" i="47" s="1"/>
  <c r="J41" i="47"/>
  <c r="J18" i="47"/>
  <c r="J61" i="47"/>
  <c r="J56" i="47"/>
  <c r="J42" i="47"/>
  <c r="J55" i="47"/>
  <c r="J58" i="47"/>
  <c r="J57" i="47"/>
  <c r="J62" i="47"/>
  <c r="J31" i="47"/>
  <c r="J40" i="47"/>
  <c r="J25" i="47"/>
  <c r="J63" i="47"/>
  <c r="J33" i="47"/>
  <c r="J60" i="47"/>
  <c r="J27" i="47"/>
  <c r="J20" i="47"/>
  <c r="J17" i="47"/>
  <c r="J8" i="47"/>
  <c r="J59" i="47"/>
  <c r="J30" i="47"/>
  <c r="J35" i="47"/>
  <c r="J26" i="47"/>
  <c r="J64" i="47"/>
  <c r="J38" i="47"/>
  <c r="AO25" i="47"/>
  <c r="AO26" i="47"/>
  <c r="AO6" i="47"/>
  <c r="AO23" i="47"/>
  <c r="AO7" i="47"/>
  <c r="AO27" i="47"/>
  <c r="AO45" i="47"/>
  <c r="AO47" i="47"/>
  <c r="AO13" i="47"/>
  <c r="AO61" i="47"/>
  <c r="AO57" i="47"/>
  <c r="AO8" i="47"/>
  <c r="AO62" i="47"/>
  <c r="AO9" i="47"/>
  <c r="AO66" i="47"/>
  <c r="AO21" i="47"/>
  <c r="AO33" i="47"/>
  <c r="AO51" i="47"/>
  <c r="AO60" i="47"/>
  <c r="AH34" i="47"/>
  <c r="AH12" i="47"/>
  <c r="AH15" i="47"/>
  <c r="AH65" i="47"/>
  <c r="BC65" i="47" s="1"/>
  <c r="AH66" i="47"/>
  <c r="BC66" i="47" s="1"/>
  <c r="AH49" i="47"/>
  <c r="AH21" i="47"/>
  <c r="AH48" i="47"/>
  <c r="AH14" i="47"/>
  <c r="AH13" i="47"/>
  <c r="AH7" i="47"/>
  <c r="AH54" i="47"/>
  <c r="AH41" i="47"/>
  <c r="AH51" i="47"/>
  <c r="AH47" i="47"/>
  <c r="AH53" i="47"/>
  <c r="AH52" i="47"/>
  <c r="AH61" i="47"/>
  <c r="AH50" i="47"/>
  <c r="AH45" i="47"/>
  <c r="AH11" i="47"/>
  <c r="AH42" i="47"/>
  <c r="AH36" i="47"/>
  <c r="AH18" i="47"/>
  <c r="AH40" i="47"/>
  <c r="AH55" i="47"/>
  <c r="AH56" i="47"/>
  <c r="AH25" i="47"/>
  <c r="AH39" i="47"/>
  <c r="AH26" i="47"/>
  <c r="AH46" i="47"/>
  <c r="AH62" i="47"/>
  <c r="AH19" i="47"/>
  <c r="AH31" i="47"/>
  <c r="AH37" i="47"/>
  <c r="AH23" i="47"/>
  <c r="AH63" i="47"/>
  <c r="AH33" i="47"/>
  <c r="AH60" i="47"/>
  <c r="AH58" i="47"/>
  <c r="AH24" i="47"/>
  <c r="AH29" i="47"/>
  <c r="AH17" i="47"/>
  <c r="AH10" i="47"/>
  <c r="AH20" i="47"/>
  <c r="AH32" i="47"/>
  <c r="AH30" i="47"/>
  <c r="AH38" i="47"/>
  <c r="AH64" i="47"/>
  <c r="AH22" i="47"/>
  <c r="AH28" i="47"/>
  <c r="AH43" i="47"/>
  <c r="AH6" i="47"/>
  <c r="AH27" i="47"/>
  <c r="AH5" i="47"/>
  <c r="AH44" i="47"/>
  <c r="AH57" i="47"/>
  <c r="AH59" i="47"/>
  <c r="AH8" i="47"/>
  <c r="AH35" i="47"/>
  <c r="AH9" i="47"/>
  <c r="AH16" i="47"/>
  <c r="AO32" i="47"/>
  <c r="AO28" i="47"/>
  <c r="AO12" i="47"/>
  <c r="AO29" i="47"/>
  <c r="AO41" i="47"/>
  <c r="AO30" i="47"/>
  <c r="AO50" i="47"/>
  <c r="AO22" i="47"/>
  <c r="AO58" i="47"/>
  <c r="AO63" i="47"/>
  <c r="AO20" i="47"/>
  <c r="AO59" i="47"/>
  <c r="AO65" i="47"/>
  <c r="AO14" i="47"/>
  <c r="AB15" i="47"/>
  <c r="AB66" i="47"/>
  <c r="AZ66" i="47" s="1"/>
  <c r="AB21" i="47"/>
  <c r="AB14" i="47"/>
  <c r="AB65" i="47"/>
  <c r="AZ65" i="47" s="1"/>
  <c r="AB48" i="47"/>
  <c r="AB13" i="47"/>
  <c r="AB34" i="47"/>
  <c r="AB42" i="47"/>
  <c r="AB41" i="47"/>
  <c r="AB12" i="47"/>
  <c r="AB36" i="47"/>
  <c r="AB40" i="47"/>
  <c r="AB61" i="47"/>
  <c r="AB49" i="47"/>
  <c r="AB53" i="47"/>
  <c r="AB18" i="47"/>
  <c r="AB45" i="47"/>
  <c r="AB52" i="47"/>
  <c r="AB47" i="47"/>
  <c r="AB37" i="47"/>
  <c r="AB43" i="47"/>
  <c r="AB25" i="47"/>
  <c r="AB54" i="47"/>
  <c r="AB58" i="47"/>
  <c r="AB39" i="47"/>
  <c r="AB51" i="47"/>
  <c r="AB11" i="47"/>
  <c r="AB9" i="47"/>
  <c r="AB24" i="47"/>
  <c r="AB56" i="47"/>
  <c r="AB30" i="47"/>
  <c r="AB23" i="47"/>
  <c r="AB63" i="47"/>
  <c r="AB33" i="47"/>
  <c r="AB60" i="47"/>
  <c r="AB7" i="47"/>
  <c r="AB50" i="47"/>
  <c r="AB55" i="47"/>
  <c r="AB26" i="47"/>
  <c r="AB38" i="47"/>
  <c r="AB8" i="47"/>
  <c r="AB17" i="47"/>
  <c r="AB27" i="47"/>
  <c r="AB57" i="47"/>
  <c r="AB46" i="47"/>
  <c r="AB44" i="47"/>
  <c r="AB59" i="47"/>
  <c r="AB22" i="47"/>
  <c r="AB28" i="47"/>
  <c r="AB64" i="47"/>
  <c r="AB35" i="47"/>
  <c r="AB29" i="47"/>
  <c r="AB19" i="47"/>
  <c r="AB5" i="47"/>
  <c r="AB32" i="47"/>
  <c r="AB62" i="47"/>
  <c r="AB16" i="47"/>
  <c r="AB6" i="47"/>
  <c r="AB20" i="47"/>
  <c r="AB31" i="47"/>
  <c r="AB10" i="47"/>
  <c r="L66" i="47"/>
  <c r="AR66" i="47" s="1"/>
  <c r="L34" i="47"/>
  <c r="L65" i="47"/>
  <c r="AR65" i="47" s="1"/>
  <c r="L41" i="47"/>
  <c r="L54" i="47"/>
  <c r="L36" i="47"/>
  <c r="L40" i="47"/>
  <c r="L61" i="47"/>
  <c r="L52" i="47"/>
  <c r="L53" i="47"/>
  <c r="L51" i="47"/>
  <c r="L18" i="47"/>
  <c r="L43" i="47"/>
  <c r="L25" i="47"/>
  <c r="L55" i="47"/>
  <c r="L39" i="47"/>
  <c r="L50" i="47"/>
  <c r="L47" i="47"/>
  <c r="L24" i="47"/>
  <c r="L45" i="47"/>
  <c r="L56" i="47"/>
  <c r="L23" i="47"/>
  <c r="L63" i="47"/>
  <c r="L33" i="47"/>
  <c r="L60" i="47"/>
  <c r="L38" i="47"/>
  <c r="L27" i="47"/>
  <c r="L46" i="47"/>
  <c r="L44" i="47"/>
  <c r="L59" i="47"/>
  <c r="L64" i="47"/>
  <c r="L35" i="47"/>
  <c r="L9" i="47"/>
  <c r="L30" i="47"/>
  <c r="L29" i="47"/>
  <c r="L32" i="47"/>
  <c r="L37" i="47"/>
  <c r="L58" i="47"/>
  <c r="L57" i="47"/>
  <c r="L62" i="47"/>
  <c r="L16" i="47"/>
  <c r="L31" i="47"/>
  <c r="L10" i="47"/>
  <c r="R71" i="46"/>
  <c r="AU71" i="46" s="1"/>
  <c r="R70" i="46"/>
  <c r="AU70" i="46" s="1"/>
  <c r="R66" i="46"/>
  <c r="AU66" i="46" s="1"/>
  <c r="R69" i="46"/>
  <c r="AU69" i="46" s="1"/>
  <c r="R68" i="46"/>
  <c r="AU68" i="46" s="1"/>
  <c r="R62" i="46"/>
  <c r="AU62" i="46" s="1"/>
  <c r="R65" i="46"/>
  <c r="AU65" i="46" s="1"/>
  <c r="R63" i="46"/>
  <c r="AU63" i="46" s="1"/>
  <c r="R58" i="46"/>
  <c r="AU58" i="46" s="1"/>
  <c r="R54" i="46"/>
  <c r="AU54" i="46" s="1"/>
  <c r="R67" i="46"/>
  <c r="AU67" i="46" s="1"/>
  <c r="R61" i="46"/>
  <c r="AU61" i="46" s="1"/>
  <c r="R57" i="46"/>
  <c r="AU57" i="46" s="1"/>
  <c r="R53" i="46"/>
  <c r="AU53" i="46" s="1"/>
  <c r="R64" i="46"/>
  <c r="AU64" i="46" s="1"/>
  <c r="R59" i="46"/>
  <c r="AU59" i="46" s="1"/>
  <c r="R18" i="46"/>
  <c r="R47" i="46"/>
  <c r="AU47" i="46" s="1"/>
  <c r="R56" i="46"/>
  <c r="AU56" i="46" s="1"/>
  <c r="R50" i="46"/>
  <c r="AU50" i="46" s="1"/>
  <c r="R55" i="46"/>
  <c r="AU55" i="46" s="1"/>
  <c r="R52" i="46"/>
  <c r="AU52" i="46" s="1"/>
  <c r="R49" i="46"/>
  <c r="AU49" i="46" s="1"/>
  <c r="R11" i="46"/>
  <c r="R19" i="46"/>
  <c r="R31" i="46"/>
  <c r="R44" i="46"/>
  <c r="R8" i="46"/>
  <c r="R14" i="46"/>
  <c r="R72" i="46"/>
  <c r="AU72" i="46" s="1"/>
  <c r="R48" i="46"/>
  <c r="AU48" i="46" s="1"/>
  <c r="R23" i="46"/>
  <c r="R13" i="46"/>
  <c r="R10" i="46"/>
  <c r="R21" i="46"/>
  <c r="R7" i="46"/>
  <c r="R12" i="46"/>
  <c r="R26" i="46"/>
  <c r="R28" i="46"/>
  <c r="R24" i="46"/>
  <c r="R25" i="46"/>
  <c r="R38" i="46"/>
  <c r="R9" i="46"/>
  <c r="R46" i="46"/>
  <c r="R30" i="46"/>
  <c r="R43" i="46"/>
  <c r="R40" i="46"/>
  <c r="AU28" i="46" s="1"/>
  <c r="R37" i="46"/>
  <c r="R35" i="46"/>
  <c r="R20" i="46"/>
  <c r="R51" i="46"/>
  <c r="AU51" i="46" s="1"/>
  <c r="R45" i="46"/>
  <c r="R17" i="46"/>
  <c r="R15" i="46"/>
  <c r="R33" i="46"/>
  <c r="R34" i="46"/>
  <c r="R6" i="46"/>
  <c r="R42" i="46"/>
  <c r="R27" i="46"/>
  <c r="R22" i="46"/>
  <c r="R32" i="46"/>
  <c r="R16" i="46"/>
  <c r="R41" i="46"/>
  <c r="R36" i="46"/>
  <c r="R60" i="46"/>
  <c r="AU60" i="46" s="1"/>
  <c r="R29" i="46"/>
  <c r="R5" i="46"/>
  <c r="R39" i="46"/>
  <c r="J71" i="46"/>
  <c r="AQ71" i="46" s="1"/>
  <c r="J70" i="46"/>
  <c r="AQ70" i="46" s="1"/>
  <c r="J69" i="46"/>
  <c r="AQ69" i="46" s="1"/>
  <c r="J72" i="46"/>
  <c r="AQ72" i="46" s="1"/>
  <c r="J67" i="46"/>
  <c r="AQ67" i="46" s="1"/>
  <c r="J66" i="46"/>
  <c r="AQ66" i="46" s="1"/>
  <c r="J62" i="46"/>
  <c r="AQ62" i="46" s="1"/>
  <c r="J68" i="46"/>
  <c r="AQ68" i="46" s="1"/>
  <c r="J65" i="46"/>
  <c r="AQ65" i="46" s="1"/>
  <c r="J58" i="46"/>
  <c r="AQ58" i="46" s="1"/>
  <c r="J54" i="46"/>
  <c r="AQ54" i="46" s="1"/>
  <c r="J64" i="46"/>
  <c r="AQ64" i="46" s="1"/>
  <c r="J61" i="46"/>
  <c r="AQ61" i="46" s="1"/>
  <c r="J57" i="46"/>
  <c r="AQ57" i="46" s="1"/>
  <c r="J53" i="46"/>
  <c r="AQ53" i="46" s="1"/>
  <c r="J55" i="46"/>
  <c r="AQ55" i="46" s="1"/>
  <c r="J18" i="46"/>
  <c r="J47" i="46"/>
  <c r="AQ47" i="46" s="1"/>
  <c r="J63" i="46"/>
  <c r="AQ63" i="46" s="1"/>
  <c r="J60" i="46"/>
  <c r="AQ60" i="46" s="1"/>
  <c r="J52" i="46"/>
  <c r="AQ52" i="46" s="1"/>
  <c r="J50" i="46"/>
  <c r="AQ50" i="46" s="1"/>
  <c r="J59" i="46"/>
  <c r="AQ59" i="46" s="1"/>
  <c r="J19" i="46"/>
  <c r="J31" i="46"/>
  <c r="J44" i="46"/>
  <c r="J14" i="46"/>
  <c r="J56" i="46"/>
  <c r="AQ56" i="46" s="1"/>
  <c r="J51" i="46"/>
  <c r="AQ51" i="46" s="1"/>
  <c r="J23" i="46"/>
  <c r="J13" i="46"/>
  <c r="J21" i="46"/>
  <c r="J7" i="46"/>
  <c r="J48" i="46"/>
  <c r="AQ48" i="46" s="1"/>
  <c r="J45" i="46"/>
  <c r="J24" i="46"/>
  <c r="J38" i="46"/>
  <c r="J29" i="46"/>
  <c r="J40" i="46"/>
  <c r="J37" i="46"/>
  <c r="J35" i="46"/>
  <c r="AQ23" i="46" s="1"/>
  <c r="J12" i="46"/>
  <c r="J28" i="46"/>
  <c r="J41" i="46"/>
  <c r="AQ29" i="46" s="1"/>
  <c r="J36" i="46"/>
  <c r="J49" i="46"/>
  <c r="AQ49" i="46" s="1"/>
  <c r="J33" i="46"/>
  <c r="J46" i="46"/>
  <c r="J43" i="46"/>
  <c r="J5" i="46"/>
  <c r="J39" i="46"/>
  <c r="J32" i="46"/>
  <c r="J17" i="46"/>
  <c r="J34" i="46"/>
  <c r="J30" i="46"/>
  <c r="J42" i="46"/>
  <c r="J27" i="46"/>
  <c r="AB70" i="46"/>
  <c r="AZ70" i="46" s="1"/>
  <c r="AB69" i="46"/>
  <c r="AZ69" i="46" s="1"/>
  <c r="AB72" i="46"/>
  <c r="AZ72" i="46" s="1"/>
  <c r="AB68" i="46"/>
  <c r="AZ68" i="46" s="1"/>
  <c r="AB65" i="46"/>
  <c r="AZ65" i="46" s="1"/>
  <c r="AB66" i="46"/>
  <c r="AZ66" i="46" s="1"/>
  <c r="AB64" i="46"/>
  <c r="AZ64" i="46" s="1"/>
  <c r="AB67" i="46"/>
  <c r="AZ67" i="46" s="1"/>
  <c r="AB61" i="46"/>
  <c r="AZ61" i="46" s="1"/>
  <c r="AB57" i="46"/>
  <c r="AZ57" i="46" s="1"/>
  <c r="AB63" i="46"/>
  <c r="AZ63" i="46" s="1"/>
  <c r="AB60" i="46"/>
  <c r="AZ60" i="46" s="1"/>
  <c r="AB56" i="46"/>
  <c r="AZ56" i="46" s="1"/>
  <c r="AB52" i="46"/>
  <c r="AZ52" i="46" s="1"/>
  <c r="AB54" i="46"/>
  <c r="AZ54" i="46" s="1"/>
  <c r="AB50" i="46"/>
  <c r="AZ50" i="46" s="1"/>
  <c r="AB11" i="46"/>
  <c r="AB59" i="46"/>
  <c r="AZ59" i="46" s="1"/>
  <c r="AB49" i="46"/>
  <c r="AZ49" i="46" s="1"/>
  <c r="AB53" i="46"/>
  <c r="AZ53" i="46" s="1"/>
  <c r="AB23" i="46"/>
  <c r="AB13" i="46"/>
  <c r="AB10" i="46"/>
  <c r="AB21" i="46"/>
  <c r="AB7" i="46"/>
  <c r="AB62" i="46"/>
  <c r="AZ62" i="46" s="1"/>
  <c r="AB51" i="46"/>
  <c r="AZ51" i="46" s="1"/>
  <c r="AB18" i="46"/>
  <c r="AB46" i="46"/>
  <c r="AB6" i="46"/>
  <c r="AB30" i="46"/>
  <c r="AB29" i="46"/>
  <c r="AB43" i="46"/>
  <c r="AB55" i="46"/>
  <c r="AZ55" i="46" s="1"/>
  <c r="AB31" i="46"/>
  <c r="AB8" i="46"/>
  <c r="AB40" i="46"/>
  <c r="AB37" i="46"/>
  <c r="AB71" i="46"/>
  <c r="AZ71" i="46" s="1"/>
  <c r="AB58" i="46"/>
  <c r="AZ58" i="46" s="1"/>
  <c r="AB48" i="46"/>
  <c r="AZ48" i="46" s="1"/>
  <c r="AB12" i="46"/>
  <c r="AB26" i="46"/>
  <c r="AB28" i="46"/>
  <c r="AB5" i="46"/>
  <c r="AB42" i="46"/>
  <c r="AB39" i="46"/>
  <c r="AB27" i="46"/>
  <c r="AB34" i="46"/>
  <c r="AB44" i="46"/>
  <c r="AB25" i="46"/>
  <c r="AB9" i="46"/>
  <c r="AB33" i="46"/>
  <c r="AB32" i="46"/>
  <c r="AB45" i="46"/>
  <c r="AB41" i="46"/>
  <c r="AZ29" i="46" s="1"/>
  <c r="AB36" i="46"/>
  <c r="AB16" i="46"/>
  <c r="AB17" i="46"/>
  <c r="AB15" i="46"/>
  <c r="AB22" i="46"/>
  <c r="AB47" i="46"/>
  <c r="AZ47" i="46" s="1"/>
  <c r="AB19" i="46"/>
  <c r="AB14" i="46"/>
  <c r="AB24" i="46"/>
  <c r="AB38" i="46"/>
  <c r="AB20" i="46"/>
  <c r="AZ17" i="46" s="1"/>
  <c r="AB35" i="46"/>
  <c r="AH71" i="46"/>
  <c r="BC71" i="46" s="1"/>
  <c r="AH70" i="46"/>
  <c r="BC70" i="46" s="1"/>
  <c r="AH66" i="46"/>
  <c r="BC66" i="46" s="1"/>
  <c r="AH69" i="46"/>
  <c r="BC69" i="46" s="1"/>
  <c r="AH62" i="46"/>
  <c r="BC62" i="46" s="1"/>
  <c r="AH72" i="46"/>
  <c r="BC72" i="46" s="1"/>
  <c r="AH65" i="46"/>
  <c r="BC65" i="46" s="1"/>
  <c r="AH63" i="46"/>
  <c r="BC63" i="46" s="1"/>
  <c r="AH58" i="46"/>
  <c r="BC58" i="46" s="1"/>
  <c r="AH54" i="46"/>
  <c r="BC54" i="46" s="1"/>
  <c r="AH68" i="46"/>
  <c r="BC68" i="46" s="1"/>
  <c r="AH61" i="46"/>
  <c r="BC61" i="46" s="1"/>
  <c r="AH57" i="46"/>
  <c r="BC57" i="46" s="1"/>
  <c r="AH53" i="46"/>
  <c r="BC53" i="46" s="1"/>
  <c r="AH67" i="46"/>
  <c r="BC67" i="46" s="1"/>
  <c r="AH59" i="46"/>
  <c r="BC59" i="46" s="1"/>
  <c r="AH52" i="46"/>
  <c r="BC52" i="46" s="1"/>
  <c r="AH18" i="46"/>
  <c r="AH47" i="46"/>
  <c r="BC47" i="46" s="1"/>
  <c r="AH56" i="46"/>
  <c r="BC56" i="46" s="1"/>
  <c r="AH51" i="46"/>
  <c r="BC51" i="46" s="1"/>
  <c r="AH50" i="46"/>
  <c r="BC50" i="46" s="1"/>
  <c r="AH64" i="46"/>
  <c r="BC64" i="46" s="1"/>
  <c r="AH49" i="46"/>
  <c r="BC49" i="46" s="1"/>
  <c r="AH19" i="46"/>
  <c r="AH31" i="46"/>
  <c r="AH44" i="46"/>
  <c r="AH8" i="46"/>
  <c r="AH14" i="46"/>
  <c r="AH60" i="46"/>
  <c r="BC60" i="46" s="1"/>
  <c r="AH48" i="46"/>
  <c r="BC48" i="46" s="1"/>
  <c r="AH23" i="46"/>
  <c r="AH13" i="46"/>
  <c r="AH10" i="46"/>
  <c r="AH21" i="46"/>
  <c r="AH7" i="46"/>
  <c r="AH12" i="46"/>
  <c r="AH26" i="46"/>
  <c r="AH28" i="46"/>
  <c r="AH24" i="46"/>
  <c r="AH25" i="46"/>
  <c r="AH38" i="46"/>
  <c r="AH9" i="46"/>
  <c r="AH11" i="46"/>
  <c r="AH46" i="46"/>
  <c r="AH30" i="46"/>
  <c r="AH43" i="46"/>
  <c r="AH40" i="46"/>
  <c r="AH37" i="46"/>
  <c r="AH35" i="46"/>
  <c r="AH20" i="46"/>
  <c r="AH16" i="46"/>
  <c r="AH17" i="46"/>
  <c r="AH15" i="46"/>
  <c r="AH39" i="46"/>
  <c r="AH29" i="46"/>
  <c r="AH42" i="46"/>
  <c r="AH27" i="46"/>
  <c r="AH34" i="46"/>
  <c r="AH32" i="46"/>
  <c r="AH55" i="46"/>
  <c r="BC55" i="46" s="1"/>
  <c r="AH45" i="46"/>
  <c r="AH41" i="46"/>
  <c r="AH36" i="46"/>
  <c r="AH33" i="46"/>
  <c r="AH6" i="46"/>
  <c r="AH5" i="46"/>
  <c r="AH22" i="46"/>
  <c r="L70" i="46"/>
  <c r="AR70" i="46" s="1"/>
  <c r="L69" i="46"/>
  <c r="AR69" i="46" s="1"/>
  <c r="L72" i="46"/>
  <c r="AR72" i="46" s="1"/>
  <c r="L68" i="46"/>
  <c r="AR68" i="46" s="1"/>
  <c r="L71" i="46"/>
  <c r="AR71" i="46" s="1"/>
  <c r="L65" i="46"/>
  <c r="AR65" i="46" s="1"/>
  <c r="L64" i="46"/>
  <c r="AR64" i="46" s="1"/>
  <c r="L66" i="46"/>
  <c r="AR66" i="46" s="1"/>
  <c r="L61" i="46"/>
  <c r="AR61" i="46" s="1"/>
  <c r="L57" i="46"/>
  <c r="AR57" i="46" s="1"/>
  <c r="L63" i="46"/>
  <c r="AR63" i="46" s="1"/>
  <c r="L60" i="46"/>
  <c r="AR60" i="46" s="1"/>
  <c r="L56" i="46"/>
  <c r="AR56" i="46" s="1"/>
  <c r="L52" i="46"/>
  <c r="AR52" i="46" s="1"/>
  <c r="L54" i="46"/>
  <c r="AR54" i="46" s="1"/>
  <c r="L53" i="46"/>
  <c r="AR53" i="46" s="1"/>
  <c r="L50" i="46"/>
  <c r="AR50" i="46" s="1"/>
  <c r="L67" i="46"/>
  <c r="AR67" i="46" s="1"/>
  <c r="L62" i="46"/>
  <c r="AR62" i="46" s="1"/>
  <c r="L59" i="46"/>
  <c r="AR59" i="46" s="1"/>
  <c r="L49" i="46"/>
  <c r="AR49" i="46" s="1"/>
  <c r="L58" i="46"/>
  <c r="AR58" i="46" s="1"/>
  <c r="L51" i="46"/>
  <c r="AR51" i="46" s="1"/>
  <c r="L23" i="46"/>
  <c r="L13" i="46"/>
  <c r="L10" i="46"/>
  <c r="L21" i="46"/>
  <c r="L55" i="46"/>
  <c r="AR55" i="46" s="1"/>
  <c r="L18" i="46"/>
  <c r="L46" i="46"/>
  <c r="L43" i="46"/>
  <c r="L47" i="46"/>
  <c r="AR47" i="46" s="1"/>
  <c r="L31" i="46"/>
  <c r="L40" i="46"/>
  <c r="L37" i="46"/>
  <c r="L5" i="46"/>
  <c r="L42" i="46"/>
  <c r="L39" i="46"/>
  <c r="L34" i="46"/>
  <c r="L19" i="46"/>
  <c r="L25" i="46"/>
  <c r="L9" i="46"/>
  <c r="L20" i="46"/>
  <c r="L32" i="46"/>
  <c r="L41" i="46"/>
  <c r="L48" i="46"/>
  <c r="AR48" i="46" s="1"/>
  <c r="L45" i="46"/>
  <c r="L17" i="46"/>
  <c r="L15" i="46"/>
  <c r="L35" i="46"/>
  <c r="L44" i="46"/>
  <c r="L24" i="46"/>
  <c r="L38" i="46"/>
  <c r="L33" i="46"/>
  <c r="L16" i="46"/>
  <c r="L36" i="46"/>
  <c r="T70" i="46"/>
  <c r="AV70" i="46" s="1"/>
  <c r="T69" i="46"/>
  <c r="AV69" i="46" s="1"/>
  <c r="T72" i="46"/>
  <c r="AV72" i="46" s="1"/>
  <c r="T68" i="46"/>
  <c r="AV68" i="46" s="1"/>
  <c r="T66" i="46"/>
  <c r="AV66" i="46" s="1"/>
  <c r="T65" i="46"/>
  <c r="AV65" i="46" s="1"/>
  <c r="T67" i="46"/>
  <c r="AV67" i="46" s="1"/>
  <c r="T64" i="46"/>
  <c r="AV64" i="46" s="1"/>
  <c r="T71" i="46"/>
  <c r="AV71" i="46" s="1"/>
  <c r="T62" i="46"/>
  <c r="AV62" i="46" s="1"/>
  <c r="T61" i="46"/>
  <c r="AV61" i="46" s="1"/>
  <c r="T57" i="46"/>
  <c r="AV57" i="46" s="1"/>
  <c r="T60" i="46"/>
  <c r="AV60" i="46" s="1"/>
  <c r="T56" i="46"/>
  <c r="AV56" i="46" s="1"/>
  <c r="T52" i="46"/>
  <c r="AV52" i="46" s="1"/>
  <c r="T63" i="46"/>
  <c r="AV63" i="46" s="1"/>
  <c r="T58" i="46"/>
  <c r="AV58" i="46" s="1"/>
  <c r="T50" i="46"/>
  <c r="AV50" i="46" s="1"/>
  <c r="T11" i="46"/>
  <c r="T55" i="46"/>
  <c r="AV55" i="46" s="1"/>
  <c r="T53" i="46"/>
  <c r="AV53" i="46" s="1"/>
  <c r="T49" i="46"/>
  <c r="AV49" i="46" s="1"/>
  <c r="T54" i="46"/>
  <c r="AV54" i="46" s="1"/>
  <c r="T48" i="46"/>
  <c r="AV48" i="46" s="1"/>
  <c r="T23" i="46"/>
  <c r="T13" i="46"/>
  <c r="T10" i="46"/>
  <c r="T21" i="46"/>
  <c r="T7" i="46"/>
  <c r="T47" i="46"/>
  <c r="AV47" i="46" s="1"/>
  <c r="T46" i="46"/>
  <c r="T6" i="46"/>
  <c r="T30" i="46"/>
  <c r="T29" i="46"/>
  <c r="T43" i="46"/>
  <c r="T59" i="46"/>
  <c r="AV59" i="46" s="1"/>
  <c r="T19" i="46"/>
  <c r="T44" i="46"/>
  <c r="T14" i="46"/>
  <c r="T40" i="46"/>
  <c r="T37" i="46"/>
  <c r="T51" i="46"/>
  <c r="AV51" i="46" s="1"/>
  <c r="T45" i="46"/>
  <c r="T16" i="46"/>
  <c r="T5" i="46"/>
  <c r="T42" i="46"/>
  <c r="T39" i="46"/>
  <c r="T27" i="46"/>
  <c r="T34" i="46"/>
  <c r="T31" i="46"/>
  <c r="T24" i="46"/>
  <c r="T38" i="46"/>
  <c r="T22" i="46"/>
  <c r="T32" i="46"/>
  <c r="T12" i="46"/>
  <c r="T33" i="46"/>
  <c r="T26" i="46"/>
  <c r="T41" i="46"/>
  <c r="T36" i="46"/>
  <c r="T20" i="46"/>
  <c r="T18" i="46"/>
  <c r="T8" i="46"/>
  <c r="T25" i="46"/>
  <c r="T9" i="46"/>
  <c r="T35" i="46"/>
  <c r="T28" i="46"/>
  <c r="T17" i="46"/>
  <c r="T15" i="46"/>
  <c r="Z71" i="46"/>
  <c r="AY71" i="46" s="1"/>
  <c r="Z70" i="46"/>
  <c r="AY70" i="46" s="1"/>
  <c r="Z66" i="46"/>
  <c r="AY66" i="46" s="1"/>
  <c r="Z69" i="46"/>
  <c r="AY69" i="46" s="1"/>
  <c r="Z67" i="46"/>
  <c r="AY67" i="46" s="1"/>
  <c r="Z62" i="46"/>
  <c r="AY62" i="46" s="1"/>
  <c r="Z65" i="46"/>
  <c r="AY65" i="46" s="1"/>
  <c r="Z58" i="46"/>
  <c r="AY58" i="46" s="1"/>
  <c r="Z54" i="46"/>
  <c r="AY54" i="46" s="1"/>
  <c r="Z72" i="46"/>
  <c r="AY72" i="46" s="1"/>
  <c r="Z64" i="46"/>
  <c r="AY64" i="46" s="1"/>
  <c r="Z61" i="46"/>
  <c r="AY61" i="46" s="1"/>
  <c r="Z57" i="46"/>
  <c r="AY57" i="46" s="1"/>
  <c r="Z53" i="46"/>
  <c r="AY53" i="46" s="1"/>
  <c r="Z55" i="46"/>
  <c r="AY55" i="46" s="1"/>
  <c r="Z51" i="46"/>
  <c r="AY51" i="46" s="1"/>
  <c r="Z18" i="46"/>
  <c r="Z47" i="46"/>
  <c r="AY47" i="46" s="1"/>
  <c r="Z60" i="46"/>
  <c r="AY60" i="46" s="1"/>
  <c r="Z50" i="46"/>
  <c r="AY50" i="46" s="1"/>
  <c r="Z19" i="46"/>
  <c r="Z31" i="46"/>
  <c r="Z44" i="46"/>
  <c r="Z8" i="46"/>
  <c r="Z14" i="46"/>
  <c r="Z11" i="46"/>
  <c r="Z23" i="46"/>
  <c r="Z13" i="46"/>
  <c r="Z10" i="46"/>
  <c r="Z21" i="46"/>
  <c r="Z7" i="46"/>
  <c r="Z52" i="46"/>
  <c r="AY52" i="46" s="1"/>
  <c r="Z45" i="46"/>
  <c r="Z16" i="46"/>
  <c r="Z24" i="46"/>
  <c r="Z25" i="46"/>
  <c r="Z38" i="46"/>
  <c r="Z9" i="46"/>
  <c r="Z49" i="46"/>
  <c r="AY49" i="46" s="1"/>
  <c r="Z6" i="46"/>
  <c r="Z29" i="46"/>
  <c r="Z40" i="46"/>
  <c r="Z37" i="46"/>
  <c r="Z35" i="46"/>
  <c r="Z20" i="46"/>
  <c r="Z48" i="46"/>
  <c r="AY48" i="46" s="1"/>
  <c r="Z26" i="46"/>
  <c r="Z41" i="46"/>
  <c r="Z36" i="46"/>
  <c r="Z34" i="46"/>
  <c r="Z43" i="46"/>
  <c r="Z68" i="46"/>
  <c r="AY68" i="46" s="1"/>
  <c r="Z30" i="46"/>
  <c r="Z5" i="46"/>
  <c r="Z39" i="46"/>
  <c r="Z33" i="46"/>
  <c r="Z32" i="46"/>
  <c r="Z59" i="46"/>
  <c r="AY59" i="46" s="1"/>
  <c r="Z12" i="46"/>
  <c r="Z28" i="46"/>
  <c r="Z17" i="46"/>
  <c r="Z15" i="46"/>
  <c r="Z22" i="46"/>
  <c r="Z63" i="46"/>
  <c r="AY63" i="46" s="1"/>
  <c r="Z56" i="46"/>
  <c r="AY56" i="46" s="1"/>
  <c r="Z46" i="46"/>
  <c r="Z42" i="46"/>
  <c r="Z27" i="46"/>
  <c r="AO59" i="46"/>
  <c r="AH12" i="45"/>
  <c r="AH72" i="45"/>
  <c r="AH75" i="45"/>
  <c r="AH71" i="45"/>
  <c r="AH74" i="45"/>
  <c r="AH70" i="45"/>
  <c r="AH30" i="45"/>
  <c r="AH51" i="45"/>
  <c r="AH69" i="45"/>
  <c r="AH73" i="45"/>
  <c r="AH68" i="45"/>
  <c r="AH32" i="45"/>
  <c r="AH67" i="45"/>
  <c r="AH65" i="45"/>
  <c r="AH34" i="45"/>
  <c r="AH6" i="45"/>
  <c r="AH63" i="45"/>
  <c r="AH11" i="45"/>
  <c r="AH37" i="45"/>
  <c r="AH62" i="45"/>
  <c r="AH66" i="45"/>
  <c r="AH25" i="45"/>
  <c r="AH64" i="45"/>
  <c r="AH31" i="45"/>
  <c r="AH61" i="45"/>
  <c r="AH26" i="45"/>
  <c r="AH19" i="45"/>
  <c r="AH52" i="45"/>
  <c r="AH5" i="45"/>
  <c r="AH59" i="45"/>
  <c r="AH13" i="45"/>
  <c r="AH35" i="45"/>
  <c r="AH58" i="45"/>
  <c r="AH41" i="45"/>
  <c r="AH38" i="45"/>
  <c r="AH16" i="45"/>
  <c r="AH55" i="45"/>
  <c r="AH60" i="45"/>
  <c r="AH23" i="45"/>
  <c r="AH20" i="45"/>
  <c r="AH22" i="45"/>
  <c r="AH36" i="45"/>
  <c r="AH56" i="45"/>
  <c r="AH24" i="45"/>
  <c r="AH33" i="45"/>
  <c r="AH9" i="45"/>
  <c r="AH48" i="45"/>
  <c r="AH57" i="45"/>
  <c r="AH47" i="45"/>
  <c r="AH21" i="45"/>
  <c r="AH43" i="45"/>
  <c r="AH28" i="45"/>
  <c r="AH15" i="45"/>
  <c r="AH17" i="45"/>
  <c r="AH46" i="45"/>
  <c r="AH45" i="45"/>
  <c r="AH42" i="45"/>
  <c r="AF38" i="34" s="1"/>
  <c r="AH10" i="45"/>
  <c r="AH18" i="45"/>
  <c r="AH40" i="45"/>
  <c r="AH39" i="45"/>
  <c r="AH29" i="45"/>
  <c r="AH14" i="45"/>
  <c r="AH54" i="45"/>
  <c r="AH49" i="45"/>
  <c r="AH44" i="45"/>
  <c r="AD74" i="45"/>
  <c r="AD51" i="45"/>
  <c r="AD73" i="45"/>
  <c r="AD12" i="45"/>
  <c r="AD72" i="45"/>
  <c r="AD68" i="45"/>
  <c r="AD75" i="45"/>
  <c r="AD70" i="45"/>
  <c r="AD71" i="45"/>
  <c r="AD69" i="45"/>
  <c r="AD30" i="45"/>
  <c r="AD34" i="45"/>
  <c r="AD66" i="45"/>
  <c r="AD67" i="45"/>
  <c r="AD32" i="45"/>
  <c r="AD25" i="45"/>
  <c r="AD64" i="45"/>
  <c r="AD31" i="45"/>
  <c r="AD52" i="45"/>
  <c r="AD13" i="45"/>
  <c r="AD55" i="45"/>
  <c r="AD6" i="45"/>
  <c r="AD63" i="45"/>
  <c r="AD65" i="45"/>
  <c r="AD35" i="45"/>
  <c r="AD58" i="45"/>
  <c r="AD11" i="45"/>
  <c r="AD61" i="45"/>
  <c r="AD16" i="45"/>
  <c r="AD60" i="45"/>
  <c r="AD57" i="45"/>
  <c r="AD37" i="45"/>
  <c r="AD26" i="45"/>
  <c r="AD19" i="45"/>
  <c r="AD62" i="45"/>
  <c r="AD23" i="45"/>
  <c r="AD20" i="45"/>
  <c r="AD18" i="45"/>
  <c r="AD5" i="45"/>
  <c r="AD41" i="45"/>
  <c r="AD46" i="45"/>
  <c r="AD21" i="45"/>
  <c r="AD43" i="45"/>
  <c r="AD28" i="45"/>
  <c r="AD15" i="45"/>
  <c r="AD17" i="45"/>
  <c r="AD59" i="45"/>
  <c r="AD45" i="45"/>
  <c r="AD36" i="45"/>
  <c r="AD56" i="45"/>
  <c r="AD24" i="45"/>
  <c r="AD33" i="45"/>
  <c r="AD9" i="45"/>
  <c r="AD48" i="45"/>
  <c r="AD47" i="45"/>
  <c r="AD22" i="45"/>
  <c r="AD44" i="45"/>
  <c r="AD39" i="45"/>
  <c r="AD38" i="45"/>
  <c r="AD54" i="45"/>
  <c r="AD42" i="45"/>
  <c r="AB38" i="34" s="1"/>
  <c r="AD10" i="45"/>
  <c r="AD29" i="45"/>
  <c r="AD14" i="45"/>
  <c r="AD40" i="45"/>
  <c r="AD49" i="45"/>
  <c r="R12" i="45"/>
  <c r="R75" i="45"/>
  <c r="R74" i="45"/>
  <c r="R73" i="45"/>
  <c r="R71" i="45"/>
  <c r="R70" i="45"/>
  <c r="R69" i="45"/>
  <c r="R72" i="45"/>
  <c r="R68" i="45"/>
  <c r="R32" i="45"/>
  <c r="R67" i="45"/>
  <c r="R30" i="45"/>
  <c r="R65" i="45"/>
  <c r="R34" i="45"/>
  <c r="R66" i="45"/>
  <c r="R6" i="45"/>
  <c r="R63" i="45"/>
  <c r="R51" i="45"/>
  <c r="R11" i="45"/>
  <c r="R37" i="45"/>
  <c r="R62" i="45"/>
  <c r="R25" i="45"/>
  <c r="R64" i="45"/>
  <c r="R31" i="45"/>
  <c r="R13" i="45"/>
  <c r="R26" i="45"/>
  <c r="R19" i="45"/>
  <c r="R55" i="45"/>
  <c r="R5" i="45"/>
  <c r="R59" i="45"/>
  <c r="R61" i="45"/>
  <c r="R35" i="45"/>
  <c r="R58" i="45"/>
  <c r="R60" i="45"/>
  <c r="R41" i="45"/>
  <c r="R38" i="45"/>
  <c r="R52" i="45"/>
  <c r="R23" i="45"/>
  <c r="R20" i="45"/>
  <c r="R22" i="45"/>
  <c r="R56" i="45"/>
  <c r="R24" i="45"/>
  <c r="R33" i="45"/>
  <c r="R9" i="45"/>
  <c r="R48" i="45"/>
  <c r="R57" i="45"/>
  <c r="R47" i="45"/>
  <c r="R36" i="45"/>
  <c r="R21" i="45"/>
  <c r="R43" i="45"/>
  <c r="R28" i="45"/>
  <c r="R15" i="45"/>
  <c r="R17" i="45"/>
  <c r="R42" i="45"/>
  <c r="P38" i="34" s="1"/>
  <c r="R10" i="45"/>
  <c r="R45" i="45"/>
  <c r="R40" i="45"/>
  <c r="R39" i="45"/>
  <c r="R16" i="45"/>
  <c r="R46" i="45"/>
  <c r="R18" i="45"/>
  <c r="R29" i="45"/>
  <c r="R14" i="45"/>
  <c r="R54" i="45"/>
  <c r="R49" i="45"/>
  <c r="R44" i="45"/>
  <c r="Z12" i="45"/>
  <c r="Z75" i="45"/>
  <c r="Z74" i="45"/>
  <c r="Z72" i="45"/>
  <c r="Z70" i="45"/>
  <c r="Z30" i="45"/>
  <c r="Z71" i="45"/>
  <c r="Z69" i="45"/>
  <c r="Z51" i="45"/>
  <c r="Z68" i="45"/>
  <c r="Z32" i="45"/>
  <c r="Z65" i="45"/>
  <c r="Z34" i="45"/>
  <c r="Z73" i="45"/>
  <c r="Z6" i="45"/>
  <c r="Z63" i="45"/>
  <c r="Z11" i="45"/>
  <c r="Z37" i="45"/>
  <c r="Z62" i="45"/>
  <c r="Z67" i="45"/>
  <c r="Z25" i="45"/>
  <c r="Z64" i="45"/>
  <c r="Z31" i="45"/>
  <c r="Z55" i="45"/>
  <c r="Z26" i="45"/>
  <c r="Z19" i="45"/>
  <c r="Z5" i="45"/>
  <c r="Z59" i="45"/>
  <c r="Z66" i="45"/>
  <c r="Z52" i="45"/>
  <c r="Z35" i="45"/>
  <c r="Z58" i="45"/>
  <c r="Z57" i="45"/>
  <c r="Z41" i="45"/>
  <c r="Z38" i="45"/>
  <c r="Z13" i="45"/>
  <c r="Z61" i="45"/>
  <c r="Z16" i="45"/>
  <c r="Z23" i="45"/>
  <c r="Z20" i="45"/>
  <c r="Z47" i="45"/>
  <c r="Z18" i="45"/>
  <c r="Z56" i="45"/>
  <c r="Z24" i="45"/>
  <c r="Z33" i="45"/>
  <c r="Z9" i="45"/>
  <c r="Z48" i="45"/>
  <c r="Z46" i="45"/>
  <c r="Z22" i="45"/>
  <c r="Z21" i="45"/>
  <c r="Z43" i="45"/>
  <c r="Z28" i="45"/>
  <c r="Z15" i="45"/>
  <c r="Z17" i="45"/>
  <c r="Z60" i="45"/>
  <c r="Z40" i="45"/>
  <c r="Z49" i="45"/>
  <c r="Z10" i="45"/>
  <c r="Z45" i="45"/>
  <c r="Z36" i="45"/>
  <c r="Z44" i="45"/>
  <c r="Z39" i="45"/>
  <c r="Z42" i="45"/>
  <c r="X38" i="34" s="1"/>
  <c r="Z29" i="45"/>
  <c r="Z14" i="45"/>
  <c r="Z54" i="45"/>
  <c r="J75" i="45"/>
  <c r="J74" i="45"/>
  <c r="J51" i="45"/>
  <c r="J72" i="45"/>
  <c r="J70" i="45"/>
  <c r="J73" i="45"/>
  <c r="J69" i="45"/>
  <c r="J68" i="45"/>
  <c r="J65" i="45"/>
  <c r="J71" i="45"/>
  <c r="J6" i="45"/>
  <c r="J63" i="45"/>
  <c r="J66" i="45"/>
  <c r="J62" i="45"/>
  <c r="J64" i="45"/>
  <c r="J52" i="45"/>
  <c r="J67" i="45"/>
  <c r="J59" i="45"/>
  <c r="J55" i="45"/>
  <c r="J61" i="45"/>
  <c r="J58" i="45"/>
  <c r="J16" i="45"/>
  <c r="J41" i="45"/>
  <c r="K9" i="10"/>
  <c r="J60" i="45"/>
  <c r="J57" i="45"/>
  <c r="J47" i="45"/>
  <c r="J56" i="45"/>
  <c r="J48" i="45"/>
  <c r="J46" i="45"/>
  <c r="J21" i="45"/>
  <c r="J28" i="45"/>
  <c r="J49" i="45"/>
  <c r="H38" i="34"/>
  <c r="J54" i="45"/>
  <c r="N74" i="45"/>
  <c r="N51" i="45"/>
  <c r="N73" i="45"/>
  <c r="N12" i="45"/>
  <c r="N72" i="45"/>
  <c r="N75" i="45"/>
  <c r="N68" i="45"/>
  <c r="N71" i="45"/>
  <c r="N70" i="45"/>
  <c r="N34" i="45"/>
  <c r="N66" i="45"/>
  <c r="N69" i="45"/>
  <c r="N67" i="45"/>
  <c r="N32" i="45"/>
  <c r="N30" i="45"/>
  <c r="N25" i="45"/>
  <c r="N64" i="45"/>
  <c r="N31" i="45"/>
  <c r="N65" i="45"/>
  <c r="N52" i="45"/>
  <c r="N13" i="45"/>
  <c r="N55" i="45"/>
  <c r="N6" i="45"/>
  <c r="N63" i="45"/>
  <c r="N37" i="45"/>
  <c r="N61" i="45"/>
  <c r="N35" i="45"/>
  <c r="N58" i="45"/>
  <c r="N62" i="45"/>
  <c r="N16" i="45"/>
  <c r="N60" i="45"/>
  <c r="N57" i="45"/>
  <c r="N26" i="45"/>
  <c r="N19" i="45"/>
  <c r="N11" i="45"/>
  <c r="N5" i="45"/>
  <c r="N23" i="45"/>
  <c r="N20" i="45"/>
  <c r="N18" i="45"/>
  <c r="N59" i="45"/>
  <c r="N41" i="45"/>
  <c r="N46" i="45"/>
  <c r="N36" i="45"/>
  <c r="N21" i="45"/>
  <c r="N43" i="45"/>
  <c r="N28" i="45"/>
  <c r="N15" i="45"/>
  <c r="N17" i="45"/>
  <c r="N45" i="45"/>
  <c r="N56" i="45"/>
  <c r="N24" i="45"/>
  <c r="N33" i="45"/>
  <c r="N9" i="45"/>
  <c r="N48" i="45"/>
  <c r="N44" i="45"/>
  <c r="N39" i="45"/>
  <c r="N22" i="45"/>
  <c r="N29" i="45"/>
  <c r="N54" i="45"/>
  <c r="N49" i="45"/>
  <c r="Q16" i="10" s="1"/>
  <c r="N47" i="45"/>
  <c r="N38" i="45"/>
  <c r="N42" i="45"/>
  <c r="L38" i="34" s="1"/>
  <c r="N10" i="45"/>
  <c r="N14" i="45"/>
  <c r="N40" i="45"/>
  <c r="F74" i="45"/>
  <c r="F73" i="45"/>
  <c r="F72" i="45"/>
  <c r="F68" i="45"/>
  <c r="F75" i="45"/>
  <c r="F71" i="45"/>
  <c r="F70" i="45"/>
  <c r="F67" i="45"/>
  <c r="F66" i="45"/>
  <c r="F64" i="45"/>
  <c r="F69" i="45"/>
  <c r="F65" i="45"/>
  <c r="F63" i="45"/>
  <c r="F61" i="45"/>
  <c r="F58" i="45"/>
  <c r="F60" i="45"/>
  <c r="F57" i="45"/>
  <c r="F62" i="45"/>
  <c r="F20" i="45"/>
  <c r="E5" i="10" s="1"/>
  <c r="F59" i="45"/>
  <c r="F43" i="45"/>
  <c r="F15" i="45"/>
  <c r="F47" i="45"/>
  <c r="F46" i="45"/>
  <c r="F38" i="45"/>
  <c r="F24" i="45"/>
  <c r="F9" i="45"/>
  <c r="F48" i="45"/>
  <c r="F45" i="45"/>
  <c r="F29" i="45"/>
  <c r="F44" i="45"/>
  <c r="F39" i="45"/>
  <c r="F42" i="45"/>
  <c r="D38" i="34" s="1"/>
  <c r="F36" i="45"/>
  <c r="F40" i="45"/>
  <c r="F49" i="45"/>
  <c r="E16" i="10" s="1"/>
  <c r="F10" i="45"/>
  <c r="V74" i="45"/>
  <c r="V51" i="45"/>
  <c r="V73" i="45"/>
  <c r="V12" i="45"/>
  <c r="V72" i="45"/>
  <c r="V68" i="45"/>
  <c r="V71" i="45"/>
  <c r="V70" i="45"/>
  <c r="V67" i="45"/>
  <c r="V34" i="45"/>
  <c r="V75" i="45"/>
  <c r="V69" i="45"/>
  <c r="V66" i="45"/>
  <c r="V32" i="45"/>
  <c r="V65" i="45"/>
  <c r="V25" i="45"/>
  <c r="V64" i="45"/>
  <c r="V31" i="45"/>
  <c r="V52" i="45"/>
  <c r="V13" i="45"/>
  <c r="V55" i="45"/>
  <c r="V6" i="45"/>
  <c r="V63" i="45"/>
  <c r="V30" i="45"/>
  <c r="V62" i="45"/>
  <c r="V61" i="45"/>
  <c r="V35" i="45"/>
  <c r="V58" i="45"/>
  <c r="V16" i="45"/>
  <c r="V60" i="45"/>
  <c r="V57" i="45"/>
  <c r="V11" i="45"/>
  <c r="V26" i="45"/>
  <c r="V19" i="45"/>
  <c r="V37" i="45"/>
  <c r="V59" i="45"/>
  <c r="V23" i="45"/>
  <c r="V20" i="45"/>
  <c r="V18" i="45"/>
  <c r="V41" i="45"/>
  <c r="V45" i="45"/>
  <c r="V38" i="45"/>
  <c r="V21" i="45"/>
  <c r="V43" i="45"/>
  <c r="V28" i="45"/>
  <c r="V15" i="45"/>
  <c r="V17" i="45"/>
  <c r="V5" i="45"/>
  <c r="V47" i="45"/>
  <c r="V46" i="45"/>
  <c r="V56" i="45"/>
  <c r="V24" i="45"/>
  <c r="V33" i="45"/>
  <c r="V9" i="45"/>
  <c r="V48" i="45"/>
  <c r="V29" i="45"/>
  <c r="V14" i="45"/>
  <c r="V54" i="45"/>
  <c r="V36" i="45"/>
  <c r="V44" i="45"/>
  <c r="V39" i="45"/>
  <c r="V42" i="45"/>
  <c r="T38" i="34" s="1"/>
  <c r="V10" i="45"/>
  <c r="V22" i="45"/>
  <c r="V40" i="45"/>
  <c r="V49" i="45"/>
  <c r="AC16" i="10" s="1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36" i="44"/>
  <c r="V34" i="44"/>
  <c r="V46" i="44"/>
  <c r="V49" i="44"/>
  <c r="V17" i="44"/>
  <c r="V7" i="44"/>
  <c r="V14" i="44"/>
  <c r="V26" i="44"/>
  <c r="V33" i="44"/>
  <c r="V44" i="44"/>
  <c r="V35" i="44"/>
  <c r="V15" i="44"/>
  <c r="V32" i="44"/>
  <c r="V31" i="44"/>
  <c r="V22" i="44"/>
  <c r="V42" i="44"/>
  <c r="V20" i="44"/>
  <c r="V19" i="44"/>
  <c r="V39" i="44"/>
  <c r="V21" i="44"/>
  <c r="V11" i="44"/>
  <c r="V43" i="44"/>
  <c r="V41" i="44"/>
  <c r="V8" i="44"/>
  <c r="V27" i="44"/>
  <c r="V13" i="44"/>
  <c r="V18" i="44"/>
  <c r="V5" i="44"/>
  <c r="V12" i="44"/>
  <c r="V23" i="44"/>
  <c r="V16" i="44"/>
  <c r="V45" i="44"/>
  <c r="V38" i="44"/>
  <c r="V25" i="44"/>
  <c r="V40" i="44"/>
  <c r="AW35" i="44" s="1"/>
  <c r="V9" i="44"/>
  <c r="V47" i="44"/>
  <c r="V24" i="44"/>
  <c r="V30" i="44"/>
  <c r="V10" i="44"/>
  <c r="V29" i="44"/>
  <c r="V6" i="44"/>
  <c r="V28" i="44"/>
  <c r="V37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9" i="44"/>
  <c r="N50" i="44"/>
  <c r="N17" i="44"/>
  <c r="N34" i="44"/>
  <c r="N46" i="44"/>
  <c r="N16" i="44"/>
  <c r="N7" i="44"/>
  <c r="N14" i="44"/>
  <c r="N26" i="44"/>
  <c r="N49" i="44"/>
  <c r="N47" i="44"/>
  <c r="N44" i="44"/>
  <c r="N35" i="44"/>
  <c r="N31" i="44"/>
  <c r="N32" i="44"/>
  <c r="N15" i="44"/>
  <c r="N6" i="44"/>
  <c r="N45" i="44"/>
  <c r="N42" i="44"/>
  <c r="N20" i="44"/>
  <c r="N19" i="44"/>
  <c r="N39" i="44"/>
  <c r="N21" i="44"/>
  <c r="N11" i="44"/>
  <c r="N36" i="44"/>
  <c r="N25" i="44"/>
  <c r="N41" i="44"/>
  <c r="N8" i="44"/>
  <c r="N27" i="44"/>
  <c r="N13" i="44"/>
  <c r="N54" i="44"/>
  <c r="N22" i="44"/>
  <c r="N29" i="44"/>
  <c r="N38" i="44"/>
  <c r="N23" i="44"/>
  <c r="N5" i="44"/>
  <c r="N24" i="44"/>
  <c r="N33" i="44"/>
  <c r="N43" i="44"/>
  <c r="N40" i="44"/>
  <c r="N28" i="44"/>
  <c r="N18" i="44"/>
  <c r="N12" i="44"/>
  <c r="N30" i="44"/>
  <c r="N10" i="44"/>
  <c r="N37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34" i="44"/>
  <c r="F46" i="44"/>
  <c r="F57" i="44"/>
  <c r="F17" i="44"/>
  <c r="F36" i="44"/>
  <c r="F14" i="44"/>
  <c r="F26" i="44"/>
  <c r="F53" i="44"/>
  <c r="F44" i="44"/>
  <c r="F16" i="44"/>
  <c r="F42" i="44"/>
  <c r="F20" i="44"/>
  <c r="F19" i="44"/>
  <c r="F39" i="44"/>
  <c r="F21" i="44"/>
  <c r="F47" i="44"/>
  <c r="F43" i="44"/>
  <c r="F41" i="44"/>
  <c r="F8" i="44"/>
  <c r="F27" i="44"/>
  <c r="F13" i="44"/>
  <c r="F45" i="44"/>
  <c r="F18" i="44"/>
  <c r="F38" i="44"/>
  <c r="F25" i="44"/>
  <c r="F24" i="44"/>
  <c r="F35" i="44"/>
  <c r="F40" i="44"/>
  <c r="F37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9" i="44"/>
  <c r="AD52" i="44"/>
  <c r="AD48" i="44"/>
  <c r="AD57" i="44"/>
  <c r="BA57" i="44" s="1"/>
  <c r="AD54" i="44"/>
  <c r="AD51" i="44"/>
  <c r="AD53" i="44"/>
  <c r="AD50" i="44"/>
  <c r="AD16" i="44"/>
  <c r="AD56" i="44"/>
  <c r="BA56" i="44" s="1"/>
  <c r="AD17" i="44"/>
  <c r="AD34" i="44"/>
  <c r="AD46" i="44"/>
  <c r="AD7" i="44"/>
  <c r="AD14" i="44"/>
  <c r="AD26" i="44"/>
  <c r="AD36" i="44"/>
  <c r="AD47" i="44"/>
  <c r="AD6" i="44"/>
  <c r="AD44" i="44"/>
  <c r="AD35" i="44"/>
  <c r="AD31" i="44"/>
  <c r="AD32" i="44"/>
  <c r="AD49" i="44"/>
  <c r="AD45" i="44"/>
  <c r="AD42" i="44"/>
  <c r="AD20" i="44"/>
  <c r="AD19" i="44"/>
  <c r="AD39" i="44"/>
  <c r="AD21" i="44"/>
  <c r="AD11" i="44"/>
  <c r="AD33" i="44"/>
  <c r="AD25" i="44"/>
  <c r="AD41" i="44"/>
  <c r="AD8" i="44"/>
  <c r="AD27" i="44"/>
  <c r="AD13" i="44"/>
  <c r="AD15" i="44"/>
  <c r="AD29" i="44"/>
  <c r="AD38" i="44"/>
  <c r="AD23" i="44"/>
  <c r="AD22" i="44"/>
  <c r="AD5" i="44"/>
  <c r="AD12" i="44"/>
  <c r="AD58" i="44"/>
  <c r="BA58" i="44" s="1"/>
  <c r="AD40" i="44"/>
  <c r="AD28" i="44"/>
  <c r="AD18" i="44"/>
  <c r="AD43" i="44"/>
  <c r="AD24" i="44"/>
  <c r="AD30" i="44"/>
  <c r="AD10" i="44"/>
  <c r="AD37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21" i="43"/>
  <c r="AB58" i="43"/>
  <c r="AZ58" i="43" s="1"/>
  <c r="AB50" i="43"/>
  <c r="AZ50" i="43" s="1"/>
  <c r="AB29" i="43"/>
  <c r="AB56" i="43"/>
  <c r="AZ56" i="43" s="1"/>
  <c r="AB49" i="43"/>
  <c r="AZ49" i="43" s="1"/>
  <c r="AB48" i="43"/>
  <c r="AZ48" i="43" s="1"/>
  <c r="AB27" i="43"/>
  <c r="AB46" i="43"/>
  <c r="AZ46" i="43" s="1"/>
  <c r="AB20" i="43"/>
  <c r="AB19" i="43"/>
  <c r="AB47" i="43"/>
  <c r="AZ47" i="43" s="1"/>
  <c r="AB7" i="43"/>
  <c r="AB10" i="43"/>
  <c r="AB45" i="43"/>
  <c r="AB8" i="43"/>
  <c r="AB15" i="43"/>
  <c r="AB54" i="43"/>
  <c r="AZ54" i="43" s="1"/>
  <c r="AB52" i="43"/>
  <c r="AZ52" i="43" s="1"/>
  <c r="AB17" i="43"/>
  <c r="AB22" i="43"/>
  <c r="AB12" i="43"/>
  <c r="AB28" i="43"/>
  <c r="AB42" i="43"/>
  <c r="AB39" i="43"/>
  <c r="AB5" i="43"/>
  <c r="AB44" i="43"/>
  <c r="AB41" i="43"/>
  <c r="AB14" i="43"/>
  <c r="AB26" i="43"/>
  <c r="AB23" i="43"/>
  <c r="AB16" i="43"/>
  <c r="AB30" i="43"/>
  <c r="AB38" i="43"/>
  <c r="AB36" i="43"/>
  <c r="AB13" i="43"/>
  <c r="AB33" i="43"/>
  <c r="AB24" i="43"/>
  <c r="AB35" i="43"/>
  <c r="AB43" i="43"/>
  <c r="AB6" i="43"/>
  <c r="AB37" i="43"/>
  <c r="AB18" i="43"/>
  <c r="AB34" i="43"/>
  <c r="AB32" i="43"/>
  <c r="AB25" i="43"/>
  <c r="AB40" i="43"/>
  <c r="AB11" i="43"/>
  <c r="AB31" i="43"/>
  <c r="AB9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7" i="43"/>
  <c r="Z47" i="43"/>
  <c r="AY47" i="43" s="1"/>
  <c r="Z62" i="43"/>
  <c r="AY62" i="43" s="1"/>
  <c r="Z59" i="43"/>
  <c r="AY59" i="43" s="1"/>
  <c r="Z51" i="43"/>
  <c r="AY51" i="43" s="1"/>
  <c r="Z21" i="43"/>
  <c r="Z57" i="43"/>
  <c r="AY57" i="43" s="1"/>
  <c r="Z50" i="43"/>
  <c r="AY50" i="43" s="1"/>
  <c r="Z29" i="43"/>
  <c r="Z49" i="43"/>
  <c r="AY49" i="43" s="1"/>
  <c r="Z5" i="43"/>
  <c r="Z25" i="43"/>
  <c r="Z55" i="43"/>
  <c r="AY55" i="43" s="1"/>
  <c r="Z48" i="43"/>
  <c r="AY48" i="43" s="1"/>
  <c r="Z46" i="43"/>
  <c r="AY46" i="43" s="1"/>
  <c r="Z20" i="43"/>
  <c r="Z19" i="43"/>
  <c r="Z7" i="43"/>
  <c r="Z10" i="43"/>
  <c r="Z45" i="43"/>
  <c r="Z43" i="43"/>
  <c r="Z40" i="43"/>
  <c r="Z6" i="43"/>
  <c r="Z37" i="43"/>
  <c r="Z17" i="43"/>
  <c r="Z22" i="43"/>
  <c r="Z12" i="43"/>
  <c r="Z8" i="43"/>
  <c r="Z28" i="43"/>
  <c r="Z42" i="43"/>
  <c r="Z39" i="43"/>
  <c r="Z11" i="43"/>
  <c r="Z15" i="43"/>
  <c r="Z35" i="43"/>
  <c r="Z9" i="43"/>
  <c r="Z31" i="43"/>
  <c r="Z18" i="43"/>
  <c r="Z26" i="43"/>
  <c r="Z23" i="43"/>
  <c r="Z16" i="43"/>
  <c r="Z30" i="43"/>
  <c r="Z41" i="43"/>
  <c r="Z44" i="43"/>
  <c r="Z14" i="43"/>
  <c r="Z38" i="43"/>
  <c r="Z36" i="43"/>
  <c r="Z13" i="43"/>
  <c r="Z33" i="43"/>
  <c r="Z24" i="43"/>
  <c r="Z32" i="43"/>
  <c r="Z34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21" i="43"/>
  <c r="T50" i="43"/>
  <c r="AV50" i="43" s="1"/>
  <c r="T29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0" i="43"/>
  <c r="T19" i="43"/>
  <c r="T27" i="43"/>
  <c r="T7" i="43"/>
  <c r="T10" i="43"/>
  <c r="T45" i="43"/>
  <c r="T47" i="43"/>
  <c r="AV47" i="43" s="1"/>
  <c r="T8" i="43"/>
  <c r="T15" i="43"/>
  <c r="T25" i="43"/>
  <c r="T17" i="43"/>
  <c r="T22" i="43"/>
  <c r="T12" i="43"/>
  <c r="T28" i="43"/>
  <c r="T42" i="43"/>
  <c r="T39" i="43"/>
  <c r="T44" i="43"/>
  <c r="T41" i="43"/>
  <c r="T14" i="43"/>
  <c r="T40" i="43"/>
  <c r="T6" i="43"/>
  <c r="T38" i="43"/>
  <c r="T26" i="43"/>
  <c r="T23" i="43"/>
  <c r="T16" i="43"/>
  <c r="T30" i="43"/>
  <c r="T11" i="43"/>
  <c r="T37" i="43"/>
  <c r="T36" i="43"/>
  <c r="T13" i="43"/>
  <c r="T33" i="43"/>
  <c r="T24" i="43"/>
  <c r="T18" i="43"/>
  <c r="T34" i="43"/>
  <c r="T32" i="43"/>
  <c r="T5" i="43"/>
  <c r="T43" i="43"/>
  <c r="T35" i="43"/>
  <c r="T9" i="43"/>
  <c r="T31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7" i="43"/>
  <c r="R47" i="43"/>
  <c r="AU47" i="43" s="1"/>
  <c r="R72" i="43"/>
  <c r="AU72" i="43" s="1"/>
  <c r="R65" i="43"/>
  <c r="AU65" i="43" s="1"/>
  <c r="R55" i="43"/>
  <c r="AU55" i="43" s="1"/>
  <c r="R51" i="43"/>
  <c r="AU51" i="43" s="1"/>
  <c r="R21" i="43"/>
  <c r="R66" i="43"/>
  <c r="AU66" i="43" s="1"/>
  <c r="R59" i="43"/>
  <c r="AU59" i="43" s="1"/>
  <c r="R50" i="43"/>
  <c r="AU50" i="43" s="1"/>
  <c r="R29" i="43"/>
  <c r="R5" i="43"/>
  <c r="R25" i="43"/>
  <c r="R53" i="43"/>
  <c r="AU53" i="43" s="1"/>
  <c r="R49" i="43"/>
  <c r="AU49" i="43" s="1"/>
  <c r="R46" i="43"/>
  <c r="AU46" i="43" s="1"/>
  <c r="R20" i="43"/>
  <c r="R19" i="43"/>
  <c r="R48" i="43"/>
  <c r="AU48" i="43" s="1"/>
  <c r="R7" i="43"/>
  <c r="R10" i="43"/>
  <c r="R45" i="43"/>
  <c r="R15" i="43"/>
  <c r="R43" i="43"/>
  <c r="R40" i="43"/>
  <c r="R6" i="43"/>
  <c r="R37" i="43"/>
  <c r="R17" i="43"/>
  <c r="R22" i="43"/>
  <c r="R12" i="43"/>
  <c r="R28" i="43"/>
  <c r="R42" i="43"/>
  <c r="R39" i="43"/>
  <c r="R11" i="43"/>
  <c r="R8" i="43"/>
  <c r="R41" i="43"/>
  <c r="R14" i="43"/>
  <c r="R35" i="43"/>
  <c r="R9" i="43"/>
  <c r="R31" i="43"/>
  <c r="R18" i="43"/>
  <c r="R38" i="43"/>
  <c r="R26" i="43"/>
  <c r="R23" i="43"/>
  <c r="R16" i="43"/>
  <c r="R30" i="43"/>
  <c r="R36" i="43"/>
  <c r="R13" i="43"/>
  <c r="R33" i="43"/>
  <c r="R24" i="43"/>
  <c r="R44" i="43"/>
  <c r="R34" i="43"/>
  <c r="R32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29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27" i="43"/>
  <c r="V47" i="43"/>
  <c r="AW47" i="43" s="1"/>
  <c r="V63" i="43"/>
  <c r="AW63" i="43" s="1"/>
  <c r="V51" i="43"/>
  <c r="AW51" i="43" s="1"/>
  <c r="V7" i="43"/>
  <c r="V10" i="43"/>
  <c r="V45" i="43"/>
  <c r="V57" i="43"/>
  <c r="AW57" i="43" s="1"/>
  <c r="V21" i="43"/>
  <c r="V8" i="43"/>
  <c r="V15" i="43"/>
  <c r="V5" i="43"/>
  <c r="V25" i="43"/>
  <c r="V19" i="43"/>
  <c r="V28" i="43"/>
  <c r="V42" i="43"/>
  <c r="V39" i="43"/>
  <c r="V11" i="43"/>
  <c r="V44" i="43"/>
  <c r="V41" i="43"/>
  <c r="V46" i="43"/>
  <c r="AW46" i="43" s="1"/>
  <c r="V43" i="43"/>
  <c r="V40" i="43"/>
  <c r="V6" i="43"/>
  <c r="V12" i="43"/>
  <c r="V37" i="43"/>
  <c r="V36" i="43"/>
  <c r="V13" i="43"/>
  <c r="V33" i="43"/>
  <c r="V24" i="43"/>
  <c r="V23" i="43"/>
  <c r="V18" i="43"/>
  <c r="V34" i="43"/>
  <c r="V32" i="43"/>
  <c r="V38" i="43"/>
  <c r="V20" i="43"/>
  <c r="V17" i="43"/>
  <c r="V35" i="43"/>
  <c r="V9" i="43"/>
  <c r="V31" i="43"/>
  <c r="V22" i="43"/>
  <c r="V14" i="43"/>
  <c r="V26" i="43"/>
  <c r="V16" i="43"/>
  <c r="V30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29" i="43"/>
  <c r="F49" i="43"/>
  <c r="F48" i="43"/>
  <c r="F52" i="43"/>
  <c r="F27" i="43"/>
  <c r="F47" i="43"/>
  <c r="F45" i="43"/>
  <c r="F61" i="43"/>
  <c r="F54" i="43"/>
  <c r="F15" i="43"/>
  <c r="F57" i="43"/>
  <c r="F51" i="43"/>
  <c r="F21" i="43"/>
  <c r="F46" i="43"/>
  <c r="F28" i="43"/>
  <c r="F42" i="43"/>
  <c r="F39" i="43"/>
  <c r="F11" i="43"/>
  <c r="F20" i="43"/>
  <c r="F44" i="43"/>
  <c r="F41" i="43"/>
  <c r="F19" i="43"/>
  <c r="F43" i="43"/>
  <c r="F40" i="43"/>
  <c r="F17" i="43"/>
  <c r="F36" i="43"/>
  <c r="F13" i="43"/>
  <c r="F33" i="43"/>
  <c r="F23" i="43"/>
  <c r="F22" i="43"/>
  <c r="F38" i="43"/>
  <c r="F18" i="43"/>
  <c r="F34" i="43"/>
  <c r="F32" i="43"/>
  <c r="F12" i="43"/>
  <c r="F37" i="43"/>
  <c r="F35" i="43"/>
  <c r="F9" i="43"/>
  <c r="F31" i="43"/>
  <c r="F30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21" i="43"/>
  <c r="L54" i="43"/>
  <c r="AR54" i="43" s="1"/>
  <c r="L50" i="43"/>
  <c r="AR50" i="43" s="1"/>
  <c r="L29" i="43"/>
  <c r="L56" i="43"/>
  <c r="AR56" i="43" s="1"/>
  <c r="L49" i="43"/>
  <c r="AR49" i="43" s="1"/>
  <c r="L48" i="43"/>
  <c r="AR48" i="43" s="1"/>
  <c r="L46" i="43"/>
  <c r="AR46" i="43" s="1"/>
  <c r="L20" i="43"/>
  <c r="L19" i="43"/>
  <c r="L52" i="43"/>
  <c r="AR52" i="43" s="1"/>
  <c r="L10" i="43"/>
  <c r="L45" i="43"/>
  <c r="L58" i="43"/>
  <c r="AR58" i="43" s="1"/>
  <c r="L27" i="43"/>
  <c r="L8" i="43"/>
  <c r="L15" i="43"/>
  <c r="L5" i="43"/>
  <c r="L17" i="43"/>
  <c r="L22" i="43"/>
  <c r="N7" i="10"/>
  <c r="L47" i="43"/>
  <c r="AR47" i="43" s="1"/>
  <c r="L25" i="43"/>
  <c r="L28" i="43"/>
  <c r="L42" i="43"/>
  <c r="L39" i="43"/>
  <c r="L44" i="43"/>
  <c r="L41" i="43"/>
  <c r="L14" i="43"/>
  <c r="L43" i="43"/>
  <c r="L37" i="43"/>
  <c r="L26" i="43"/>
  <c r="L23" i="43"/>
  <c r="L16" i="43"/>
  <c r="L30" i="43"/>
  <c r="L40" i="43"/>
  <c r="L36" i="43"/>
  <c r="L33" i="43"/>
  <c r="L24" i="43"/>
  <c r="L38" i="43"/>
  <c r="L35" i="43"/>
  <c r="L6" i="43"/>
  <c r="L18" i="43"/>
  <c r="L34" i="43"/>
  <c r="L32" i="43"/>
  <c r="L11" i="43"/>
  <c r="L9" i="43"/>
  <c r="L31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7" i="43"/>
  <c r="J47" i="43"/>
  <c r="AQ47" i="43" s="1"/>
  <c r="J51" i="43"/>
  <c r="AQ51" i="43" s="1"/>
  <c r="J57" i="43"/>
  <c r="AQ57" i="43" s="1"/>
  <c r="J53" i="43"/>
  <c r="AQ53" i="43" s="1"/>
  <c r="J50" i="43"/>
  <c r="AQ50" i="43" s="1"/>
  <c r="J29" i="43"/>
  <c r="J25" i="43"/>
  <c r="J46" i="43"/>
  <c r="AQ46" i="43" s="1"/>
  <c r="J55" i="43"/>
  <c r="AQ55" i="43" s="1"/>
  <c r="J49" i="43"/>
  <c r="AQ49" i="43" s="1"/>
  <c r="J7" i="43"/>
  <c r="J45" i="43"/>
  <c r="J43" i="43"/>
  <c r="J40" i="43"/>
  <c r="J37" i="43"/>
  <c r="J59" i="43"/>
  <c r="AQ59" i="43" s="1"/>
  <c r="J12" i="43"/>
  <c r="J48" i="43"/>
  <c r="AQ48" i="43" s="1"/>
  <c r="J28" i="43"/>
  <c r="J42" i="43"/>
  <c r="J39" i="43"/>
  <c r="J11" i="43"/>
  <c r="J44" i="43"/>
  <c r="J38" i="43"/>
  <c r="J35" i="43"/>
  <c r="J9" i="43"/>
  <c r="J31" i="43"/>
  <c r="J41" i="43"/>
  <c r="J26" i="43"/>
  <c r="J16" i="43"/>
  <c r="J30" i="43"/>
  <c r="J36" i="43"/>
  <c r="J13" i="43"/>
  <c r="AQ19" i="43" s="1"/>
  <c r="J33" i="43"/>
  <c r="J24" i="43"/>
  <c r="J34" i="43"/>
  <c r="J32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7" i="43"/>
  <c r="AH47" i="43"/>
  <c r="BC47" i="43" s="1"/>
  <c r="AH55" i="43"/>
  <c r="BC55" i="43" s="1"/>
  <c r="AH53" i="43"/>
  <c r="BC53" i="43" s="1"/>
  <c r="AH51" i="43"/>
  <c r="BC51" i="43" s="1"/>
  <c r="AH21" i="43"/>
  <c r="AH68" i="43"/>
  <c r="BC68" i="43" s="1"/>
  <c r="AH50" i="43"/>
  <c r="BC50" i="43" s="1"/>
  <c r="AH29" i="43"/>
  <c r="AH48" i="43"/>
  <c r="BC48" i="43" s="1"/>
  <c r="AH5" i="43"/>
  <c r="AH25" i="43"/>
  <c r="AH46" i="43"/>
  <c r="BC46" i="43" s="1"/>
  <c r="AH20" i="43"/>
  <c r="AH19" i="43"/>
  <c r="AH7" i="43"/>
  <c r="AH10" i="43"/>
  <c r="AH45" i="43"/>
  <c r="AH43" i="43"/>
  <c r="AH40" i="43"/>
  <c r="AH6" i="43"/>
  <c r="AH37" i="43"/>
  <c r="AH49" i="43"/>
  <c r="BC49" i="43" s="1"/>
  <c r="AH8" i="43"/>
  <c r="AH17" i="43"/>
  <c r="AH22" i="43"/>
  <c r="AH12" i="43"/>
  <c r="AH15" i="43"/>
  <c r="AH28" i="43"/>
  <c r="AH42" i="43"/>
  <c r="AH39" i="43"/>
  <c r="AH11" i="43"/>
  <c r="AH14" i="43"/>
  <c r="AH35" i="43"/>
  <c r="AH9" i="43"/>
  <c r="AH31" i="43"/>
  <c r="AH18" i="43"/>
  <c r="AH44" i="43"/>
  <c r="AH26" i="43"/>
  <c r="AH23" i="43"/>
  <c r="AH16" i="43"/>
  <c r="AH30" i="43"/>
  <c r="AH38" i="43"/>
  <c r="AH41" i="43"/>
  <c r="AH36" i="43"/>
  <c r="AH13" i="43"/>
  <c r="AH33" i="43"/>
  <c r="AH24" i="43"/>
  <c r="AH34" i="43"/>
  <c r="AH32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29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27" i="43"/>
  <c r="AD47" i="43"/>
  <c r="BA47" i="43" s="1"/>
  <c r="AD53" i="43"/>
  <c r="BA53" i="43" s="1"/>
  <c r="AD21" i="43"/>
  <c r="AD7" i="43"/>
  <c r="AD10" i="43"/>
  <c r="AD45" i="43"/>
  <c r="AD8" i="43"/>
  <c r="AD15" i="43"/>
  <c r="AD5" i="43"/>
  <c r="AD25" i="43"/>
  <c r="AD28" i="43"/>
  <c r="AD42" i="43"/>
  <c r="AD39" i="43"/>
  <c r="AD11" i="43"/>
  <c r="AD46" i="43"/>
  <c r="BA46" i="43" s="1"/>
  <c r="AD44" i="43"/>
  <c r="AD41" i="43"/>
  <c r="AD20" i="43"/>
  <c r="AD43" i="43"/>
  <c r="AD40" i="43"/>
  <c r="AD6" i="43"/>
  <c r="AD38" i="43"/>
  <c r="AD36" i="43"/>
  <c r="AD13" i="43"/>
  <c r="AD33" i="43"/>
  <c r="AD24" i="43"/>
  <c r="AD17" i="43"/>
  <c r="AD14" i="43"/>
  <c r="AD37" i="43"/>
  <c r="AD18" i="43"/>
  <c r="AD34" i="43"/>
  <c r="AD32" i="43"/>
  <c r="AD51" i="43"/>
  <c r="BA51" i="43" s="1"/>
  <c r="AD19" i="43"/>
  <c r="AD22" i="43"/>
  <c r="AD35" i="43"/>
  <c r="AD9" i="43"/>
  <c r="AD31" i="43"/>
  <c r="AD12" i="43"/>
  <c r="AD26" i="43"/>
  <c r="AD23" i="43"/>
  <c r="AD30" i="43"/>
  <c r="AD16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29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27" i="43"/>
  <c r="N47" i="43"/>
  <c r="AS47" i="43" s="1"/>
  <c r="N7" i="43"/>
  <c r="N10" i="43"/>
  <c r="N45" i="43"/>
  <c r="N51" i="43"/>
  <c r="AS51" i="43" s="1"/>
  <c r="N8" i="43"/>
  <c r="N15" i="43"/>
  <c r="N21" i="43"/>
  <c r="N5" i="43"/>
  <c r="N25" i="43"/>
  <c r="N20" i="43"/>
  <c r="N28" i="43"/>
  <c r="N42" i="43"/>
  <c r="N39" i="43"/>
  <c r="N11" i="43"/>
  <c r="N19" i="43"/>
  <c r="N44" i="43"/>
  <c r="N41" i="43"/>
  <c r="N43" i="43"/>
  <c r="N40" i="43"/>
  <c r="N6" i="43"/>
  <c r="N22" i="43"/>
  <c r="N36" i="43"/>
  <c r="N13" i="43"/>
  <c r="N33" i="43"/>
  <c r="N24" i="43"/>
  <c r="N37" i="43"/>
  <c r="N12" i="43"/>
  <c r="N14" i="43"/>
  <c r="N18" i="43"/>
  <c r="N34" i="43"/>
  <c r="N32" i="43"/>
  <c r="N46" i="43"/>
  <c r="AS46" i="43" s="1"/>
  <c r="N38" i="43"/>
  <c r="N35" i="43"/>
  <c r="N9" i="43"/>
  <c r="N31" i="43"/>
  <c r="N17" i="43"/>
  <c r="N26" i="43"/>
  <c r="N23" i="43"/>
  <c r="N16" i="43"/>
  <c r="N30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27" i="42"/>
  <c r="AW27" i="42" s="1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26" i="42"/>
  <c r="AW26" i="42" s="1"/>
  <c r="V53" i="42"/>
  <c r="AW53" i="42" s="1"/>
  <c r="V45" i="42"/>
  <c r="AW45" i="42" s="1"/>
  <c r="V37" i="42"/>
  <c r="AW37" i="42" s="1"/>
  <c r="V29" i="42"/>
  <c r="AW29" i="42" s="1"/>
  <c r="V25" i="42"/>
  <c r="AW25" i="42" s="1"/>
  <c r="V7" i="42"/>
  <c r="V16" i="42"/>
  <c r="V46" i="42"/>
  <c r="AW46" i="42" s="1"/>
  <c r="V44" i="42"/>
  <c r="AW44" i="42" s="1"/>
  <c r="V36" i="42"/>
  <c r="AW36" i="42" s="1"/>
  <c r="V28" i="42"/>
  <c r="AW28" i="42" s="1"/>
  <c r="V24" i="42"/>
  <c r="AW24" i="42" s="1"/>
  <c r="V21" i="42"/>
  <c r="AW21" i="42" s="1"/>
  <c r="V18" i="42"/>
  <c r="V6" i="42"/>
  <c r="V14" i="42"/>
  <c r="V10" i="42"/>
  <c r="V32" i="42"/>
  <c r="AW32" i="42" s="1"/>
  <c r="V22" i="42"/>
  <c r="V17" i="42"/>
  <c r="V8" i="42"/>
  <c r="V20" i="42"/>
  <c r="AW20" i="42" s="1"/>
  <c r="V5" i="42"/>
  <c r="V15" i="42"/>
  <c r="V11" i="42"/>
  <c r="V41" i="42"/>
  <c r="AW41" i="42" s="1"/>
  <c r="V9" i="42"/>
  <c r="V13" i="42"/>
  <c r="V50" i="42"/>
  <c r="AW50" i="42" s="1"/>
  <c r="V40" i="42"/>
  <c r="AW40" i="42" s="1"/>
  <c r="V12" i="42"/>
  <c r="V51" i="42"/>
  <c r="AW51" i="42" s="1"/>
  <c r="V19" i="42"/>
  <c r="AW19" i="42" s="1"/>
  <c r="V33" i="42"/>
  <c r="AW33" i="42" s="1"/>
  <c r="V23" i="42"/>
  <c r="AW23" i="42" s="1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27" i="42"/>
  <c r="F46" i="42"/>
  <c r="F42" i="42"/>
  <c r="F38" i="42"/>
  <c r="F34" i="42"/>
  <c r="F30" i="42"/>
  <c r="F26" i="42"/>
  <c r="F51" i="42"/>
  <c r="F45" i="42"/>
  <c r="F37" i="42"/>
  <c r="F29" i="42"/>
  <c r="F25" i="42"/>
  <c r="F16" i="42"/>
  <c r="F56" i="42"/>
  <c r="F50" i="42"/>
  <c r="F44" i="42"/>
  <c r="F36" i="42"/>
  <c r="F28" i="42"/>
  <c r="F24" i="42"/>
  <c r="F21" i="42"/>
  <c r="F18" i="42"/>
  <c r="F14" i="42"/>
  <c r="F10" i="42"/>
  <c r="F40" i="42"/>
  <c r="F22" i="42"/>
  <c r="F17" i="42"/>
  <c r="F15" i="42"/>
  <c r="F12" i="42"/>
  <c r="F32" i="42"/>
  <c r="F20" i="42"/>
  <c r="F8" i="42"/>
  <c r="F13" i="42"/>
  <c r="F64" i="42"/>
  <c r="F57" i="42"/>
  <c r="F33" i="42"/>
  <c r="F9" i="42"/>
  <c r="F11" i="42"/>
  <c r="F41" i="42"/>
  <c r="F19" i="42"/>
  <c r="F23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8" i="42"/>
  <c r="AY28" i="42" s="1"/>
  <c r="Z43" i="42"/>
  <c r="AY43" i="42" s="1"/>
  <c r="Z35" i="42"/>
  <c r="AY35" i="42" s="1"/>
  <c r="Z27" i="42"/>
  <c r="AY27" i="42" s="1"/>
  <c r="Z23" i="42"/>
  <c r="AY23" i="42" s="1"/>
  <c r="Z20" i="42"/>
  <c r="AY20" i="42" s="1"/>
  <c r="Z17" i="42"/>
  <c r="Z5" i="42"/>
  <c r="Z42" i="42"/>
  <c r="AY42" i="42" s="1"/>
  <c r="Z34" i="42"/>
  <c r="AY34" i="42" s="1"/>
  <c r="Z26" i="42"/>
  <c r="AY26" i="42" s="1"/>
  <c r="Z22" i="42"/>
  <c r="Z19" i="42"/>
  <c r="AY19" i="42" s="1"/>
  <c r="Z9" i="42"/>
  <c r="Z15" i="42"/>
  <c r="Z13" i="42"/>
  <c r="Z30" i="42"/>
  <c r="AY30" i="42" s="1"/>
  <c r="Z16" i="42"/>
  <c r="Z12" i="42"/>
  <c r="Z62" i="42"/>
  <c r="AY62" i="42" s="1"/>
  <c r="Z14" i="42"/>
  <c r="Z31" i="42"/>
  <c r="AY31" i="42" s="1"/>
  <c r="Z18" i="42"/>
  <c r="Z39" i="42"/>
  <c r="AY39" i="42" s="1"/>
  <c r="Z21" i="42"/>
  <c r="AY21" i="42" s="1"/>
  <c r="Z6" i="42"/>
  <c r="Z11" i="42"/>
  <c r="Z10" i="42"/>
  <c r="Z48" i="42"/>
  <c r="AY48" i="42" s="1"/>
  <c r="Z38" i="42"/>
  <c r="AY38" i="42" s="1"/>
  <c r="Z25" i="42"/>
  <c r="AY25" i="42" s="1"/>
  <c r="Z24" i="42"/>
  <c r="AY24" i="42" s="1"/>
  <c r="Z7" i="42"/>
  <c r="Z49" i="42"/>
  <c r="AY49" i="42" s="1"/>
  <c r="Z68" i="42"/>
  <c r="AY68" i="42" s="1"/>
  <c r="Z8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8" i="42"/>
  <c r="BC28" i="42" s="1"/>
  <c r="AH59" i="42"/>
  <c r="BC59" i="42" s="1"/>
  <c r="AH39" i="42"/>
  <c r="BC39" i="42" s="1"/>
  <c r="AH31" i="42"/>
  <c r="BC31" i="42" s="1"/>
  <c r="AH25" i="42"/>
  <c r="BC25" i="42" s="1"/>
  <c r="AH23" i="42"/>
  <c r="BC23" i="42" s="1"/>
  <c r="AH20" i="42"/>
  <c r="BC20" i="42" s="1"/>
  <c r="AH17" i="42"/>
  <c r="AH5" i="42"/>
  <c r="AH52" i="42"/>
  <c r="BC52" i="42" s="1"/>
  <c r="AH38" i="42"/>
  <c r="BC38" i="42" s="1"/>
  <c r="AH30" i="42"/>
  <c r="BC30" i="42" s="1"/>
  <c r="AH22" i="42"/>
  <c r="AH19" i="42"/>
  <c r="BC19" i="42" s="1"/>
  <c r="AH9" i="42"/>
  <c r="AH15" i="42"/>
  <c r="AH13" i="42"/>
  <c r="AH42" i="42"/>
  <c r="BC42" i="42" s="1"/>
  <c r="AH26" i="42"/>
  <c r="BC26" i="42" s="1"/>
  <c r="AH24" i="42"/>
  <c r="BC24" i="42" s="1"/>
  <c r="AH7" i="42"/>
  <c r="AH8" i="42"/>
  <c r="AH34" i="42"/>
  <c r="BC34" i="42" s="1"/>
  <c r="AH16" i="42"/>
  <c r="AH10" i="42"/>
  <c r="AH43" i="42"/>
  <c r="BC43" i="42" s="1"/>
  <c r="AH6" i="42"/>
  <c r="AH35" i="42"/>
  <c r="BC35" i="42" s="1"/>
  <c r="AH18" i="42"/>
  <c r="AH12" i="42"/>
  <c r="AH58" i="42"/>
  <c r="BC58" i="42" s="1"/>
  <c r="AH11" i="42"/>
  <c r="AH27" i="42"/>
  <c r="BC27" i="42" s="1"/>
  <c r="AH21" i="42"/>
  <c r="BC21" i="42" s="1"/>
  <c r="AH14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27" i="42"/>
  <c r="AS27" i="42" s="1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26" i="42"/>
  <c r="AS26" i="42" s="1"/>
  <c r="N47" i="42"/>
  <c r="AS47" i="42" s="1"/>
  <c r="N41" i="42"/>
  <c r="AS41" i="42" s="1"/>
  <c r="N33" i="42"/>
  <c r="AS33" i="42" s="1"/>
  <c r="N25" i="42"/>
  <c r="AS25" i="42" s="1"/>
  <c r="N7" i="42"/>
  <c r="N16" i="42"/>
  <c r="N40" i="42"/>
  <c r="AS40" i="42" s="1"/>
  <c r="N32" i="42"/>
  <c r="AS32" i="42" s="1"/>
  <c r="N24" i="42"/>
  <c r="AS24" i="42" s="1"/>
  <c r="N21" i="42"/>
  <c r="AS21" i="42" s="1"/>
  <c r="N18" i="42"/>
  <c r="N6" i="42"/>
  <c r="N14" i="42"/>
  <c r="N10" i="42"/>
  <c r="N36" i="42"/>
  <c r="AS36" i="42" s="1"/>
  <c r="N20" i="42"/>
  <c r="AS20" i="42" s="1"/>
  <c r="N5" i="42"/>
  <c r="N13" i="42"/>
  <c r="N28" i="42"/>
  <c r="AS28" i="42" s="1"/>
  <c r="N22" i="42"/>
  <c r="N11" i="42"/>
  <c r="N9" i="42"/>
  <c r="N46" i="42"/>
  <c r="AS46" i="42" s="1"/>
  <c r="N45" i="42"/>
  <c r="AS45" i="42" s="1"/>
  <c r="N29" i="42"/>
  <c r="AS29" i="42" s="1"/>
  <c r="N23" i="42"/>
  <c r="AS23" i="42" s="1"/>
  <c r="N19" i="42"/>
  <c r="AS19" i="42" s="1"/>
  <c r="N15" i="42"/>
  <c r="N12" i="42"/>
  <c r="N44" i="42"/>
  <c r="AS44" i="42" s="1"/>
  <c r="N17" i="42"/>
  <c r="N37" i="42"/>
  <c r="AS37" i="42" s="1"/>
  <c r="N8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26" i="42"/>
  <c r="AX26" i="42" s="1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5" i="42"/>
  <c r="AX25" i="42" s="1"/>
  <c r="X46" i="42"/>
  <c r="AX46" i="42" s="1"/>
  <c r="X44" i="42"/>
  <c r="AX44" i="42" s="1"/>
  <c r="X36" i="42"/>
  <c r="AX36" i="42" s="1"/>
  <c r="X28" i="42"/>
  <c r="AX28" i="42" s="1"/>
  <c r="X24" i="42"/>
  <c r="AX24" i="42" s="1"/>
  <c r="X21" i="42"/>
  <c r="AX21" i="42" s="1"/>
  <c r="X18" i="42"/>
  <c r="X6" i="42"/>
  <c r="X43" i="42"/>
  <c r="AX43" i="42" s="1"/>
  <c r="X35" i="42"/>
  <c r="AX35" i="42" s="1"/>
  <c r="X27" i="42"/>
  <c r="AX27" i="42" s="1"/>
  <c r="X23" i="42"/>
  <c r="AX23" i="42" s="1"/>
  <c r="X20" i="42"/>
  <c r="AX20" i="42" s="1"/>
  <c r="X17" i="42"/>
  <c r="X5" i="42"/>
  <c r="X8" i="42"/>
  <c r="X49" i="42"/>
  <c r="AX49" i="42" s="1"/>
  <c r="X31" i="42"/>
  <c r="AX31" i="42" s="1"/>
  <c r="X9" i="42"/>
  <c r="X13" i="42"/>
  <c r="X19" i="42"/>
  <c r="AX19" i="42" s="1"/>
  <c r="X11" i="42"/>
  <c r="X32" i="42"/>
  <c r="AX32" i="42" s="1"/>
  <c r="X7" i="42"/>
  <c r="X14" i="42"/>
  <c r="X50" i="42"/>
  <c r="AX50" i="42" s="1"/>
  <c r="X40" i="42"/>
  <c r="AX40" i="42" s="1"/>
  <c r="X16" i="42"/>
  <c r="X15" i="42"/>
  <c r="X12" i="42"/>
  <c r="AF37" i="10" s="1"/>
  <c r="X39" i="42"/>
  <c r="AX39" i="42" s="1"/>
  <c r="X10" i="42"/>
  <c r="X22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27" i="42"/>
  <c r="BA27" i="42" s="1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26" i="42"/>
  <c r="BA26" i="42" s="1"/>
  <c r="AD61" i="42"/>
  <c r="BA61" i="42" s="1"/>
  <c r="AD41" i="42"/>
  <c r="BA41" i="42" s="1"/>
  <c r="AD33" i="42"/>
  <c r="BA33" i="42" s="1"/>
  <c r="AD7" i="42"/>
  <c r="AD16" i="42"/>
  <c r="AD40" i="42"/>
  <c r="BA40" i="42" s="1"/>
  <c r="AD32" i="42"/>
  <c r="BA32" i="42" s="1"/>
  <c r="AD25" i="42"/>
  <c r="BA25" i="42" s="1"/>
  <c r="AD24" i="42"/>
  <c r="BA24" i="42" s="1"/>
  <c r="AD21" i="42"/>
  <c r="BA21" i="42" s="1"/>
  <c r="AD18" i="42"/>
  <c r="AD6" i="42"/>
  <c r="AD14" i="42"/>
  <c r="AD10" i="42"/>
  <c r="AD60" i="42"/>
  <c r="BA60" i="42" s="1"/>
  <c r="AD44" i="42"/>
  <c r="BA44" i="42" s="1"/>
  <c r="AD28" i="42"/>
  <c r="BA28" i="42" s="1"/>
  <c r="AD20" i="42"/>
  <c r="BA20" i="42" s="1"/>
  <c r="AD5" i="42"/>
  <c r="AD11" i="42"/>
  <c r="AD17" i="42"/>
  <c r="AD13" i="42"/>
  <c r="AD45" i="42"/>
  <c r="BA45" i="42" s="1"/>
  <c r="AD9" i="42"/>
  <c r="AD71" i="42"/>
  <c r="BA71" i="42" s="1"/>
  <c r="AD37" i="42"/>
  <c r="BA37" i="42" s="1"/>
  <c r="AD23" i="42"/>
  <c r="BA23" i="42" s="1"/>
  <c r="AD19" i="42"/>
  <c r="BA19" i="42" s="1"/>
  <c r="AD8" i="42"/>
  <c r="AD36" i="42"/>
  <c r="BA36" i="42" s="1"/>
  <c r="AD22" i="42"/>
  <c r="AD47" i="42"/>
  <c r="BA47" i="42" s="1"/>
  <c r="AD29" i="42"/>
  <c r="BA29" i="42" s="1"/>
  <c r="AD15" i="42"/>
  <c r="AD12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5" i="41"/>
  <c r="AF10" i="41"/>
  <c r="AF33" i="41"/>
  <c r="BB33" i="41" s="1"/>
  <c r="AF30" i="41"/>
  <c r="BB30" i="41" s="1"/>
  <c r="AF22" i="41"/>
  <c r="BB22" i="41" s="1"/>
  <c r="AF19" i="41"/>
  <c r="BB19" i="41" s="1"/>
  <c r="AF17" i="41"/>
  <c r="AF7" i="41"/>
  <c r="AF8" i="41"/>
  <c r="AF32" i="41"/>
  <c r="BB32" i="41" s="1"/>
  <c r="AF29" i="41"/>
  <c r="BB29" i="41" s="1"/>
  <c r="AF25" i="41"/>
  <c r="BB25" i="41" s="1"/>
  <c r="AF18" i="41"/>
  <c r="BB18" i="41" s="1"/>
  <c r="AF11" i="41"/>
  <c r="AF9" i="41"/>
  <c r="AF12" i="41"/>
  <c r="AF53" i="41"/>
  <c r="BB53" i="41" s="1"/>
  <c r="AF41" i="41"/>
  <c r="BB41" i="41" s="1"/>
  <c r="AF28" i="41"/>
  <c r="BB28" i="41" s="1"/>
  <c r="AF24" i="41"/>
  <c r="BB24" i="41" s="1"/>
  <c r="AF6" i="41"/>
  <c r="AF13" i="41"/>
  <c r="AF15" i="41"/>
  <c r="AF16" i="41"/>
  <c r="AF21" i="41"/>
  <c r="BB21" i="41" s="1"/>
  <c r="AF14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18" i="41"/>
  <c r="AR18" i="41" s="1"/>
  <c r="L16" i="41"/>
  <c r="L11" i="41"/>
  <c r="L30" i="41"/>
  <c r="AR30" i="41" s="1"/>
  <c r="L24" i="41"/>
  <c r="AR24" i="41" s="1"/>
  <c r="L21" i="41"/>
  <c r="AR21" i="41" s="1"/>
  <c r="L6" i="41"/>
  <c r="L15" i="41"/>
  <c r="L14" i="41"/>
  <c r="L38" i="41"/>
  <c r="AR38" i="41" s="1"/>
  <c r="L34" i="41"/>
  <c r="AR34" i="41" s="1"/>
  <c r="L31" i="41"/>
  <c r="AR31" i="41" s="1"/>
  <c r="L28" i="41"/>
  <c r="AR28" i="41" s="1"/>
  <c r="L20" i="41"/>
  <c r="AR20" i="41" s="1"/>
  <c r="L10" i="41"/>
  <c r="L8" i="41"/>
  <c r="L19" i="41"/>
  <c r="AR19" i="41" s="1"/>
  <c r="L7" i="41"/>
  <c r="L13" i="41"/>
  <c r="L27" i="41"/>
  <c r="AR27" i="41" s="1"/>
  <c r="L22" i="41"/>
  <c r="AR22" i="41" s="1"/>
  <c r="L23" i="41"/>
  <c r="AR23" i="41" s="1"/>
  <c r="L12" i="41"/>
  <c r="L17" i="41"/>
  <c r="L9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5" i="41"/>
  <c r="X10" i="41"/>
  <c r="X36" i="41"/>
  <c r="AX36" i="41" s="1"/>
  <c r="X29" i="41"/>
  <c r="AX29" i="41" s="1"/>
  <c r="X22" i="41"/>
  <c r="AX22" i="41" s="1"/>
  <c r="X19" i="41"/>
  <c r="AX19" i="41" s="1"/>
  <c r="X17" i="41"/>
  <c r="X7" i="41"/>
  <c r="X8" i="41"/>
  <c r="X16" i="41"/>
  <c r="X13" i="41"/>
  <c r="X12" i="41"/>
  <c r="X6" i="41"/>
  <c r="X21" i="41"/>
  <c r="AX21" i="41" s="1"/>
  <c r="X15" i="41"/>
  <c r="X33" i="41"/>
  <c r="AX33" i="41" s="1"/>
  <c r="X26" i="41"/>
  <c r="AX26" i="41" s="1"/>
  <c r="X9" i="41"/>
  <c r="X28" i="41"/>
  <c r="AX28" i="41" s="1"/>
  <c r="X25" i="41"/>
  <c r="AX25" i="41" s="1"/>
  <c r="X18" i="41"/>
  <c r="AX18" i="41" s="1"/>
  <c r="X11" i="41"/>
  <c r="X14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5" i="41"/>
  <c r="P10" i="41"/>
  <c r="P33" i="41"/>
  <c r="AT33" i="41" s="1"/>
  <c r="P28" i="41"/>
  <c r="AT28" i="41" s="1"/>
  <c r="P22" i="41"/>
  <c r="AT22" i="41" s="1"/>
  <c r="P19" i="41"/>
  <c r="AT19" i="41" s="1"/>
  <c r="P17" i="41"/>
  <c r="P7" i="41"/>
  <c r="P8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AT18" i="41" s="1"/>
  <c r="P11" i="41"/>
  <c r="P12" i="41"/>
  <c r="P15" i="41"/>
  <c r="P13" i="41"/>
  <c r="P24" i="41"/>
  <c r="AT24" i="41" s="1"/>
  <c r="P6" i="41"/>
  <c r="P14" i="41"/>
  <c r="P30" i="41"/>
  <c r="AT30" i="41" s="1"/>
  <c r="P21" i="41"/>
  <c r="AT21" i="41" s="1"/>
  <c r="P16" i="41"/>
  <c r="P9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Z18" i="41" s="1"/>
  <c r="AB16" i="41"/>
  <c r="AB11" i="41"/>
  <c r="AB39" i="41"/>
  <c r="AZ39" i="41" s="1"/>
  <c r="AB27" i="41"/>
  <c r="AZ27" i="41" s="1"/>
  <c r="AB24" i="41"/>
  <c r="AZ24" i="41" s="1"/>
  <c r="AB21" i="41"/>
  <c r="AZ21" i="41" s="1"/>
  <c r="AB6" i="41"/>
  <c r="AB15" i="41"/>
  <c r="AB14" i="41"/>
  <c r="AB34" i="41"/>
  <c r="AZ34" i="41" s="1"/>
  <c r="AB20" i="41"/>
  <c r="AZ20" i="41" s="1"/>
  <c r="AB10" i="41"/>
  <c r="AB17" i="41"/>
  <c r="AB13" i="41"/>
  <c r="AB19" i="41"/>
  <c r="AZ19" i="41" s="1"/>
  <c r="AB7" i="41"/>
  <c r="AB9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5" i="41"/>
  <c r="AB8" i="41"/>
  <c r="AB12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5" i="41"/>
  <c r="H10" i="41"/>
  <c r="H26" i="41"/>
  <c r="AP26" i="41" s="1"/>
  <c r="H22" i="41"/>
  <c r="AP22" i="41" s="1"/>
  <c r="H19" i="41"/>
  <c r="AP19" i="41" s="1"/>
  <c r="H17" i="41"/>
  <c r="H7" i="41"/>
  <c r="AP12" i="41" s="1"/>
  <c r="H8" i="41"/>
  <c r="H47" i="41"/>
  <c r="AP47" i="41" s="1"/>
  <c r="H30" i="41"/>
  <c r="AP30" i="41" s="1"/>
  <c r="H33" i="41"/>
  <c r="AP33" i="41" s="1"/>
  <c r="H16" i="41"/>
  <c r="H14" i="41"/>
  <c r="H12" i="41"/>
  <c r="H49" i="41"/>
  <c r="AP49" i="41" s="1"/>
  <c r="H29" i="41"/>
  <c r="AP29" i="41" s="1"/>
  <c r="H6" i="41"/>
  <c r="H21" i="41"/>
  <c r="AP21" i="41" s="1"/>
  <c r="H15" i="41"/>
  <c r="H9" i="41"/>
  <c r="H36" i="41"/>
  <c r="AP36" i="41" s="1"/>
  <c r="H13" i="41"/>
  <c r="H25" i="41"/>
  <c r="H18" i="41"/>
  <c r="H11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AV18" i="41" s="1"/>
  <c r="T16" i="41"/>
  <c r="T11" i="41"/>
  <c r="T38" i="41"/>
  <c r="AV38" i="41" s="1"/>
  <c r="T31" i="41"/>
  <c r="AV31" i="41" s="1"/>
  <c r="T26" i="41"/>
  <c r="AV26" i="41" s="1"/>
  <c r="T24" i="41"/>
  <c r="AV24" i="41" s="1"/>
  <c r="T21" i="41"/>
  <c r="AV21" i="41" s="1"/>
  <c r="T6" i="41"/>
  <c r="T15" i="41"/>
  <c r="T14" i="41"/>
  <c r="T30" i="41"/>
  <c r="AV30" i="41" s="1"/>
  <c r="T23" i="41"/>
  <c r="AV23" i="41" s="1"/>
  <c r="T5" i="41"/>
  <c r="T9" i="41"/>
  <c r="T28" i="41"/>
  <c r="AV28" i="41" s="1"/>
  <c r="T7" i="41"/>
  <c r="T22" i="41"/>
  <c r="AV22" i="41" s="1"/>
  <c r="T17" i="41"/>
  <c r="T8" i="41"/>
  <c r="T20" i="41"/>
  <c r="AV20" i="41" s="1"/>
  <c r="T10" i="41"/>
  <c r="T13" i="41"/>
  <c r="T12" i="41"/>
  <c r="T19" i="41"/>
  <c r="AV19" i="41" s="1"/>
  <c r="AP16" i="37"/>
  <c r="AP29" i="37"/>
  <c r="AV46" i="37"/>
  <c r="AP8" i="37"/>
  <c r="AP21" i="37"/>
  <c r="AP39" i="37"/>
  <c r="AP23" i="37"/>
  <c r="AP5" i="37"/>
  <c r="AP59" i="37"/>
  <c r="AP10" i="37"/>
  <c r="AP7" i="37"/>
  <c r="AP19" i="37"/>
  <c r="AP35" i="37"/>
  <c r="AP68" i="37"/>
  <c r="AP52" i="37"/>
  <c r="AP54" i="37"/>
  <c r="AP9" i="37"/>
  <c r="AZ51" i="37"/>
  <c r="AP70" i="37"/>
  <c r="AP58" i="37"/>
  <c r="AP30" i="37"/>
  <c r="AP18" i="37"/>
  <c r="AP63" i="37"/>
  <c r="AP31" i="37"/>
  <c r="AP6" i="37"/>
  <c r="AP14" i="37"/>
  <c r="AP64" i="37"/>
  <c r="AP44" i="37"/>
  <c r="AV72" i="37"/>
  <c r="AB25" i="37"/>
  <c r="AZ17" i="37" s="1"/>
  <c r="L25" i="37"/>
  <c r="AR17" i="37" s="1"/>
  <c r="AR72" i="37"/>
  <c r="AF25" i="37"/>
  <c r="BB17" i="37" s="1"/>
  <c r="BB72" i="37"/>
  <c r="P25" i="37"/>
  <c r="AT17" i="37" s="1"/>
  <c r="AT72" i="37"/>
  <c r="X25" i="37"/>
  <c r="AX17" i="37" s="1"/>
  <c r="AX72" i="37"/>
  <c r="AW72" i="37"/>
  <c r="V25" i="37"/>
  <c r="AW17" i="37" s="1"/>
  <c r="H25" i="37"/>
  <c r="AP17" i="37" s="1"/>
  <c r="AP72" i="37"/>
  <c r="AD25" i="37"/>
  <c r="BA17" i="37" s="1"/>
  <c r="BA72" i="37"/>
  <c r="AO72" i="37"/>
  <c r="AT6" i="41" l="1"/>
  <c r="AQ10" i="42"/>
  <c r="AU9" i="42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U19" i="37"/>
  <c r="AX26" i="43"/>
  <c r="AX21" i="43"/>
  <c r="AT22" i="43"/>
  <c r="AP18" i="43"/>
  <c r="AT26" i="43"/>
  <c r="AT12" i="43"/>
  <c r="AY32" i="44"/>
  <c r="AY51" i="44"/>
  <c r="AZ64" i="47"/>
  <c r="AZ63" i="47"/>
  <c r="AU64" i="47"/>
  <c r="E8" i="10"/>
  <c r="AF13" i="10"/>
  <c r="AC12" i="10"/>
  <c r="Z7" i="10"/>
  <c r="AF3" i="10"/>
  <c r="Z12" i="10"/>
  <c r="AV21" i="51"/>
  <c r="AV22" i="51"/>
  <c r="AV11" i="51"/>
  <c r="AR5" i="51"/>
  <c r="AV8" i="51"/>
  <c r="BC9" i="51"/>
  <c r="AZ14" i="53"/>
  <c r="AU16" i="53"/>
  <c r="T2" i="10"/>
  <c r="AF2" i="10"/>
  <c r="H2" i="10"/>
  <c r="AR30" i="51"/>
  <c r="AR14" i="51"/>
  <c r="AR11" i="51"/>
  <c r="T9" i="10"/>
  <c r="N9" i="10"/>
  <c r="T8" i="10"/>
  <c r="H9" i="10"/>
  <c r="N17" i="34"/>
  <c r="AF8" i="10"/>
  <c r="H4" i="10"/>
  <c r="T12" i="10"/>
  <c r="H12" i="10"/>
  <c r="H17" i="10"/>
  <c r="AF7" i="10"/>
  <c r="Z3" i="10"/>
  <c r="Z9" i="10"/>
  <c r="H8" i="10"/>
  <c r="T16" i="10"/>
  <c r="AF16" i="10"/>
  <c r="AQ63" i="47"/>
  <c r="AV64" i="47"/>
  <c r="AQ64" i="47"/>
  <c r="AU63" i="47"/>
  <c r="AR63" i="47"/>
  <c r="BC63" i="47"/>
  <c r="AY63" i="47"/>
  <c r="AR64" i="47"/>
  <c r="BC64" i="47"/>
  <c r="AV63" i="47"/>
  <c r="AY64" i="47"/>
  <c r="T4" i="10"/>
  <c r="AF12" i="10"/>
  <c r="AF6" i="10"/>
  <c r="AF4" i="10"/>
  <c r="Q17" i="10"/>
  <c r="E13" i="10"/>
  <c r="AC3" i="10"/>
  <c r="N8" i="10"/>
  <c r="AR62" i="47"/>
  <c r="N2" i="10"/>
  <c r="AQ62" i="47"/>
  <c r="AZ62" i="47"/>
  <c r="AY62" i="47"/>
  <c r="AV62" i="47"/>
  <c r="BC62" i="47"/>
  <c r="AU62" i="47"/>
  <c r="AI6" i="10"/>
  <c r="Z6" i="10"/>
  <c r="AV61" i="47"/>
  <c r="N12" i="10"/>
  <c r="W8" i="10"/>
  <c r="Z8" i="10"/>
  <c r="N6" i="10"/>
  <c r="N3" i="10"/>
  <c r="N5" i="10"/>
  <c r="K16" i="10"/>
  <c r="Z2" i="10"/>
  <c r="W2" i="10"/>
  <c r="Z4" i="10"/>
  <c r="AW22" i="46"/>
  <c r="AO23" i="46"/>
  <c r="Z16" i="10"/>
  <c r="N13" i="10"/>
  <c r="Z13" i="10"/>
  <c r="AW7" i="46"/>
  <c r="AW14" i="46"/>
  <c r="AW30" i="46"/>
  <c r="AW31" i="46"/>
  <c r="W16" i="10"/>
  <c r="N16" i="10"/>
  <c r="Z5" i="10"/>
  <c r="AI16" i="10"/>
  <c r="AW40" i="46"/>
  <c r="W12" i="10"/>
  <c r="K12" i="10"/>
  <c r="K14" i="10"/>
  <c r="K6" i="10"/>
  <c r="AI9" i="10"/>
  <c r="AC2" i="10"/>
  <c r="Q2" i="10"/>
  <c r="K2" i="10"/>
  <c r="Q3" i="10"/>
  <c r="K13" i="10"/>
  <c r="AI2" i="10"/>
  <c r="E4" i="10"/>
  <c r="K3" i="10"/>
  <c r="K17" i="10"/>
  <c r="AC13" i="10"/>
  <c r="K8" i="10"/>
  <c r="W13" i="10"/>
  <c r="AI12" i="10"/>
  <c r="E2" i="10"/>
  <c r="W3" i="10"/>
  <c r="AI8" i="10"/>
  <c r="E9" i="10"/>
  <c r="E3" i="10"/>
  <c r="Q13" i="10"/>
  <c r="AI5" i="10"/>
  <c r="AI13" i="10"/>
  <c r="AI3" i="10"/>
  <c r="E17" i="10"/>
  <c r="Q7" i="10"/>
  <c r="AQ36" i="44"/>
  <c r="K5" i="10"/>
  <c r="AC8" i="10"/>
  <c r="AU46" i="44"/>
  <c r="Q5" i="10"/>
  <c r="BC21" i="44"/>
  <c r="W5" i="10"/>
  <c r="Q8" i="10"/>
  <c r="E6" i="10"/>
  <c r="AC5" i="10"/>
  <c r="N37" i="10"/>
  <c r="Q4" i="10"/>
  <c r="E7" i="10"/>
  <c r="AI37" i="10"/>
  <c r="AC4" i="10"/>
  <c r="AC7" i="10"/>
  <c r="W7" i="10"/>
  <c r="T7" i="10"/>
  <c r="K4" i="10"/>
  <c r="Z14" i="10"/>
  <c r="AT40" i="43"/>
  <c r="Z37" i="10"/>
  <c r="T37" i="10"/>
  <c r="AC17" i="10"/>
  <c r="AI17" i="10"/>
  <c r="W37" i="10"/>
  <c r="AT43" i="43"/>
  <c r="T6" i="10"/>
  <c r="T17" i="10"/>
  <c r="T14" i="10"/>
  <c r="W6" i="10"/>
  <c r="Z17" i="10"/>
  <c r="H6" i="10"/>
  <c r="H14" i="10"/>
  <c r="E37" i="10"/>
  <c r="AC37" i="10"/>
  <c r="Q6" i="10"/>
  <c r="AI14" i="10"/>
  <c r="AX18" i="43"/>
  <c r="W17" i="10"/>
  <c r="AC6" i="10"/>
  <c r="AI4" i="10"/>
  <c r="K37" i="10"/>
  <c r="W4" i="10"/>
  <c r="AX34" i="43"/>
  <c r="AF17" i="10"/>
  <c r="N17" i="10"/>
  <c r="N14" i="10"/>
  <c r="AI7" i="10"/>
  <c r="K7" i="10"/>
  <c r="AF14" i="10"/>
  <c r="E14" i="10"/>
  <c r="AQ16" i="42"/>
  <c r="AC14" i="10"/>
  <c r="AF9" i="10"/>
  <c r="Q9" i="10"/>
  <c r="AS7" i="42"/>
  <c r="Q37" i="10"/>
  <c r="Q14" i="10"/>
  <c r="AC9" i="10"/>
  <c r="W14" i="10"/>
  <c r="W9" i="10"/>
  <c r="N4" i="10"/>
  <c r="AJ39" i="10"/>
  <c r="AY34" i="44"/>
  <c r="AY20" i="53"/>
  <c r="AY35" i="44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AW15" i="46"/>
  <c r="AW32" i="46"/>
  <c r="AI23" i="51"/>
  <c r="AU45" i="44"/>
  <c r="AU8" i="52"/>
  <c r="AU47" i="48"/>
  <c r="AU44" i="48"/>
  <c r="AU25" i="53"/>
  <c r="AR41" i="51"/>
  <c r="AR19" i="51"/>
  <c r="AR16" i="51"/>
  <c r="AQ8" i="52"/>
  <c r="AU22" i="52"/>
  <c r="AT26" i="52"/>
  <c r="AX23" i="52"/>
  <c r="AY9" i="51"/>
  <c r="AU17" i="48"/>
  <c r="BC31" i="44"/>
  <c r="AY8" i="44"/>
  <c r="D17" i="34"/>
  <c r="BA26" i="43"/>
  <c r="AT16" i="43"/>
  <c r="AU23" i="43"/>
  <c r="AP15" i="43"/>
  <c r="AT15" i="43"/>
  <c r="AP17" i="43"/>
  <c r="AY16" i="37"/>
  <c r="AU18" i="37"/>
  <c r="AU18" i="42"/>
  <c r="AY17" i="42"/>
  <c r="AU12" i="42"/>
  <c r="AY9" i="37"/>
  <c r="AY20" i="37"/>
  <c r="BC17" i="37"/>
  <c r="AR25" i="37"/>
  <c r="BA25" i="37"/>
  <c r="AT25" i="37"/>
  <c r="AW25" i="37"/>
  <c r="AX25" i="37"/>
  <c r="AP25" i="37"/>
  <c r="AZ25" i="37"/>
  <c r="BB25" i="37"/>
  <c r="AP14" i="43"/>
  <c r="AX24" i="43"/>
  <c r="AT6" i="43"/>
  <c r="AR21" i="43"/>
  <c r="AT29" i="43"/>
  <c r="BC26" i="44"/>
  <c r="AU30" i="44"/>
  <c r="AR61" i="47"/>
  <c r="AQ61" i="47"/>
  <c r="AZ61" i="47"/>
  <c r="BC61" i="47"/>
  <c r="AU61" i="47"/>
  <c r="AR23" i="52"/>
  <c r="AP17" i="52"/>
  <c r="BC15" i="53"/>
  <c r="BC12" i="53"/>
  <c r="AP26" i="52"/>
  <c r="AV22" i="52"/>
  <c r="AV6" i="52"/>
  <c r="AT24" i="52"/>
  <c r="AR17" i="52"/>
  <c r="AZ22" i="52"/>
  <c r="BB22" i="52"/>
  <c r="BC7" i="52"/>
  <c r="BC25" i="52"/>
  <c r="BC23" i="52"/>
  <c r="BC17" i="52"/>
  <c r="AQ20" i="52"/>
  <c r="BC5" i="53"/>
  <c r="AV20" i="53"/>
  <c r="AR20" i="53"/>
  <c r="AP9" i="51"/>
  <c r="AX20" i="51"/>
  <c r="BB9" i="51"/>
  <c r="AY61" i="47"/>
  <c r="AU16" i="48"/>
  <c r="AY30" i="48"/>
  <c r="AQ33" i="48"/>
  <c r="AU20" i="48"/>
  <c r="AQ20" i="46"/>
  <c r="H17" i="34"/>
  <c r="P17" i="34"/>
  <c r="BC22" i="44"/>
  <c r="AQ23" i="44"/>
  <c r="BC19" i="44"/>
  <c r="AQ13" i="44"/>
  <c r="AQ22" i="44"/>
  <c r="AQ17" i="44"/>
  <c r="AH38" i="34"/>
  <c r="AI79" i="45"/>
  <c r="AJ79" i="45" s="1"/>
  <c r="AY28" i="44"/>
  <c r="AQ20" i="44"/>
  <c r="AQ19" i="44"/>
  <c r="AQ46" i="44"/>
  <c r="AU42" i="44"/>
  <c r="AY20" i="44"/>
  <c r="AQ18" i="44"/>
  <c r="BA23" i="43"/>
  <c r="AW9" i="43"/>
  <c r="BA16" i="42"/>
  <c r="AX6" i="41"/>
  <c r="AQ14" i="42"/>
  <c r="T17" i="34"/>
  <c r="BA6" i="42"/>
  <c r="L17" i="34"/>
  <c r="AB17" i="34"/>
  <c r="AU8" i="42"/>
  <c r="AX7" i="42"/>
  <c r="AX6" i="42"/>
  <c r="AS10" i="42"/>
  <c r="BC6" i="42"/>
  <c r="AW24" i="37"/>
  <c r="BB24" i="37"/>
  <c r="AT24" i="37"/>
  <c r="AY22" i="37"/>
  <c r="AZ24" i="37"/>
  <c r="BC23" i="37"/>
  <c r="BA24" i="37"/>
  <c r="BC14" i="37"/>
  <c r="BD14" i="37" s="1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R24" i="37"/>
  <c r="AP24" i="37"/>
  <c r="AX24" i="37"/>
  <c r="AU16" i="37"/>
  <c r="AX10" i="43"/>
  <c r="AT8" i="43"/>
  <c r="AT11" i="43"/>
  <c r="AP12" i="43"/>
  <c r="AX16" i="43"/>
  <c r="BC17" i="44"/>
  <c r="BC16" i="44"/>
  <c r="BC18" i="44"/>
  <c r="AU22" i="44"/>
  <c r="AQ12" i="44"/>
  <c r="AQ21" i="44"/>
  <c r="AW20" i="45"/>
  <c r="AY14" i="45"/>
  <c r="AQ14" i="45"/>
  <c r="BA39" i="45"/>
  <c r="AU15" i="48"/>
  <c r="AX24" i="48"/>
  <c r="AU56" i="50"/>
  <c r="AU69" i="50"/>
  <c r="AQ35" i="50"/>
  <c r="AQ41" i="50"/>
  <c r="AQ36" i="50"/>
  <c r="AQ51" i="50"/>
  <c r="AQ53" i="50"/>
  <c r="AQ64" i="50"/>
  <c r="AS36" i="50"/>
  <c r="AS41" i="50"/>
  <c r="AS54" i="50"/>
  <c r="AS64" i="50"/>
  <c r="AS71" i="50"/>
  <c r="BA45" i="50"/>
  <c r="BA42" i="50"/>
  <c r="BA64" i="50"/>
  <c r="BA70" i="50"/>
  <c r="AY38" i="50"/>
  <c r="AY52" i="50"/>
  <c r="AY69" i="50"/>
  <c r="AW44" i="50"/>
  <c r="AW56" i="50"/>
  <c r="AW55" i="50"/>
  <c r="AW66" i="50"/>
  <c r="BC41" i="50"/>
  <c r="BC48" i="50"/>
  <c r="BC69" i="50"/>
  <c r="AU57" i="50"/>
  <c r="BA38" i="50"/>
  <c r="BA69" i="50"/>
  <c r="AW42" i="50"/>
  <c r="AW69" i="50"/>
  <c r="AU72" i="50"/>
  <c r="AQ39" i="50"/>
  <c r="AQ55" i="50"/>
  <c r="AQ68" i="50"/>
  <c r="AS45" i="50"/>
  <c r="BA40" i="50"/>
  <c r="AY40" i="50"/>
  <c r="AY56" i="50"/>
  <c r="AY70" i="50"/>
  <c r="AW57" i="50"/>
  <c r="AW62" i="50"/>
  <c r="AW71" i="50"/>
  <c r="AU41" i="50"/>
  <c r="AU42" i="50"/>
  <c r="AU44" i="50"/>
  <c r="AU45" i="50"/>
  <c r="AU58" i="50"/>
  <c r="AU67" i="50"/>
  <c r="AQ48" i="50"/>
  <c r="AQ62" i="50"/>
  <c r="AS43" i="50"/>
  <c r="AS48" i="50"/>
  <c r="AS38" i="50"/>
  <c r="AS47" i="50"/>
  <c r="AS65" i="50"/>
  <c r="AS72" i="50"/>
  <c r="BA44" i="50"/>
  <c r="BA49" i="50"/>
  <c r="BA51" i="50"/>
  <c r="BA63" i="50"/>
  <c r="AY46" i="50"/>
  <c r="AY45" i="50"/>
  <c r="AY62" i="50"/>
  <c r="AY67" i="50"/>
  <c r="AW43" i="50"/>
  <c r="AW53" i="50"/>
  <c r="AW63" i="50"/>
  <c r="BC18" i="50"/>
  <c r="BC50" i="50"/>
  <c r="BC56" i="50"/>
  <c r="BC63" i="50"/>
  <c r="BC67" i="50"/>
  <c r="AU46" i="50"/>
  <c r="AU47" i="50"/>
  <c r="AU49" i="50"/>
  <c r="AU71" i="50"/>
  <c r="AQ16" i="50"/>
  <c r="AQ52" i="50"/>
  <c r="AS16" i="50"/>
  <c r="AS42" i="50"/>
  <c r="AS51" i="50"/>
  <c r="AS69" i="50"/>
  <c r="BA39" i="50"/>
  <c r="BA53" i="50"/>
  <c r="AY49" i="50"/>
  <c r="AW61" i="50"/>
  <c r="AW41" i="50"/>
  <c r="AW46" i="50"/>
  <c r="AW67" i="50"/>
  <c r="BC36" i="50"/>
  <c r="BC62" i="50"/>
  <c r="BC45" i="50"/>
  <c r="BC66" i="50"/>
  <c r="AY64" i="50"/>
  <c r="AU43" i="50"/>
  <c r="AU60" i="50"/>
  <c r="AQ42" i="50"/>
  <c r="AQ46" i="50"/>
  <c r="AQ58" i="50"/>
  <c r="AQ67" i="50"/>
  <c r="AS52" i="50"/>
  <c r="AS58" i="50"/>
  <c r="AS70" i="50"/>
  <c r="BA66" i="50"/>
  <c r="BA50" i="50"/>
  <c r="BA60" i="50"/>
  <c r="BA72" i="50"/>
  <c r="AY50" i="50"/>
  <c r="AY55" i="50"/>
  <c r="AY60" i="50"/>
  <c r="AY66" i="50"/>
  <c r="AW38" i="50"/>
  <c r="BC46" i="50"/>
  <c r="BC60" i="50"/>
  <c r="BC72" i="50"/>
  <c r="AW68" i="50"/>
  <c r="AR18" i="51"/>
  <c r="AU9" i="51"/>
  <c r="AT9" i="51"/>
  <c r="AV12" i="53"/>
  <c r="AU12" i="53"/>
  <c r="BC11" i="53"/>
  <c r="AX9" i="51"/>
  <c r="AY5" i="53"/>
  <c r="AU10" i="53"/>
  <c r="AV25" i="49"/>
  <c r="AW18" i="48"/>
  <c r="AW44" i="48"/>
  <c r="AY38" i="48"/>
  <c r="AY47" i="48"/>
  <c r="AX48" i="48"/>
  <c r="T20" i="34"/>
  <c r="BA11" i="48"/>
  <c r="AR12" i="48"/>
  <c r="AU19" i="48"/>
  <c r="AP33" i="49"/>
  <c r="F20" i="34"/>
  <c r="AX32" i="49"/>
  <c r="AX29" i="49"/>
  <c r="AT10" i="49"/>
  <c r="AY8" i="45"/>
  <c r="BC14" i="45"/>
  <c r="AU24" i="45"/>
  <c r="AS24" i="45"/>
  <c r="AQ16" i="44"/>
  <c r="BC5" i="44"/>
  <c r="AY19" i="44"/>
  <c r="AW30" i="44"/>
  <c r="BA8" i="44"/>
  <c r="AU33" i="44"/>
  <c r="AU41" i="44"/>
  <c r="AQ32" i="44"/>
  <c r="BC17" i="43"/>
  <c r="BA42" i="43"/>
  <c r="BC20" i="43"/>
  <c r="AQ30" i="43"/>
  <c r="AQ21" i="43"/>
  <c r="AR26" i="43"/>
  <c r="AS26" i="43"/>
  <c r="AT23" i="43"/>
  <c r="AT25" i="43"/>
  <c r="AT21" i="43"/>
  <c r="AX8" i="43"/>
  <c r="AX39" i="43"/>
  <c r="AY5" i="43"/>
  <c r="AT9" i="43"/>
  <c r="BA8" i="43"/>
  <c r="BC13" i="43"/>
  <c r="AS36" i="43"/>
  <c r="AQ43" i="43"/>
  <c r="AV17" i="43"/>
  <c r="AZ32" i="43"/>
  <c r="AX11" i="43"/>
  <c r="BC19" i="37"/>
  <c r="AS22" i="48"/>
  <c r="AQ23" i="48"/>
  <c r="AU8" i="48"/>
  <c r="AW6" i="48"/>
  <c r="AR44" i="48"/>
  <c r="AR26" i="48"/>
  <c r="AS11" i="48"/>
  <c r="BA27" i="48"/>
  <c r="BA48" i="48"/>
  <c r="AQ34" i="48"/>
  <c r="AQ46" i="48"/>
  <c r="BC18" i="48"/>
  <c r="BC17" i="48"/>
  <c r="BC47" i="48"/>
  <c r="AW12" i="46"/>
  <c r="AW19" i="45"/>
  <c r="AW14" i="45"/>
  <c r="AU8" i="45"/>
  <c r="BC20" i="45"/>
  <c r="AR9" i="51"/>
  <c r="AV13" i="51"/>
  <c r="AY40" i="51"/>
  <c r="AQ9" i="51"/>
  <c r="AR13" i="51"/>
  <c r="BC10" i="53"/>
  <c r="AY6" i="53"/>
  <c r="AV9" i="53"/>
  <c r="AZ11" i="53"/>
  <c r="AY9" i="53"/>
  <c r="AR6" i="53"/>
  <c r="BD6" i="53" s="1"/>
  <c r="BE6" i="53" s="1"/>
  <c r="BF6" i="53" s="1"/>
  <c r="BG6" i="53" s="1"/>
  <c r="BH6" i="53" s="1"/>
  <c r="BI6" i="53" s="1"/>
  <c r="AZ24" i="53"/>
  <c r="BB41" i="51"/>
  <c r="BB24" i="52"/>
  <c r="AX14" i="52"/>
  <c r="AP24" i="52"/>
  <c r="AZ24" i="52"/>
  <c r="AV25" i="52"/>
  <c r="AZ19" i="52"/>
  <c r="AV18" i="52"/>
  <c r="AX26" i="52"/>
  <c r="AZ18" i="52"/>
  <c r="BB18" i="52"/>
  <c r="AY25" i="53"/>
  <c r="AZ7" i="53"/>
  <c r="AY24" i="53"/>
  <c r="AQ23" i="50"/>
  <c r="BA13" i="50"/>
  <c r="AY13" i="50"/>
  <c r="AW17" i="50"/>
  <c r="BC13" i="50"/>
  <c r="AW8" i="50"/>
  <c r="AX25" i="51"/>
  <c r="AU20" i="51"/>
  <c r="AR36" i="51"/>
  <c r="AR27" i="51"/>
  <c r="AT22" i="51"/>
  <c r="AR40" i="51"/>
  <c r="AV20" i="51"/>
  <c r="AX22" i="51"/>
  <c r="AV12" i="51"/>
  <c r="BC39" i="51"/>
  <c r="AP39" i="51"/>
  <c r="AQ28" i="51"/>
  <c r="AU22" i="51"/>
  <c r="AU32" i="51"/>
  <c r="BB20" i="51"/>
  <c r="BB15" i="51"/>
  <c r="BB35" i="51"/>
  <c r="BB32" i="51"/>
  <c r="AT39" i="51"/>
  <c r="BC30" i="51"/>
  <c r="BC25" i="51"/>
  <c r="BC19" i="51"/>
  <c r="BC11" i="51"/>
  <c r="AT28" i="51"/>
  <c r="AU11" i="51"/>
  <c r="AX32" i="51"/>
  <c r="AX33" i="51"/>
  <c r="AX31" i="51"/>
  <c r="AQ13" i="51"/>
  <c r="AU8" i="50"/>
  <c r="AD20" i="34"/>
  <c r="AY32" i="51"/>
  <c r="BB8" i="51"/>
  <c r="AP40" i="51"/>
  <c r="BC15" i="51"/>
  <c r="BC10" i="51"/>
  <c r="AU15" i="51"/>
  <c r="AX21" i="51"/>
  <c r="AX19" i="51"/>
  <c r="AQ25" i="51"/>
  <c r="AQ34" i="51"/>
  <c r="AU30" i="51"/>
  <c r="AX15" i="51"/>
  <c r="AY10" i="51"/>
  <c r="AT19" i="51"/>
  <c r="BB40" i="51"/>
  <c r="BC33" i="51"/>
  <c r="BC35" i="51"/>
  <c r="BC34" i="51"/>
  <c r="BB29" i="51"/>
  <c r="AW14" i="48"/>
  <c r="AU22" i="48"/>
  <c r="AY15" i="48"/>
  <c r="AU6" i="48"/>
  <c r="AT22" i="49"/>
  <c r="AZ17" i="49"/>
  <c r="AX19" i="49"/>
  <c r="BB10" i="49"/>
  <c r="AT21" i="49"/>
  <c r="AR27" i="49"/>
  <c r="AX10" i="49"/>
  <c r="AZ45" i="49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N20" i="34"/>
  <c r="AV10" i="49"/>
  <c r="AZ21" i="49"/>
  <c r="BB17" i="49"/>
  <c r="AP23" i="49"/>
  <c r="BB48" i="49"/>
  <c r="L20" i="34"/>
  <c r="BC12" i="48"/>
  <c r="V20" i="34"/>
  <c r="AR41" i="48"/>
  <c r="AS10" i="48"/>
  <c r="AS35" i="48"/>
  <c r="AS34" i="48"/>
  <c r="BA34" i="48"/>
  <c r="AX43" i="48"/>
  <c r="BC33" i="48"/>
  <c r="BA41" i="48"/>
  <c r="AX14" i="48"/>
  <c r="AX36" i="48"/>
  <c r="AQ14" i="48"/>
  <c r="BA6" i="48"/>
  <c r="BA15" i="48"/>
  <c r="BC19" i="48"/>
  <c r="BC20" i="48"/>
  <c r="BB39" i="49"/>
  <c r="AR17" i="49"/>
  <c r="BB13" i="49"/>
  <c r="AZ26" i="49"/>
  <c r="AZ54" i="49"/>
  <c r="BB22" i="49"/>
  <c r="AR18" i="48"/>
  <c r="AX12" i="48"/>
  <c r="AX7" i="48"/>
  <c r="AQ16" i="48"/>
  <c r="BC32" i="48"/>
  <c r="AR22" i="48"/>
  <c r="AR19" i="48"/>
  <c r="AS33" i="48"/>
  <c r="BA22" i="48"/>
  <c r="AQ20" i="48"/>
  <c r="BC11" i="48"/>
  <c r="AU32" i="48"/>
  <c r="AQ15" i="48"/>
  <c r="AR47" i="48"/>
  <c r="BA8" i="48"/>
  <c r="AX8" i="48"/>
  <c r="AV23" i="46"/>
  <c r="AU7" i="47"/>
  <c r="AY30" i="47"/>
  <c r="BA19" i="44"/>
  <c r="AY41" i="47"/>
  <c r="AR49" i="47"/>
  <c r="AU41" i="47"/>
  <c r="AU60" i="47"/>
  <c r="AU35" i="47"/>
  <c r="BC41" i="47"/>
  <c r="AU38" i="45"/>
  <c r="AY19" i="45"/>
  <c r="BC19" i="45"/>
  <c r="AQ19" i="45"/>
  <c r="AW24" i="45"/>
  <c r="AQ8" i="45"/>
  <c r="AI117" i="47"/>
  <c r="AJ117" i="47" s="1"/>
  <c r="BC30" i="47"/>
  <c r="AZ10" i="47"/>
  <c r="AV36" i="47"/>
  <c r="AY51" i="47"/>
  <c r="AU37" i="47"/>
  <c r="AV5" i="47"/>
  <c r="AY23" i="47"/>
  <c r="AV41" i="47"/>
  <c r="AQ37" i="47"/>
  <c r="AV42" i="47"/>
  <c r="AI94" i="47"/>
  <c r="AJ94" i="47" s="1"/>
  <c r="AI128" i="47"/>
  <c r="AJ128" i="47" s="1"/>
  <c r="AI116" i="47"/>
  <c r="AJ116" i="47" s="1"/>
  <c r="BC25" i="46"/>
  <c r="AW21" i="46"/>
  <c r="AY40" i="46"/>
  <c r="AV32" i="46"/>
  <c r="AR13" i="46"/>
  <c r="AZ44" i="46"/>
  <c r="AZ16" i="46"/>
  <c r="AQ37" i="46"/>
  <c r="AU29" i="46"/>
  <c r="AU20" i="46"/>
  <c r="AU10" i="46"/>
  <c r="AR24" i="47"/>
  <c r="AZ50" i="47"/>
  <c r="BC50" i="47"/>
  <c r="BC25" i="47"/>
  <c r="AQ58" i="47"/>
  <c r="AV44" i="47"/>
  <c r="AU10" i="47"/>
  <c r="AU58" i="47"/>
  <c r="AW6" i="46"/>
  <c r="AI106" i="47"/>
  <c r="AJ106" i="47" s="1"/>
  <c r="AI90" i="47"/>
  <c r="AJ90" i="47" s="1"/>
  <c r="AI131" i="47"/>
  <c r="AJ131" i="47" s="1"/>
  <c r="AI120" i="47"/>
  <c r="AJ120" i="47" s="1"/>
  <c r="AI105" i="47"/>
  <c r="AJ105" i="47" s="1"/>
  <c r="BC60" i="47"/>
  <c r="AI124" i="47"/>
  <c r="AJ124" i="47" s="1"/>
  <c r="AI110" i="47"/>
  <c r="AJ110" i="47" s="1"/>
  <c r="AW10" i="46"/>
  <c r="AI101" i="47"/>
  <c r="AJ101" i="47" s="1"/>
  <c r="AI102" i="47"/>
  <c r="AJ102" i="47" s="1"/>
  <c r="AV32" i="47"/>
  <c r="AY58" i="47"/>
  <c r="AQ42" i="47"/>
  <c r="AQ47" i="47"/>
  <c r="AQ45" i="47"/>
  <c r="AY8" i="46"/>
  <c r="AQ14" i="46"/>
  <c r="AQ8" i="46"/>
  <c r="AZ30" i="47"/>
  <c r="AV60" i="47"/>
  <c r="AY23" i="46"/>
  <c r="AR10" i="46"/>
  <c r="BD10" i="46" s="1"/>
  <c r="BE10" i="46" s="1"/>
  <c r="BF10" i="46" s="1"/>
  <c r="BG10" i="46" s="1"/>
  <c r="BH10" i="46" s="1"/>
  <c r="BI10" i="46" s="1"/>
  <c r="BC28" i="46"/>
  <c r="BC43" i="46"/>
  <c r="AQ17" i="46"/>
  <c r="AU27" i="46"/>
  <c r="AR43" i="47"/>
  <c r="AR22" i="47"/>
  <c r="AR20" i="47"/>
  <c r="AR16" i="47"/>
  <c r="AZ25" i="47"/>
  <c r="AZ6" i="47"/>
  <c r="BC24" i="47"/>
  <c r="BC44" i="47"/>
  <c r="BC52" i="47"/>
  <c r="AV6" i="47"/>
  <c r="AV50" i="47"/>
  <c r="AU45" i="47"/>
  <c r="AU54" i="47"/>
  <c r="AY10" i="47"/>
  <c r="AY59" i="47"/>
  <c r="AI96" i="47"/>
  <c r="AJ96" i="47" s="1"/>
  <c r="AZ29" i="47"/>
  <c r="AZ16" i="47"/>
  <c r="AZ33" i="47"/>
  <c r="AZ46" i="47"/>
  <c r="AY14" i="46"/>
  <c r="BC10" i="47"/>
  <c r="AZ51" i="47"/>
  <c r="AU30" i="47"/>
  <c r="AR7" i="47"/>
  <c r="AU9" i="47"/>
  <c r="AQ14" i="47"/>
  <c r="AY34" i="47"/>
  <c r="AR39" i="47"/>
  <c r="AV52" i="47"/>
  <c r="AV15" i="47"/>
  <c r="AY54" i="47"/>
  <c r="AU33" i="47"/>
  <c r="AU12" i="47"/>
  <c r="AU14" i="47"/>
  <c r="AQ46" i="47"/>
  <c r="AY37" i="47"/>
  <c r="AI123" i="47"/>
  <c r="AJ123" i="47" s="1"/>
  <c r="AR10" i="47"/>
  <c r="AR42" i="47"/>
  <c r="AZ23" i="47"/>
  <c r="AZ42" i="47"/>
  <c r="AZ44" i="47"/>
  <c r="AZ60" i="47"/>
  <c r="AZ19" i="47"/>
  <c r="BC45" i="47"/>
  <c r="BC29" i="47"/>
  <c r="BC15" i="47"/>
  <c r="AQ6" i="47"/>
  <c r="AQ33" i="47"/>
  <c r="AQ57" i="47"/>
  <c r="AQ50" i="47"/>
  <c r="AV43" i="47"/>
  <c r="AU6" i="47"/>
  <c r="AY16" i="47"/>
  <c r="AZ32" i="47"/>
  <c r="AZ48" i="47"/>
  <c r="BC33" i="47"/>
  <c r="BC43" i="47"/>
  <c r="AU10" i="44"/>
  <c r="AY10" i="44"/>
  <c r="AY11" i="44"/>
  <c r="BC8" i="44"/>
  <c r="BA24" i="45"/>
  <c r="AS19" i="45"/>
  <c r="BA19" i="45"/>
  <c r="BC24" i="45"/>
  <c r="AS17" i="45"/>
  <c r="AW8" i="45"/>
  <c r="AQ24" i="45"/>
  <c r="AQ20" i="45"/>
  <c r="AU19" i="45"/>
  <c r="AS14" i="45"/>
  <c r="AS8" i="45"/>
  <c r="AY20" i="45"/>
  <c r="AU14" i="45"/>
  <c r="BA8" i="45"/>
  <c r="AS20" i="45"/>
  <c r="AY13" i="45"/>
  <c r="AY24" i="45"/>
  <c r="AU20" i="45"/>
  <c r="BA14" i="45"/>
  <c r="BA20" i="45"/>
  <c r="BC8" i="45"/>
  <c r="BC11" i="46"/>
  <c r="AZ41" i="46"/>
  <c r="AZ27" i="46"/>
  <c r="AR30" i="46"/>
  <c r="AR19" i="46"/>
  <c r="BC26" i="46"/>
  <c r="AQ16" i="46"/>
  <c r="AU38" i="46"/>
  <c r="AV8" i="46"/>
  <c r="AR12" i="46"/>
  <c r="AZ12" i="46"/>
  <c r="AU42" i="46"/>
  <c r="AR27" i="46"/>
  <c r="BC22" i="46"/>
  <c r="AY11" i="46"/>
  <c r="AO42" i="46"/>
  <c r="AO34" i="46"/>
  <c r="BC38" i="45"/>
  <c r="AW33" i="45"/>
  <c r="BC56" i="45"/>
  <c r="AS18" i="45"/>
  <c r="AQ18" i="45"/>
  <c r="AU31" i="45"/>
  <c r="AU23" i="45"/>
  <c r="BA33" i="45"/>
  <c r="AQ31" i="45"/>
  <c r="AQ36" i="45"/>
  <c r="AS33" i="45"/>
  <c r="AI95" i="45"/>
  <c r="AJ95" i="45" s="1"/>
  <c r="AI97" i="45"/>
  <c r="AJ97" i="45" s="1"/>
  <c r="AY16" i="45"/>
  <c r="AI27" i="45"/>
  <c r="AQ45" i="45"/>
  <c r="AY15" i="45"/>
  <c r="AI76" i="45"/>
  <c r="AJ76" i="45" s="1"/>
  <c r="AI83" i="45"/>
  <c r="AJ83" i="45" s="1"/>
  <c r="AY39" i="45"/>
  <c r="AU54" i="45"/>
  <c r="BC26" i="45"/>
  <c r="BA52" i="45"/>
  <c r="AI94" i="45"/>
  <c r="AJ94" i="45" s="1"/>
  <c r="AI80" i="45"/>
  <c r="AJ80" i="45" s="1"/>
  <c r="AQ13" i="45"/>
  <c r="AI8" i="45"/>
  <c r="AI88" i="45"/>
  <c r="AJ88" i="45" s="1"/>
  <c r="AI98" i="45"/>
  <c r="AJ98" i="45" s="1"/>
  <c r="BC16" i="45"/>
  <c r="AI92" i="45"/>
  <c r="AJ92" i="45" s="1"/>
  <c r="AI85" i="45"/>
  <c r="AJ85" i="45" s="1"/>
  <c r="AI86" i="45"/>
  <c r="AJ86" i="45" s="1"/>
  <c r="AI89" i="45"/>
  <c r="AJ89" i="45" s="1"/>
  <c r="AU44" i="44"/>
  <c r="AU16" i="44"/>
  <c r="AU53" i="44"/>
  <c r="AY43" i="44"/>
  <c r="AS58" i="45"/>
  <c r="AQ63" i="45"/>
  <c r="AI81" i="45"/>
  <c r="AJ81" i="45" s="1"/>
  <c r="AY23" i="45"/>
  <c r="AU26" i="45"/>
  <c r="BA36" i="45"/>
  <c r="AY67" i="45"/>
  <c r="BA66" i="45"/>
  <c r="BC32" i="45"/>
  <c r="AU32" i="45"/>
  <c r="AW43" i="45"/>
  <c r="AW40" i="45"/>
  <c r="AW12" i="45"/>
  <c r="AS31" i="45"/>
  <c r="AS26" i="45"/>
  <c r="AS67" i="45"/>
  <c r="AQ40" i="45"/>
  <c r="AY34" i="45"/>
  <c r="AY53" i="45"/>
  <c r="AY70" i="45"/>
  <c r="AU50" i="45"/>
  <c r="AU17" i="45"/>
  <c r="AU64" i="45"/>
  <c r="BA37" i="45"/>
  <c r="BA6" i="45"/>
  <c r="BA54" i="45"/>
  <c r="BA67" i="45"/>
  <c r="BC35" i="45"/>
  <c r="BC22" i="45"/>
  <c r="BC12" i="45"/>
  <c r="BC60" i="45"/>
  <c r="AI7" i="45"/>
  <c r="AS23" i="45"/>
  <c r="BC55" i="45"/>
  <c r="BA26" i="45"/>
  <c r="BA45" i="45"/>
  <c r="BC31" i="45"/>
  <c r="BC18" i="45"/>
  <c r="BC64" i="45"/>
  <c r="AI99" i="45"/>
  <c r="AJ99" i="45" s="1"/>
  <c r="BC10" i="44"/>
  <c r="BA41" i="44"/>
  <c r="AU54" i="44"/>
  <c r="AU24" i="44"/>
  <c r="AU38" i="44"/>
  <c r="AQ50" i="44"/>
  <c r="AU5" i="44"/>
  <c r="BC23" i="44"/>
  <c r="BC53" i="44"/>
  <c r="BA16" i="44"/>
  <c r="BA48" i="44"/>
  <c r="BA24" i="44"/>
  <c r="AU19" i="44"/>
  <c r="BB17" i="41"/>
  <c r="AZ16" i="41"/>
  <c r="AW20" i="37"/>
  <c r="AZ20" i="37"/>
  <c r="AR20" i="37"/>
  <c r="AT20" i="37"/>
  <c r="AQ17" i="37"/>
  <c r="AY8" i="37"/>
  <c r="BC12" i="37"/>
  <c r="AY17" i="37"/>
  <c r="AU12" i="37"/>
  <c r="AP20" i="37"/>
  <c r="BA20" i="37"/>
  <c r="AX20" i="37"/>
  <c r="BB20" i="37"/>
  <c r="AS24" i="43"/>
  <c r="AS32" i="43"/>
  <c r="AS10" i="43"/>
  <c r="BC24" i="43"/>
  <c r="BC29" i="43"/>
  <c r="AQ9" i="43"/>
  <c r="AQ31" i="43"/>
  <c r="AR32" i="43"/>
  <c r="AR17" i="43"/>
  <c r="AR6" i="43"/>
  <c r="AR12" i="43"/>
  <c r="AW32" i="43"/>
  <c r="AW6" i="43"/>
  <c r="AU30" i="43"/>
  <c r="AU14" i="43"/>
  <c r="BA7" i="43"/>
  <c r="AU8" i="43"/>
  <c r="AV7" i="43"/>
  <c r="BA12" i="43"/>
  <c r="BC9" i="43"/>
  <c r="AP10" i="43"/>
  <c r="AX7" i="43"/>
  <c r="AS13" i="43"/>
  <c r="BA40" i="43"/>
  <c r="BC39" i="43"/>
  <c r="AQ22" i="43"/>
  <c r="AR43" i="43"/>
  <c r="AS29" i="43"/>
  <c r="AW23" i="43"/>
  <c r="AV5" i="43"/>
  <c r="AY14" i="43"/>
  <c r="AZ14" i="43"/>
  <c r="AR8" i="43"/>
  <c r="AQ23" i="43"/>
  <c r="AW8" i="43"/>
  <c r="AQ26" i="37"/>
  <c r="AR45" i="43"/>
  <c r="AW24" i="43"/>
  <c r="AW45" i="43"/>
  <c r="AU9" i="43"/>
  <c r="AU13" i="43"/>
  <c r="AU20" i="43"/>
  <c r="AV44" i="43"/>
  <c r="AY17" i="43"/>
  <c r="AY33" i="43"/>
  <c r="AW43" i="43"/>
  <c r="AU38" i="43"/>
  <c r="BA43" i="43"/>
  <c r="AQ6" i="43"/>
  <c r="AS39" i="43"/>
  <c r="BC5" i="43"/>
  <c r="AS23" i="43"/>
  <c r="BA9" i="43"/>
  <c r="BC8" i="43"/>
  <c r="BC42" i="43"/>
  <c r="BC22" i="43"/>
  <c r="AS18" i="43"/>
  <c r="BC26" i="43"/>
  <c r="AQ38" i="43"/>
  <c r="BC44" i="43"/>
  <c r="BA18" i="43"/>
  <c r="BA28" i="43"/>
  <c r="BA30" i="43"/>
  <c r="AV15" i="41"/>
  <c r="BB7" i="41"/>
  <c r="BA14" i="42"/>
  <c r="BA17" i="42"/>
  <c r="AQ17" i="42"/>
  <c r="BC12" i="42"/>
  <c r="AY11" i="42"/>
  <c r="BA8" i="42"/>
  <c r="AU15" i="42"/>
  <c r="AY15" i="37"/>
  <c r="BC11" i="37"/>
  <c r="AY7" i="37"/>
  <c r="BC15" i="37"/>
  <c r="AU11" i="37"/>
  <c r="BC25" i="37"/>
  <c r="AQ8" i="37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AY5" i="37"/>
  <c r="BA13" i="42"/>
  <c r="AX12" i="42"/>
  <c r="AY5" i="42"/>
  <c r="AW11" i="42"/>
  <c r="BA12" i="42"/>
  <c r="BC5" i="42"/>
  <c r="AW7" i="42"/>
  <c r="AW13" i="42"/>
  <c r="AX8" i="42"/>
  <c r="AS16" i="42"/>
  <c r="BC17" i="42"/>
  <c r="AW17" i="42"/>
  <c r="AZ15" i="41"/>
  <c r="AZ7" i="4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2" i="49"/>
  <c r="AV47" i="49"/>
  <c r="AR28" i="49"/>
  <c r="AZ30" i="49"/>
  <c r="AZ58" i="49"/>
  <c r="AT7" i="49"/>
  <c r="AX18" i="49"/>
  <c r="AX42" i="49"/>
  <c r="AV17" i="49"/>
  <c r="AV60" i="49"/>
  <c r="AR11" i="49"/>
  <c r="AZ24" i="49"/>
  <c r="AZ48" i="49"/>
  <c r="AT29" i="49"/>
  <c r="AT56" i="49"/>
  <c r="AT11" i="49"/>
  <c r="AT6" i="49"/>
  <c r="AV30" i="49"/>
  <c r="AV31" i="49"/>
  <c r="AV35" i="49"/>
  <c r="AV9" i="49"/>
  <c r="BB16" i="49"/>
  <c r="BB44" i="49"/>
  <c r="BB45" i="49"/>
  <c r="BB53" i="49"/>
  <c r="AP46" i="49"/>
  <c r="AZ11" i="49"/>
  <c r="AZ60" i="49"/>
  <c r="BB25" i="49"/>
  <c r="BB27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46" i="47"/>
  <c r="AR13" i="47"/>
  <c r="BC57" i="47"/>
  <c r="AQ11" i="47"/>
  <c r="AV23" i="47"/>
  <c r="AU5" i="47"/>
  <c r="AU25" i="47"/>
  <c r="AI98" i="47"/>
  <c r="AJ98" i="47" s="1"/>
  <c r="AI108" i="47"/>
  <c r="AJ108" i="47" s="1"/>
  <c r="AI107" i="47"/>
  <c r="AJ107" i="47" s="1"/>
  <c r="AI129" i="47"/>
  <c r="AJ129" i="47" s="1"/>
  <c r="AI95" i="47"/>
  <c r="AJ95" i="47" s="1"/>
  <c r="AI103" i="47"/>
  <c r="AJ103" i="47" s="1"/>
  <c r="AZ5" i="47"/>
  <c r="BC37" i="47"/>
  <c r="AQ21" i="47"/>
  <c r="AQ13" i="47"/>
  <c r="AQ16" i="47"/>
  <c r="AY5" i="47"/>
  <c r="AI92" i="47"/>
  <c r="AJ92" i="47" s="1"/>
  <c r="AI132" i="47"/>
  <c r="AJ132" i="47" s="1"/>
  <c r="AI122" i="47"/>
  <c r="AJ122" i="47" s="1"/>
  <c r="AI126" i="47"/>
  <c r="AJ126" i="47" s="1"/>
  <c r="AI127" i="47"/>
  <c r="AJ127" i="47" s="1"/>
  <c r="AR6" i="47"/>
  <c r="AR56" i="47"/>
  <c r="AR11" i="47"/>
  <c r="AZ37" i="47"/>
  <c r="AZ57" i="47"/>
  <c r="BC21" i="47"/>
  <c r="AQ23" i="47"/>
  <c r="AQ60" i="47"/>
  <c r="AY29" i="47"/>
  <c r="AI93" i="47"/>
  <c r="AJ93" i="47" s="1"/>
  <c r="AI119" i="47"/>
  <c r="AJ119" i="47" s="1"/>
  <c r="AI121" i="47"/>
  <c r="AJ121" i="47" s="1"/>
  <c r="AI89" i="47"/>
  <c r="AJ89" i="47" s="1"/>
  <c r="AI86" i="47"/>
  <c r="AJ86" i="47" s="1"/>
  <c r="AO26" i="46"/>
  <c r="AW28" i="46"/>
  <c r="AI141" i="46"/>
  <c r="AJ141" i="46" s="1"/>
  <c r="AY7" i="46"/>
  <c r="AV6" i="46"/>
  <c r="AI128" i="46"/>
  <c r="AJ128" i="46" s="1"/>
  <c r="AI132" i="46"/>
  <c r="AJ132" i="46" s="1"/>
  <c r="AR37" i="46"/>
  <c r="BC17" i="46"/>
  <c r="AY33" i="46"/>
  <c r="AV19" i="46"/>
  <c r="AV15" i="46"/>
  <c r="AR40" i="46"/>
  <c r="BC8" i="46"/>
  <c r="AZ21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7" i="46"/>
  <c r="AV16" i="46"/>
  <c r="AR33" i="46"/>
  <c r="BD33" i="46" s="1"/>
  <c r="BE33" i="46" s="1"/>
  <c r="BF33" i="46" s="1"/>
  <c r="BG33" i="46" s="1"/>
  <c r="BH33" i="46" s="1"/>
  <c r="BI33" i="46" s="1"/>
  <c r="AQ39" i="46"/>
  <c r="AU36" i="46"/>
  <c r="AY6" i="46"/>
  <c r="AV11" i="46"/>
  <c r="AV20" i="46"/>
  <c r="AR18" i="46"/>
  <c r="BD18" i="46" s="1"/>
  <c r="BE18" i="46" s="1"/>
  <c r="BF18" i="46" s="1"/>
  <c r="BG18" i="46" s="1"/>
  <c r="BH18" i="46" s="1"/>
  <c r="BI18" i="46" s="1"/>
  <c r="AR34" i="46"/>
  <c r="BD34" i="46" s="1"/>
  <c r="BE34" i="46" s="1"/>
  <c r="BF34" i="46" s="1"/>
  <c r="BG34" i="46" s="1"/>
  <c r="BH34" i="46" s="1"/>
  <c r="BI34" i="46" s="1"/>
  <c r="BC14" i="46"/>
  <c r="BC31" i="46"/>
  <c r="AZ11" i="46"/>
  <c r="AZ10" i="46"/>
  <c r="AZ37" i="46"/>
  <c r="AZ13" i="46"/>
  <c r="AQ5" i="46"/>
  <c r="AU18" i="46"/>
  <c r="AU41" i="46"/>
  <c r="AU35" i="46"/>
  <c r="AU37" i="46"/>
  <c r="BC34" i="46"/>
  <c r="AZ7" i="46"/>
  <c r="AZ19" i="46"/>
  <c r="AI144" i="46"/>
  <c r="AJ144" i="46" s="1"/>
  <c r="AI73" i="46"/>
  <c r="AJ73" i="46" s="1"/>
  <c r="AY18" i="46"/>
  <c r="AI94" i="46"/>
  <c r="AJ94" i="46" s="1"/>
  <c r="AI129" i="46"/>
  <c r="AJ129" i="46" s="1"/>
  <c r="AI91" i="45"/>
  <c r="AJ91" i="45" s="1"/>
  <c r="AI96" i="45"/>
  <c r="AJ96" i="45" s="1"/>
  <c r="BA63" i="45"/>
  <c r="AS42" i="45"/>
  <c r="AS51" i="45"/>
  <c r="AQ54" i="45"/>
  <c r="AQ66" i="45"/>
  <c r="AY5" i="45"/>
  <c r="AU47" i="45"/>
  <c r="AU57" i="45"/>
  <c r="BA42" i="45"/>
  <c r="BC47" i="45"/>
  <c r="BC58" i="45"/>
  <c r="AI87" i="45"/>
  <c r="AJ87" i="45" s="1"/>
  <c r="AI82" i="45"/>
  <c r="AJ82" i="45" s="1"/>
  <c r="AS22" i="45"/>
  <c r="AY6" i="45"/>
  <c r="AS10" i="45"/>
  <c r="AS70" i="45"/>
  <c r="AQ34" i="45"/>
  <c r="AQ49" i="45"/>
  <c r="AY37" i="45"/>
  <c r="AY43" i="45"/>
  <c r="AY61" i="45"/>
  <c r="AU52" i="45"/>
  <c r="AU58" i="45"/>
  <c r="AU63" i="45"/>
  <c r="BA23" i="45"/>
  <c r="BA10" i="45"/>
  <c r="BA62" i="45"/>
  <c r="BC33" i="45"/>
  <c r="BC50" i="45"/>
  <c r="BC57" i="45"/>
  <c r="BC63" i="45"/>
  <c r="AI77" i="45"/>
  <c r="AJ77" i="45" s="1"/>
  <c r="AI90" i="45"/>
  <c r="AJ90" i="45" s="1"/>
  <c r="AI53" i="45"/>
  <c r="AI84" i="45"/>
  <c r="AJ84" i="45" s="1"/>
  <c r="AI78" i="45"/>
  <c r="AJ78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49" i="45"/>
  <c r="BC36" i="45"/>
  <c r="AZ5" i="46"/>
  <c r="BA18" i="42"/>
  <c r="BC8" i="42"/>
  <c r="AY9" i="42"/>
  <c r="AW13" i="43"/>
  <c r="AV38" i="43"/>
  <c r="AY38" i="43"/>
  <c r="AZ24" i="43"/>
  <c r="AZ6" i="43"/>
  <c r="BA29" i="44"/>
  <c r="BA10" i="44"/>
  <c r="AS57" i="45"/>
  <c r="AQ15" i="45"/>
  <c r="AQ47" i="45"/>
  <c r="AQ25" i="45"/>
  <c r="AY18" i="45"/>
  <c r="AY56" i="45"/>
  <c r="AU5" i="45"/>
  <c r="AU44" i="45"/>
  <c r="AU62" i="45"/>
  <c r="BA38" i="45"/>
  <c r="BA59" i="45"/>
  <c r="AY19" i="46"/>
  <c r="BC19" i="46"/>
  <c r="BC13" i="46"/>
  <c r="AQ34" i="46"/>
  <c r="AQ11" i="46"/>
  <c r="AU12" i="46"/>
  <c r="AR47" i="47"/>
  <c r="AR59" i="47"/>
  <c r="BC14" i="47"/>
  <c r="AV38" i="47"/>
  <c r="AV37" i="47"/>
  <c r="AV14" i="47"/>
  <c r="AU16" i="47"/>
  <c r="AQ21" i="48"/>
  <c r="AQ10" i="48"/>
  <c r="BC8" i="48"/>
  <c r="AR43" i="49"/>
  <c r="AZ12" i="49"/>
  <c r="AT13" i="49"/>
  <c r="AT46" i="49"/>
  <c r="AR11" i="52"/>
  <c r="AV26" i="53"/>
  <c r="AZ16" i="53"/>
  <c r="AR23" i="53"/>
  <c r="AW33" i="46"/>
  <c r="AU35" i="48"/>
  <c r="BA23" i="48"/>
  <c r="BC42" i="48"/>
  <c r="BA32" i="43"/>
  <c r="AZ23" i="46"/>
  <c r="AZ40" i="47"/>
  <c r="AZ56" i="47"/>
  <c r="BA11" i="44"/>
  <c r="BA31" i="45"/>
  <c r="BA28" i="45"/>
  <c r="BA53" i="45"/>
  <c r="BC10" i="46"/>
  <c r="AZ32" i="46"/>
  <c r="AZ13" i="47"/>
  <c r="AZ15" i="47"/>
  <c r="BC39" i="47"/>
  <c r="BA28" i="48"/>
  <c r="BA31" i="48"/>
  <c r="BA42" i="48"/>
  <c r="BC15" i="48"/>
  <c r="BC25" i="48"/>
  <c r="BC45" i="48"/>
  <c r="AZ28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0" i="47"/>
  <c r="AR15" i="47"/>
  <c r="AZ31" i="47"/>
  <c r="BC34" i="47"/>
  <c r="BC20" i="47"/>
  <c r="AQ5" i="47"/>
  <c r="AQ43" i="47"/>
  <c r="AQ49" i="47"/>
  <c r="AV33" i="47"/>
  <c r="AV26" i="47"/>
  <c r="AV34" i="47"/>
  <c r="AV9" i="47"/>
  <c r="AU21" i="47"/>
  <c r="AU56" i="47"/>
  <c r="AY24" i="47"/>
  <c r="AR34" i="48"/>
  <c r="BA46" i="48"/>
  <c r="BA18" i="48"/>
  <c r="BC22" i="48"/>
  <c r="BC24" i="48"/>
  <c r="BC21" i="48"/>
  <c r="BB36" i="49"/>
  <c r="BB54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11" i="47"/>
  <c r="AJ111" i="47" s="1"/>
  <c r="AI112" i="47"/>
  <c r="AJ112" i="47" s="1"/>
  <c r="AI113" i="47"/>
  <c r="AJ113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09" i="47"/>
  <c r="AJ109" i="47" s="1"/>
  <c r="AI91" i="47"/>
  <c r="AJ91" i="47" s="1"/>
  <c r="AI50" i="45"/>
  <c r="AT38" i="43"/>
  <c r="AQ7" i="44"/>
  <c r="BC45" i="44"/>
  <c r="AI85" i="47"/>
  <c r="AJ85" i="47" s="1"/>
  <c r="AI93" i="45"/>
  <c r="AJ93" i="45" s="1"/>
  <c r="AV23" i="52"/>
  <c r="AX28" i="52"/>
  <c r="AV23" i="53"/>
  <c r="AW13" i="46"/>
  <c r="BC26" i="37"/>
  <c r="BC24" i="44"/>
  <c r="AI100" i="47"/>
  <c r="AJ100" i="47" s="1"/>
  <c r="AI136" i="46"/>
  <c r="AJ136" i="46" s="1"/>
  <c r="AI82" i="46"/>
  <c r="AJ82" i="46" s="1"/>
  <c r="AI87" i="47"/>
  <c r="AJ87" i="47" s="1"/>
  <c r="AI115" i="47"/>
  <c r="AJ115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1" i="45"/>
  <c r="AQ42" i="45"/>
  <c r="AQ44" i="45"/>
  <c r="AY25" i="45"/>
  <c r="BA34" i="45"/>
  <c r="BA30" i="45"/>
  <c r="BA32" i="45"/>
  <c r="BA56" i="45"/>
  <c r="BA68" i="45"/>
  <c r="BC34" i="45"/>
  <c r="BC23" i="45"/>
  <c r="BC61" i="45"/>
  <c r="AV21" i="46"/>
  <c r="AR38" i="46"/>
  <c r="AR41" i="46"/>
  <c r="AR46" i="46"/>
  <c r="BC12" i="46"/>
  <c r="BC16" i="46"/>
  <c r="BC7" i="46"/>
  <c r="AZ40" i="46"/>
  <c r="AU19" i="46"/>
  <c r="AR52" i="47"/>
  <c r="AR51" i="47"/>
  <c r="AZ35" i="47"/>
  <c r="AZ53" i="47"/>
  <c r="BC6" i="47"/>
  <c r="BC46" i="47"/>
  <c r="BC32" i="47"/>
  <c r="AQ32" i="47"/>
  <c r="AV22" i="47"/>
  <c r="AU27" i="47"/>
  <c r="AU22" i="47"/>
  <c r="AU55" i="47"/>
  <c r="AY7" i="47"/>
  <c r="AY52" i="47"/>
  <c r="AS21" i="48"/>
  <c r="BA12" i="48"/>
  <c r="BA35" i="48"/>
  <c r="AQ36" i="48"/>
  <c r="BB26" i="49"/>
  <c r="BB31" i="49"/>
  <c r="BB46" i="49"/>
  <c r="BB59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0" i="47"/>
  <c r="AJ130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0" i="45"/>
  <c r="AW32" i="45"/>
  <c r="BA15" i="45"/>
  <c r="BA41" i="45"/>
  <c r="BA61" i="45"/>
  <c r="BC40" i="45"/>
  <c r="BC32" i="46"/>
  <c r="AW31" i="48"/>
  <c r="AW24" i="48"/>
  <c r="AY21" i="48"/>
  <c r="AR26" i="49"/>
  <c r="AR48" i="49"/>
  <c r="AR10" i="49"/>
  <c r="AR60" i="49"/>
  <c r="AZ31" i="49"/>
  <c r="AZ34" i="49"/>
  <c r="AZ37" i="49"/>
  <c r="AZ36" i="49"/>
  <c r="AZ50" i="49"/>
  <c r="AZ6" i="49"/>
  <c r="AT15" i="49"/>
  <c r="AT55" i="49"/>
  <c r="AX26" i="49"/>
  <c r="AX7" i="49"/>
  <c r="AV27" i="49"/>
  <c r="AV52" i="49"/>
  <c r="BB29" i="49"/>
  <c r="BB35" i="49"/>
  <c r="BB33" i="49"/>
  <c r="BB57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25" i="47"/>
  <c r="AJ125" i="47" s="1"/>
  <c r="AI118" i="47"/>
  <c r="AJ118" i="47" s="1"/>
  <c r="AI88" i="47"/>
  <c r="AJ88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Z27" i="49"/>
  <c r="AZ19" i="49"/>
  <c r="AZ52" i="49"/>
  <c r="AZ7" i="49"/>
  <c r="AT27" i="49"/>
  <c r="AX60" i="49"/>
  <c r="BB32" i="49"/>
  <c r="BB47" i="49"/>
  <c r="BB43" i="49"/>
  <c r="BB50" i="49"/>
  <c r="BB12" i="49"/>
  <c r="BA34" i="50"/>
  <c r="BC8" i="50"/>
  <c r="AY6" i="44"/>
  <c r="AY50" i="44"/>
  <c r="AQ9" i="44"/>
  <c r="AQ34" i="44"/>
  <c r="AU49" i="44"/>
  <c r="AQ53" i="44"/>
  <c r="AU31" i="44"/>
  <c r="BC33" i="44"/>
  <c r="AI99" i="47"/>
  <c r="AJ99" i="47" s="1"/>
  <c r="AI97" i="47"/>
  <c r="AJ97" i="47" s="1"/>
  <c r="AI114" i="47"/>
  <c r="AJ114" i="47" s="1"/>
  <c r="AI104" i="47"/>
  <c r="AJ104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1" i="45"/>
  <c r="AU13" i="45"/>
  <c r="AQ12" i="46"/>
  <c r="AQ44" i="46"/>
  <c r="AQ19" i="47"/>
  <c r="AV39" i="47"/>
  <c r="AS16" i="48"/>
  <c r="AR23" i="49"/>
  <c r="AX41" i="49"/>
  <c r="AX35" i="49"/>
  <c r="AX59" i="49"/>
  <c r="AP41" i="49"/>
  <c r="AP38" i="49"/>
  <c r="AP58" i="49"/>
  <c r="AP60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0" i="46"/>
  <c r="AR5" i="46"/>
  <c r="AX16" i="41"/>
  <c r="AS23" i="44"/>
  <c r="AR21" i="47"/>
  <c r="AV35" i="47"/>
  <c r="AY25" i="47"/>
  <c r="AY20" i="47"/>
  <c r="AS7" i="48"/>
  <c r="AS46" i="48"/>
  <c r="AX45" i="48"/>
  <c r="AY27" i="48"/>
  <c r="AR33" i="49"/>
  <c r="AW28" i="44"/>
  <c r="AW31" i="45"/>
  <c r="AW21" i="45"/>
  <c r="AS59" i="45"/>
  <c r="AY54" i="45"/>
  <c r="AU70" i="45"/>
  <c r="AV37" i="46"/>
  <c r="AQ18" i="46"/>
  <c r="AU17" i="46"/>
  <c r="AY20" i="48"/>
  <c r="AR45" i="49"/>
  <c r="AT37" i="49"/>
  <c r="AX40" i="49"/>
  <c r="AP54" i="49"/>
  <c r="AS10" i="50"/>
  <c r="AS37" i="45"/>
  <c r="AT12" i="41"/>
  <c r="AQ33" i="43"/>
  <c r="AS43" i="44"/>
  <c r="AW36" i="44"/>
  <c r="AW66" i="45"/>
  <c r="AY15" i="46"/>
  <c r="AV28" i="46"/>
  <c r="AQ51" i="47"/>
  <c r="AX28" i="48"/>
  <c r="AT18" i="49"/>
  <c r="AT42" i="49"/>
  <c r="AV22" i="49"/>
  <c r="AR16" i="41"/>
  <c r="AR7" i="41"/>
  <c r="AP15" i="41"/>
  <c r="AW38" i="43"/>
  <c r="AU45" i="43"/>
  <c r="AY45" i="43"/>
  <c r="AW44" i="44"/>
  <c r="AW14" i="44"/>
  <c r="AW26" i="45"/>
  <c r="AW59" i="45"/>
  <c r="AS28" i="45"/>
  <c r="AY30" i="45"/>
  <c r="AY50" i="45"/>
  <c r="AU22" i="45"/>
  <c r="AU14" i="46"/>
  <c r="AW13" i="48"/>
  <c r="AW33" i="48"/>
  <c r="AW34" i="48"/>
  <c r="AT45" i="49"/>
  <c r="AX9" i="49"/>
  <c r="AX12" i="49"/>
  <c r="AV48" i="49"/>
  <c r="AV57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4" i="45"/>
  <c r="AW41" i="45"/>
  <c r="AW45" i="45"/>
  <c r="AW53" i="45"/>
  <c r="AS35" i="45"/>
  <c r="AS7" i="45"/>
  <c r="AQ26" i="45"/>
  <c r="AQ57" i="45"/>
  <c r="AQ68" i="45"/>
  <c r="AY59" i="45"/>
  <c r="AU56" i="45"/>
  <c r="AU68" i="45"/>
  <c r="AY41" i="46"/>
  <c r="AQ41" i="46"/>
  <c r="AU23" i="46"/>
  <c r="AW16" i="48"/>
  <c r="AW27" i="48"/>
  <c r="AW36" i="48"/>
  <c r="AW37" i="48"/>
  <c r="AW41" i="48"/>
  <c r="AY6" i="48"/>
  <c r="AR30" i="49"/>
  <c r="AR18" i="49"/>
  <c r="AR35" i="49"/>
  <c r="AR49" i="49"/>
  <c r="AT17" i="49"/>
  <c r="AT31" i="49"/>
  <c r="AT39" i="49"/>
  <c r="AT51" i="49"/>
  <c r="AT8" i="49"/>
  <c r="AX24" i="49"/>
  <c r="AX36" i="49"/>
  <c r="AX44" i="49"/>
  <c r="AX54" i="49"/>
  <c r="AX6" i="49"/>
  <c r="AV29" i="49"/>
  <c r="AV45" i="49"/>
  <c r="AV53" i="49"/>
  <c r="AV12" i="49"/>
  <c r="AP47" i="49"/>
  <c r="AP14" i="49"/>
  <c r="AP12" i="49"/>
  <c r="AU7" i="50"/>
  <c r="AS35" i="50"/>
  <c r="AY11" i="50"/>
  <c r="AW34" i="50"/>
  <c r="AS5" i="42"/>
  <c r="AV29" i="46"/>
  <c r="AW14" i="42"/>
  <c r="AU42" i="45"/>
  <c r="AW68" i="45"/>
  <c r="AY5" i="46"/>
  <c r="AR9" i="46"/>
  <c r="AV21" i="47"/>
  <c r="AV56" i="47"/>
  <c r="AY40" i="47"/>
  <c r="AX26" i="48"/>
  <c r="AX41" i="48"/>
  <c r="AY11" i="48"/>
  <c r="AR40" i="49"/>
  <c r="AT24" i="49"/>
  <c r="AT15" i="41"/>
  <c r="AX12" i="41"/>
  <c r="AR17" i="41"/>
  <c r="AU28" i="43"/>
  <c r="AU43" i="43"/>
  <c r="AV26" i="43"/>
  <c r="AS37" i="44"/>
  <c r="AS51" i="44"/>
  <c r="AW5" i="44"/>
  <c r="AS39" i="45"/>
  <c r="AQ37" i="45"/>
  <c r="AY36" i="45"/>
  <c r="AU33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5" i="45"/>
  <c r="AW64" i="45"/>
  <c r="AQ7" i="37"/>
  <c r="AS12" i="48"/>
  <c r="AX16" i="42"/>
  <c r="AS21" i="43"/>
  <c r="AW10" i="43"/>
  <c r="AU36" i="43"/>
  <c r="AV15" i="43"/>
  <c r="AY19" i="43"/>
  <c r="AS39" i="44"/>
  <c r="AW42" i="44"/>
  <c r="AW36" i="45"/>
  <c r="AW35" i="45"/>
  <c r="AV31" i="46"/>
  <c r="AV41" i="46"/>
  <c r="AV34" i="46"/>
  <c r="AR31" i="46"/>
  <c r="AQ30" i="46"/>
  <c r="AQ10" i="46"/>
  <c r="AR25" i="47"/>
  <c r="AR26" i="47"/>
  <c r="AR55" i="47"/>
  <c r="AQ29" i="47"/>
  <c r="AQ25" i="47"/>
  <c r="AQ52" i="47"/>
  <c r="AV27" i="47"/>
  <c r="AU20" i="47"/>
  <c r="AU47" i="47"/>
  <c r="AU15" i="47"/>
  <c r="AY26" i="47"/>
  <c r="AY31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2" i="49"/>
  <c r="AR55" i="49"/>
  <c r="AR6" i="49"/>
  <c r="AT57" i="49"/>
  <c r="AP39" i="49"/>
  <c r="AU27" i="50"/>
  <c r="AQ13" i="50"/>
  <c r="AY8" i="50"/>
  <c r="AY34" i="50"/>
  <c r="AW11" i="50"/>
  <c r="AP31" i="51"/>
  <c r="AY19" i="51"/>
  <c r="AT20" i="51"/>
  <c r="AR15" i="52"/>
  <c r="AR22" i="52"/>
  <c r="BD22" i="52" s="1"/>
  <c r="BE22" i="52" s="1"/>
  <c r="BF22" i="52" s="1"/>
  <c r="BG22" i="52" s="1"/>
  <c r="BH22" i="52" s="1"/>
  <c r="BI22" i="52" s="1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29" i="49"/>
  <c r="AR13" i="49"/>
  <c r="AT35" i="49"/>
  <c r="AT33" i="49"/>
  <c r="AT43" i="49"/>
  <c r="AT59" i="49"/>
  <c r="AX28" i="49"/>
  <c r="AX47" i="49"/>
  <c r="AX14" i="49"/>
  <c r="AX11" i="49"/>
  <c r="AV43" i="49"/>
  <c r="AV28" i="49"/>
  <c r="AV32" i="49"/>
  <c r="AV46" i="49"/>
  <c r="AV44" i="49"/>
  <c r="AV55" i="49"/>
  <c r="AV5" i="49"/>
  <c r="AP28" i="49"/>
  <c r="AP16" i="49"/>
  <c r="AP37" i="49"/>
  <c r="AP45" i="49"/>
  <c r="AP48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7" i="45"/>
  <c r="AW49" i="45"/>
  <c r="AW6" i="45"/>
  <c r="AW52" i="45"/>
  <c r="AW10" i="45"/>
  <c r="AW58" i="45"/>
  <c r="AS34" i="45"/>
  <c r="AS36" i="45"/>
  <c r="AS32" i="45"/>
  <c r="AS5" i="45"/>
  <c r="AS64" i="45"/>
  <c r="AQ33" i="45"/>
  <c r="AQ23" i="45"/>
  <c r="AQ43" i="45"/>
  <c r="AQ50" i="45"/>
  <c r="AQ60" i="45"/>
  <c r="AQ55" i="45"/>
  <c r="AQ70" i="45"/>
  <c r="AY26" i="45"/>
  <c r="AY28" i="45"/>
  <c r="AY7" i="45"/>
  <c r="AY9" i="45"/>
  <c r="AY10" i="45"/>
  <c r="AY62" i="45"/>
  <c r="AU36" i="45"/>
  <c r="AU35" i="45"/>
  <c r="AU6" i="45"/>
  <c r="AU21" i="45"/>
  <c r="AU59" i="45"/>
  <c r="AU66" i="45"/>
  <c r="AY30" i="46"/>
  <c r="AY45" i="46"/>
  <c r="AY34" i="46"/>
  <c r="AY31" i="46"/>
  <c r="AV5" i="46"/>
  <c r="AV45" i="46"/>
  <c r="AV36" i="46"/>
  <c r="AV42" i="46"/>
  <c r="AR32" i="46"/>
  <c r="AR7" i="46"/>
  <c r="AR39" i="46"/>
  <c r="AQ32" i="46"/>
  <c r="AQ31" i="46"/>
  <c r="AQ43" i="46"/>
  <c r="AU33" i="46"/>
  <c r="AU6" i="46"/>
  <c r="AU11" i="46"/>
  <c r="AU9" i="46"/>
  <c r="AU40" i="46"/>
  <c r="AR35" i="47"/>
  <c r="AR28" i="47"/>
  <c r="AR8" i="47"/>
  <c r="AR57" i="47"/>
  <c r="AQ35" i="47"/>
  <c r="AQ36" i="47"/>
  <c r="AQ12" i="47"/>
  <c r="AQ44" i="47"/>
  <c r="AV25" i="47"/>
  <c r="AV12" i="47"/>
  <c r="AV29" i="47"/>
  <c r="AV45" i="47"/>
  <c r="AV11" i="47"/>
  <c r="AU38" i="47"/>
  <c r="AU13" i="47"/>
  <c r="AU52" i="47"/>
  <c r="AU19" i="47"/>
  <c r="AY33" i="47"/>
  <c r="AY27" i="47"/>
  <c r="AY45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7" i="49"/>
  <c r="AR22" i="49"/>
  <c r="AR42" i="49"/>
  <c r="AR5" i="49"/>
  <c r="AT32" i="49"/>
  <c r="AT16" i="49"/>
  <c r="AT44" i="49"/>
  <c r="AX30" i="49"/>
  <c r="AX46" i="49"/>
  <c r="AX5" i="49"/>
  <c r="AV23" i="49"/>
  <c r="AV33" i="49"/>
  <c r="AV13" i="49"/>
  <c r="AV59" i="49"/>
  <c r="AP32" i="49"/>
  <c r="AP40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18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AY30" i="51"/>
  <c r="AT31" i="51"/>
  <c r="AT32" i="51"/>
  <c r="AT40" i="51"/>
  <c r="AT34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8" i="51"/>
  <c r="AY25" i="51"/>
  <c r="AU28" i="51"/>
  <c r="AU25" i="51"/>
  <c r="AU33" i="51"/>
  <c r="AP15" i="51"/>
  <c r="AP10" i="51"/>
  <c r="AX28" i="51"/>
  <c r="AQ30" i="51"/>
  <c r="AQ21" i="51"/>
  <c r="BC32" i="51"/>
  <c r="AY33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1" i="49"/>
  <c r="AR44" i="49"/>
  <c r="AZ43" i="49"/>
  <c r="AZ39" i="49"/>
  <c r="AZ40" i="49"/>
  <c r="AZ42" i="49"/>
  <c r="AZ5" i="49"/>
  <c r="AZ56" i="49"/>
  <c r="AT30" i="49"/>
  <c r="AT41" i="49"/>
  <c r="AT47" i="49"/>
  <c r="AT5" i="49"/>
  <c r="AX20" i="49"/>
  <c r="AX45" i="49"/>
  <c r="AX48" i="49"/>
  <c r="AX53" i="49"/>
  <c r="AV24" i="49"/>
  <c r="AV39" i="49"/>
  <c r="AV36" i="49"/>
  <c r="AV50" i="49"/>
  <c r="AV6" i="49"/>
  <c r="BB41" i="49"/>
  <c r="BB34" i="49"/>
  <c r="BB38" i="49"/>
  <c r="BB14" i="49"/>
  <c r="AP22" i="49"/>
  <c r="AP20" i="49"/>
  <c r="AP15" i="49"/>
  <c r="AP51" i="49"/>
  <c r="AP53" i="49"/>
  <c r="AR54" i="49"/>
  <c r="AR53" i="49"/>
  <c r="AR57" i="49"/>
  <c r="AZ33" i="49"/>
  <c r="AZ38" i="49"/>
  <c r="AT49" i="49"/>
  <c r="AX16" i="49"/>
  <c r="AR20" i="49"/>
  <c r="AR39" i="49"/>
  <c r="AR19" i="49"/>
  <c r="AR56" i="49"/>
  <c r="AZ41" i="49"/>
  <c r="AZ51" i="49"/>
  <c r="AX27" i="49"/>
  <c r="AX43" i="49"/>
  <c r="AX50" i="49"/>
  <c r="AX8" i="49"/>
  <c r="AV15" i="49"/>
  <c r="AV51" i="49"/>
  <c r="AV58" i="49"/>
  <c r="BB60" i="49"/>
  <c r="AP29" i="49"/>
  <c r="AP36" i="49"/>
  <c r="AZ16" i="49"/>
  <c r="AZ29" i="49"/>
  <c r="AZ44" i="49"/>
  <c r="AT50" i="49"/>
  <c r="AT14" i="49"/>
  <c r="AX38" i="49"/>
  <c r="BB20" i="49"/>
  <c r="BB51" i="49"/>
  <c r="BB55" i="49"/>
  <c r="AP17" i="49"/>
  <c r="AP19" i="49"/>
  <c r="AP52" i="49"/>
  <c r="AR46" i="49"/>
  <c r="AR12" i="49"/>
  <c r="AR59" i="49"/>
  <c r="AZ53" i="49"/>
  <c r="AT58" i="49"/>
  <c r="AX22" i="49"/>
  <c r="AX13" i="49"/>
  <c r="AX57" i="49"/>
  <c r="AV14" i="49"/>
  <c r="AV49" i="49"/>
  <c r="BB8" i="49"/>
  <c r="AR25" i="49"/>
  <c r="AR52" i="49"/>
  <c r="AR14" i="49"/>
  <c r="AR15" i="49"/>
  <c r="AR51" i="49"/>
  <c r="AZ20" i="49"/>
  <c r="AZ32" i="49"/>
  <c r="AZ8" i="49"/>
  <c r="AZ47" i="49"/>
  <c r="AZ55" i="49"/>
  <c r="AZ57" i="49"/>
  <c r="AT28" i="49"/>
  <c r="AT23" i="49"/>
  <c r="AT20" i="49"/>
  <c r="AT48" i="49"/>
  <c r="AT53" i="49"/>
  <c r="AX25" i="49"/>
  <c r="AX34" i="49"/>
  <c r="AX21" i="49"/>
  <c r="AX52" i="49"/>
  <c r="AV18" i="49"/>
  <c r="AV26" i="49"/>
  <c r="AV41" i="49"/>
  <c r="AV11" i="49"/>
  <c r="BB30" i="49"/>
  <c r="BB37" i="49"/>
  <c r="AP18" i="49"/>
  <c r="AP35" i="49"/>
  <c r="AP34" i="49"/>
  <c r="AP42" i="49"/>
  <c r="AP44" i="49"/>
  <c r="AP50" i="49"/>
  <c r="BB9" i="49"/>
  <c r="AR9" i="49"/>
  <c r="AR47" i="49"/>
  <c r="AR50" i="49"/>
  <c r="AR58" i="49"/>
  <c r="AZ23" i="49"/>
  <c r="AZ9" i="49"/>
  <c r="AZ22" i="49"/>
  <c r="AZ35" i="49"/>
  <c r="AZ46" i="49"/>
  <c r="AZ15" i="49"/>
  <c r="AZ59" i="49"/>
  <c r="AT25" i="49"/>
  <c r="AT36" i="49"/>
  <c r="AT38" i="49"/>
  <c r="AT52" i="49"/>
  <c r="AT60" i="49"/>
  <c r="AX23" i="49"/>
  <c r="AX31" i="49"/>
  <c r="AX37" i="49"/>
  <c r="AX15" i="49"/>
  <c r="AX56" i="49"/>
  <c r="AX55" i="49"/>
  <c r="AV16" i="49"/>
  <c r="AV34" i="49"/>
  <c r="AV38" i="49"/>
  <c r="AV19" i="49"/>
  <c r="AV21" i="49"/>
  <c r="AV7" i="49"/>
  <c r="AV8" i="49"/>
  <c r="BB28" i="49"/>
  <c r="BB56" i="49"/>
  <c r="BB19" i="49"/>
  <c r="BB40" i="49"/>
  <c r="BB11" i="49"/>
  <c r="AP27" i="49"/>
  <c r="AP31" i="49"/>
  <c r="AP43" i="49"/>
  <c r="AP49" i="49"/>
  <c r="AP55" i="49"/>
  <c r="AR31" i="49"/>
  <c r="AR34" i="49"/>
  <c r="AR38" i="49"/>
  <c r="AR36" i="49"/>
  <c r="AR21" i="49"/>
  <c r="AR7" i="49"/>
  <c r="AR8" i="49"/>
  <c r="AZ18" i="49"/>
  <c r="AZ25" i="49"/>
  <c r="AZ13" i="49"/>
  <c r="AZ14" i="49"/>
  <c r="AZ49" i="49"/>
  <c r="AT26" i="49"/>
  <c r="AT34" i="49"/>
  <c r="AT19" i="49"/>
  <c r="AT40" i="49"/>
  <c r="AT9" i="49"/>
  <c r="AT54" i="49"/>
  <c r="AT12" i="49"/>
  <c r="AX17" i="49"/>
  <c r="AX33" i="49"/>
  <c r="AX39" i="49"/>
  <c r="AX49" i="49"/>
  <c r="AX51" i="49"/>
  <c r="AX58" i="49"/>
  <c r="AV20" i="49"/>
  <c r="AV37" i="49"/>
  <c r="AV40" i="49"/>
  <c r="AV42" i="49"/>
  <c r="AV54" i="49"/>
  <c r="AV56" i="49"/>
  <c r="BB18" i="49"/>
  <c r="BB23" i="49"/>
  <c r="BB24" i="49"/>
  <c r="BB42" i="49"/>
  <c r="BB58" i="49"/>
  <c r="BB7" i="49"/>
  <c r="BB49" i="49"/>
  <c r="AP30" i="49"/>
  <c r="AP21" i="49"/>
  <c r="AP56" i="49"/>
  <c r="AP57" i="49"/>
  <c r="AP59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47" i="47"/>
  <c r="BC55" i="47"/>
  <c r="AQ31" i="47"/>
  <c r="AQ24" i="47"/>
  <c r="AV48" i="47"/>
  <c r="AV8" i="47"/>
  <c r="AU31" i="47"/>
  <c r="AU49" i="47"/>
  <c r="AY19" i="47"/>
  <c r="AR41" i="47"/>
  <c r="AR33" i="47"/>
  <c r="AR31" i="47"/>
  <c r="AR60" i="47"/>
  <c r="AZ18" i="47"/>
  <c r="AZ38" i="47"/>
  <c r="AZ54" i="47"/>
  <c r="AZ22" i="47"/>
  <c r="AZ17" i="47"/>
  <c r="BC53" i="47"/>
  <c r="BC17" i="47"/>
  <c r="AQ41" i="47"/>
  <c r="AQ34" i="47"/>
  <c r="AQ48" i="47"/>
  <c r="AQ20" i="47"/>
  <c r="AQ55" i="47"/>
  <c r="AQ15" i="47"/>
  <c r="AV7" i="47"/>
  <c r="AV24" i="47"/>
  <c r="AV58" i="47"/>
  <c r="AU43" i="47"/>
  <c r="AU34" i="47"/>
  <c r="AY6" i="47"/>
  <c r="AY36" i="47"/>
  <c r="AY43" i="47"/>
  <c r="AY44" i="47"/>
  <c r="AY13" i="47"/>
  <c r="AQ28" i="47"/>
  <c r="AR45" i="47"/>
  <c r="AR38" i="47"/>
  <c r="AR34" i="47"/>
  <c r="AR54" i="47"/>
  <c r="AR58" i="47"/>
  <c r="AR14" i="47"/>
  <c r="AZ7" i="47"/>
  <c r="AZ41" i="47"/>
  <c r="AZ45" i="47"/>
  <c r="AZ58" i="47"/>
  <c r="AZ8" i="47"/>
  <c r="AZ11" i="47"/>
  <c r="BC27" i="47"/>
  <c r="BC28" i="47"/>
  <c r="BC48" i="47"/>
  <c r="BC54" i="47"/>
  <c r="AQ39" i="47"/>
  <c r="AQ30" i="47"/>
  <c r="AQ59" i="47"/>
  <c r="AQ17" i="47"/>
  <c r="AV10" i="47"/>
  <c r="AV28" i="47"/>
  <c r="AV59" i="47"/>
  <c r="AV53" i="47"/>
  <c r="AV20" i="47"/>
  <c r="AV16" i="47"/>
  <c r="AU36" i="47"/>
  <c r="AU48" i="47"/>
  <c r="AU18" i="47"/>
  <c r="AU46" i="47"/>
  <c r="AU53" i="47"/>
  <c r="AU17" i="47"/>
  <c r="AY42" i="47"/>
  <c r="AY49" i="47"/>
  <c r="AY8" i="47"/>
  <c r="AY46" i="47"/>
  <c r="AY56" i="47"/>
  <c r="AY55" i="47"/>
  <c r="AR18" i="47"/>
  <c r="AR27" i="47"/>
  <c r="AR37" i="47"/>
  <c r="AR44" i="47"/>
  <c r="AR19" i="47"/>
  <c r="AZ26" i="47"/>
  <c r="AZ27" i="47"/>
  <c r="AZ28" i="47"/>
  <c r="AZ43" i="47"/>
  <c r="AZ47" i="47"/>
  <c r="AZ59" i="47"/>
  <c r="AZ14" i="47"/>
  <c r="BC49" i="47"/>
  <c r="BC7" i="47"/>
  <c r="BC18" i="47"/>
  <c r="BC31" i="47"/>
  <c r="BC38" i="47"/>
  <c r="BC22" i="47"/>
  <c r="BC58" i="47"/>
  <c r="BC11" i="47"/>
  <c r="AQ10" i="47"/>
  <c r="AQ54" i="47"/>
  <c r="AQ18" i="47"/>
  <c r="AQ40" i="47"/>
  <c r="AQ38" i="47"/>
  <c r="AQ22" i="47"/>
  <c r="AV46" i="47"/>
  <c r="AV31" i="47"/>
  <c r="AV54" i="47"/>
  <c r="AV57" i="47"/>
  <c r="AU23" i="47"/>
  <c r="AU40" i="47"/>
  <c r="AU42" i="47"/>
  <c r="AU50" i="47"/>
  <c r="AU8" i="47"/>
  <c r="AY35" i="47"/>
  <c r="AY48" i="47"/>
  <c r="AY28" i="47"/>
  <c r="AY12" i="47"/>
  <c r="AY50" i="47"/>
  <c r="AY22" i="47"/>
  <c r="AR40" i="47"/>
  <c r="AR17" i="47"/>
  <c r="AZ49" i="47"/>
  <c r="BC9" i="47"/>
  <c r="AQ9" i="47"/>
  <c r="AV55" i="47"/>
  <c r="AY32" i="47"/>
  <c r="AR29" i="47"/>
  <c r="AR36" i="47"/>
  <c r="AZ36" i="47"/>
  <c r="AZ34" i="47"/>
  <c r="AZ24" i="47"/>
  <c r="AZ20" i="47"/>
  <c r="BC36" i="47"/>
  <c r="BC5" i="47"/>
  <c r="BC42" i="47"/>
  <c r="BC8" i="47"/>
  <c r="BC56" i="47"/>
  <c r="BC19" i="47"/>
  <c r="AQ27" i="47"/>
  <c r="AQ56" i="47"/>
  <c r="AV30" i="47"/>
  <c r="AV49" i="47"/>
  <c r="AV13" i="47"/>
  <c r="AV19" i="47"/>
  <c r="AU29" i="47"/>
  <c r="AU51" i="47"/>
  <c r="AU57" i="47"/>
  <c r="AY39" i="47"/>
  <c r="AY47" i="47"/>
  <c r="AY57" i="47"/>
  <c r="AY11" i="47"/>
  <c r="AR32" i="47"/>
  <c r="AU28" i="47"/>
  <c r="AU44" i="47"/>
  <c r="AY14" i="47"/>
  <c r="AR48" i="47"/>
  <c r="BC26" i="47"/>
  <c r="BC16" i="47"/>
  <c r="AR12" i="47"/>
  <c r="AR5" i="47"/>
  <c r="AR53" i="47"/>
  <c r="AR50" i="47"/>
  <c r="AZ21" i="47"/>
  <c r="AZ39" i="47"/>
  <c r="AZ55" i="47"/>
  <c r="AZ52" i="47"/>
  <c r="BC23" i="47"/>
  <c r="BC35" i="47"/>
  <c r="BC40" i="47"/>
  <c r="BC13" i="47"/>
  <c r="BC59" i="47"/>
  <c r="AQ26" i="47"/>
  <c r="AQ7" i="47"/>
  <c r="AQ53" i="47"/>
  <c r="AV18" i="47"/>
  <c r="AV40" i="47"/>
  <c r="AV47" i="47"/>
  <c r="AV17" i="47"/>
  <c r="AU26" i="47"/>
  <c r="AU39" i="47"/>
  <c r="AU32" i="47"/>
  <c r="AU24" i="47"/>
  <c r="AU59" i="47"/>
  <c r="AY21" i="47"/>
  <c r="AY18" i="47"/>
  <c r="AY38" i="47"/>
  <c r="AY53" i="47"/>
  <c r="AY60" i="47"/>
  <c r="AY9" i="47"/>
  <c r="AR23" i="47"/>
  <c r="BC12" i="47"/>
  <c r="BC51" i="47"/>
  <c r="AQ8" i="47"/>
  <c r="AV51" i="47"/>
  <c r="AW41" i="46"/>
  <c r="AO32" i="46"/>
  <c r="AO7" i="46"/>
  <c r="AQ15" i="46"/>
  <c r="AV27" i="46"/>
  <c r="BC29" i="46"/>
  <c r="AY21" i="46"/>
  <c r="AY36" i="46"/>
  <c r="AY13" i="46"/>
  <c r="AV13" i="46"/>
  <c r="AV18" i="46"/>
  <c r="AV33" i="46"/>
  <c r="AV44" i="46"/>
  <c r="AV35" i="46"/>
  <c r="AR20" i="46"/>
  <c r="BD20" i="46" s="1"/>
  <c r="BE20" i="46" s="1"/>
  <c r="BF20" i="46" s="1"/>
  <c r="BG20" i="46" s="1"/>
  <c r="BH20" i="46" s="1"/>
  <c r="BI20" i="46" s="1"/>
  <c r="AR22" i="46"/>
  <c r="AR25" i="46"/>
  <c r="AR8" i="46"/>
  <c r="AR43" i="46"/>
  <c r="BC42" i="46"/>
  <c r="BC45" i="46"/>
  <c r="BC36" i="46"/>
  <c r="AZ31" i="46"/>
  <c r="AZ22" i="46"/>
  <c r="AZ34" i="46"/>
  <c r="AZ35" i="46"/>
  <c r="AZ46" i="46"/>
  <c r="AQ21" i="46"/>
  <c r="AQ28" i="46"/>
  <c r="AU8" i="46"/>
  <c r="AU5" i="46"/>
  <c r="AU15" i="46"/>
  <c r="AU44" i="46"/>
  <c r="AU13" i="46"/>
  <c r="AY20" i="46"/>
  <c r="AY29" i="46"/>
  <c r="AY37" i="46"/>
  <c r="AV12" i="46"/>
  <c r="AV17" i="46"/>
  <c r="AV26" i="46"/>
  <c r="AV38" i="46"/>
  <c r="AV9" i="46"/>
  <c r="AR26" i="46"/>
  <c r="AR29" i="46"/>
  <c r="AR6" i="46"/>
  <c r="AR28" i="46"/>
  <c r="AR42" i="46"/>
  <c r="BD42" i="46" s="1"/>
  <c r="BE42" i="46" s="1"/>
  <c r="BF42" i="46" s="1"/>
  <c r="BG42" i="46" s="1"/>
  <c r="BH42" i="46" s="1"/>
  <c r="BI42" i="46" s="1"/>
  <c r="BC18" i="46"/>
  <c r="BC21" i="46"/>
  <c r="BC38" i="46"/>
  <c r="BC46" i="46"/>
  <c r="BC35" i="46"/>
  <c r="BC37" i="46"/>
  <c r="AZ36" i="46"/>
  <c r="AZ6" i="46"/>
  <c r="AZ14" i="46"/>
  <c r="AZ9" i="46"/>
  <c r="AQ6" i="46"/>
  <c r="AQ27" i="46"/>
  <c r="AQ36" i="46"/>
  <c r="AU22" i="46"/>
  <c r="AU25" i="46"/>
  <c r="AU31" i="46"/>
  <c r="AU43" i="46"/>
  <c r="AU46" i="46"/>
  <c r="AO33" i="46"/>
  <c r="AW11" i="46"/>
  <c r="AO35" i="46"/>
  <c r="AO5" i="46"/>
  <c r="AO46" i="46"/>
  <c r="AO15" i="46"/>
  <c r="AO13" i="46"/>
  <c r="AW38" i="46"/>
  <c r="AW37" i="46"/>
  <c r="AW19" i="46"/>
  <c r="AY25" i="46"/>
  <c r="AY43" i="46"/>
  <c r="AR36" i="46"/>
  <c r="AR14" i="46"/>
  <c r="BD14" i="46" s="1"/>
  <c r="BE14" i="46" s="1"/>
  <c r="BF14" i="46" s="1"/>
  <c r="BG14" i="46" s="1"/>
  <c r="BH14" i="46" s="1"/>
  <c r="BI14" i="46" s="1"/>
  <c r="AY27" i="46"/>
  <c r="AY35" i="46"/>
  <c r="AV39" i="46"/>
  <c r="AV46" i="46"/>
  <c r="AR21" i="46"/>
  <c r="BC9" i="46"/>
  <c r="BC40" i="46"/>
  <c r="AZ39" i="46"/>
  <c r="AQ33" i="46"/>
  <c r="AQ35" i="46"/>
  <c r="AO29" i="46"/>
  <c r="AW46" i="46"/>
  <c r="AO27" i="46"/>
  <c r="AW26" i="46"/>
  <c r="AO37" i="46"/>
  <c r="AY12" i="46"/>
  <c r="AY9" i="46"/>
  <c r="AV10" i="46"/>
  <c r="AV14" i="46"/>
  <c r="AR17" i="46"/>
  <c r="BC6" i="46"/>
  <c r="BC23" i="46"/>
  <c r="BC39" i="46"/>
  <c r="AZ30" i="46"/>
  <c r="AZ25" i="46"/>
  <c r="AZ8" i="46"/>
  <c r="AZ15" i="46"/>
  <c r="AQ9" i="46"/>
  <c r="AU7" i="46"/>
  <c r="AW27" i="46"/>
  <c r="AO24" i="46"/>
  <c r="AO16" i="46"/>
  <c r="AO14" i="46"/>
  <c r="AO30" i="46"/>
  <c r="AY16" i="46"/>
  <c r="AY17" i="46"/>
  <c r="AY26" i="46"/>
  <c r="AY39" i="46"/>
  <c r="AY44" i="46"/>
  <c r="AV25" i="46"/>
  <c r="AV43" i="46"/>
  <c r="AR11" i="46"/>
  <c r="BD11" i="46" s="1"/>
  <c r="BE11" i="46" s="1"/>
  <c r="BF11" i="46" s="1"/>
  <c r="BG11" i="46" s="1"/>
  <c r="BH11" i="46" s="1"/>
  <c r="BI11" i="46" s="1"/>
  <c r="AR35" i="46"/>
  <c r="BC20" i="46"/>
  <c r="BC30" i="46"/>
  <c r="BC5" i="46"/>
  <c r="BC15" i="46"/>
  <c r="BC44" i="46"/>
  <c r="AZ18" i="46"/>
  <c r="AZ20" i="46"/>
  <c r="AZ33" i="46"/>
  <c r="AZ28" i="46"/>
  <c r="AZ42" i="46"/>
  <c r="AQ22" i="46"/>
  <c r="AQ42" i="46"/>
  <c r="AQ46" i="46"/>
  <c r="AQ26" i="46"/>
  <c r="AQ19" i="46"/>
  <c r="AQ13" i="46"/>
  <c r="AU21" i="46"/>
  <c r="AU32" i="46"/>
  <c r="AU16" i="46"/>
  <c r="AU45" i="46"/>
  <c r="AW44" i="46"/>
  <c r="AO39" i="46"/>
  <c r="AO10" i="46"/>
  <c r="AO17" i="46"/>
  <c r="AW36" i="46"/>
  <c r="AW8" i="46"/>
  <c r="AO43" i="46"/>
  <c r="AW23" i="46"/>
  <c r="AW39" i="46"/>
  <c r="AW18" i="46"/>
  <c r="AY42" i="46"/>
  <c r="AY22" i="46"/>
  <c r="AY28" i="46"/>
  <c r="AY46" i="46"/>
  <c r="AV40" i="46"/>
  <c r="AR44" i="46"/>
  <c r="AR45" i="46"/>
  <c r="AR16" i="46"/>
  <c r="AR15" i="46"/>
  <c r="BC41" i="46"/>
  <c r="AZ26" i="46"/>
  <c r="AZ38" i="46"/>
  <c r="AZ45" i="46"/>
  <c r="AQ7" i="46"/>
  <c r="AQ25" i="46"/>
  <c r="BD25" i="46" s="1"/>
  <c r="BE25" i="46" s="1"/>
  <c r="BF25" i="46" s="1"/>
  <c r="BG25" i="46" s="1"/>
  <c r="BH25" i="46" s="1"/>
  <c r="BI25" i="46" s="1"/>
  <c r="AU26" i="46"/>
  <c r="AU39" i="46"/>
  <c r="AO41" i="46"/>
  <c r="AO9" i="46"/>
  <c r="AO40" i="46"/>
  <c r="AW45" i="46"/>
  <c r="AW17" i="46"/>
  <c r="AW9" i="46"/>
  <c r="AS61" i="45"/>
  <c r="AY32" i="45"/>
  <c r="AW13" i="45"/>
  <c r="AQ59" i="45"/>
  <c r="AY64" i="45"/>
  <c r="AS50" i="45"/>
  <c r="AQ46" i="45"/>
  <c r="AQ67" i="45"/>
  <c r="AY12" i="45"/>
  <c r="AS25" i="45"/>
  <c r="AQ38" i="45"/>
  <c r="AQ21" i="45"/>
  <c r="AU28" i="45"/>
  <c r="BA12" i="45"/>
  <c r="AS44" i="45"/>
  <c r="AQ35" i="45"/>
  <c r="AW63" i="45"/>
  <c r="AS55" i="45"/>
  <c r="AS66" i="45"/>
  <c r="BA46" i="45"/>
  <c r="BC17" i="45"/>
  <c r="BC59" i="45"/>
  <c r="AW25" i="45"/>
  <c r="AW56" i="45"/>
  <c r="AS43" i="45"/>
  <c r="AS30" i="45"/>
  <c r="AS52" i="45"/>
  <c r="AS56" i="45"/>
  <c r="AQ9" i="45"/>
  <c r="AU60" i="45"/>
  <c r="AU67" i="45"/>
  <c r="BA5" i="45"/>
  <c r="BC43" i="45"/>
  <c r="BC44" i="45"/>
  <c r="BC21" i="45"/>
  <c r="BC68" i="45"/>
  <c r="AW44" i="45"/>
  <c r="AW50" i="45"/>
  <c r="AW61" i="45"/>
  <c r="AS68" i="45"/>
  <c r="AQ28" i="45"/>
  <c r="AQ41" i="45"/>
  <c r="AQ56" i="45"/>
  <c r="AY38" i="45"/>
  <c r="AY51" i="45"/>
  <c r="AY57" i="45"/>
  <c r="AY66" i="45"/>
  <c r="AU15" i="45"/>
  <c r="AU40" i="45"/>
  <c r="AU46" i="45"/>
  <c r="AU27" i="45"/>
  <c r="AU53" i="45"/>
  <c r="BA16" i="45"/>
  <c r="BA13" i="45"/>
  <c r="BA50" i="45"/>
  <c r="BA25" i="45"/>
  <c r="BA60" i="45"/>
  <c r="BC15" i="45"/>
  <c r="BC45" i="45"/>
  <c r="BC41" i="45"/>
  <c r="BC46" i="45"/>
  <c r="BC51" i="45"/>
  <c r="BC53" i="45"/>
  <c r="BC66" i="45"/>
  <c r="BC65" i="45"/>
  <c r="AW38" i="45"/>
  <c r="AW22" i="45"/>
  <c r="AW47" i="45"/>
  <c r="AW46" i="45"/>
  <c r="AW17" i="45"/>
  <c r="AW57" i="45"/>
  <c r="AW65" i="45"/>
  <c r="AS16" i="45"/>
  <c r="AS49" i="45"/>
  <c r="AS46" i="45"/>
  <c r="AS27" i="45"/>
  <c r="AS60" i="45"/>
  <c r="AS65" i="45"/>
  <c r="AQ32" i="45"/>
  <c r="AQ30" i="45"/>
  <c r="AQ7" i="45"/>
  <c r="AQ51" i="45"/>
  <c r="AQ12" i="45"/>
  <c r="AQ53" i="45"/>
  <c r="AQ61" i="45"/>
  <c r="AQ69" i="45"/>
  <c r="AY40" i="45"/>
  <c r="AY35" i="45"/>
  <c r="AY27" i="45"/>
  <c r="AY47" i="45"/>
  <c r="AY60" i="45"/>
  <c r="AY58" i="45"/>
  <c r="AY63" i="45"/>
  <c r="AU43" i="45"/>
  <c r="AU41" i="45"/>
  <c r="AU9" i="45"/>
  <c r="AU10" i="45"/>
  <c r="AU61" i="45"/>
  <c r="AU69" i="45"/>
  <c r="BA35" i="45"/>
  <c r="BA7" i="45"/>
  <c r="BA51" i="45"/>
  <c r="BA17" i="45"/>
  <c r="BA57" i="45"/>
  <c r="BA65" i="45"/>
  <c r="BC42" i="45"/>
  <c r="BC28" i="45"/>
  <c r="BC7" i="45"/>
  <c r="BC9" i="45"/>
  <c r="BC10" i="45"/>
  <c r="BC62" i="45"/>
  <c r="BC69" i="45"/>
  <c r="AW15" i="45"/>
  <c r="AW42" i="45"/>
  <c r="AW39" i="45"/>
  <c r="AW18" i="45"/>
  <c r="AW9" i="45"/>
  <c r="AW27" i="45"/>
  <c r="AW62" i="45"/>
  <c r="AW69" i="45"/>
  <c r="AS15" i="45"/>
  <c r="AS38" i="45"/>
  <c r="AS21" i="45"/>
  <c r="AS9" i="45"/>
  <c r="AS12" i="45"/>
  <c r="AS62" i="45"/>
  <c r="AS69" i="45"/>
  <c r="AQ16" i="45"/>
  <c r="AQ17" i="45"/>
  <c r="AQ10" i="45"/>
  <c r="AQ62" i="45"/>
  <c r="AY31" i="45"/>
  <c r="AY22" i="45"/>
  <c r="AY49" i="45"/>
  <c r="AY52" i="45"/>
  <c r="AY55" i="45"/>
  <c r="AY65" i="45"/>
  <c r="AU37" i="45"/>
  <c r="AU34" i="45"/>
  <c r="AU45" i="45"/>
  <c r="AU7" i="45"/>
  <c r="AU51" i="45"/>
  <c r="AU25" i="45"/>
  <c r="AU65" i="45"/>
  <c r="BA22" i="45"/>
  <c r="BA21" i="45"/>
  <c r="BA27" i="45"/>
  <c r="BA58" i="45"/>
  <c r="BA69" i="45"/>
  <c r="BC37" i="45"/>
  <c r="BC30" i="45"/>
  <c r="BC27" i="45"/>
  <c r="BC54" i="45"/>
  <c r="BC25" i="45"/>
  <c r="BC70" i="45"/>
  <c r="AW70" i="45"/>
  <c r="AS40" i="45"/>
  <c r="AS6" i="45"/>
  <c r="AQ22" i="45"/>
  <c r="AQ39" i="45"/>
  <c r="AQ58" i="45"/>
  <c r="AY33" i="45"/>
  <c r="AY44" i="45"/>
  <c r="AY45" i="45"/>
  <c r="AY21" i="45"/>
  <c r="AY68" i="45"/>
  <c r="AU30" i="45"/>
  <c r="AU12" i="45"/>
  <c r="AU49" i="45"/>
  <c r="BA40" i="45"/>
  <c r="BA44" i="45"/>
  <c r="BA9" i="45"/>
  <c r="BA70" i="45"/>
  <c r="BC13" i="45"/>
  <c r="BC49" i="45"/>
  <c r="AW28" i="45"/>
  <c r="AW5" i="45"/>
  <c r="AW54" i="45"/>
  <c r="AW60" i="45"/>
  <c r="AW67" i="45"/>
  <c r="AS47" i="45"/>
  <c r="AS45" i="45"/>
  <c r="AS53" i="45"/>
  <c r="AS54" i="45"/>
  <c r="AS63" i="45"/>
  <c r="AQ5" i="45"/>
  <c r="AQ6" i="45"/>
  <c r="AQ27" i="45"/>
  <c r="AQ52" i="45"/>
  <c r="AQ64" i="45"/>
  <c r="AQ65" i="45"/>
  <c r="AY42" i="45"/>
  <c r="AY41" i="45"/>
  <c r="AY46" i="45"/>
  <c r="AY17" i="45"/>
  <c r="AY69" i="45"/>
  <c r="AU16" i="45"/>
  <c r="AU39" i="45"/>
  <c r="AU18" i="45"/>
  <c r="AU55" i="45"/>
  <c r="BA43" i="45"/>
  <c r="BA47" i="45"/>
  <c r="BA18" i="45"/>
  <c r="BA55" i="45"/>
  <c r="BA64" i="45"/>
  <c r="BC5" i="45"/>
  <c r="BC39" i="45"/>
  <c r="BC52" i="45"/>
  <c r="BC67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22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AL57" i="37" s="1"/>
  <c r="AM57" i="37" s="1"/>
  <c r="BD27" i="37"/>
  <c r="BE27" i="37" s="1"/>
  <c r="BF27" i="37" s="1"/>
  <c r="BG27" i="37" s="1"/>
  <c r="BH27" i="37" s="1"/>
  <c r="BI27" i="37" s="1"/>
  <c r="AL2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41" i="37"/>
  <c r="AJ41" i="37" s="1"/>
  <c r="N5" i="34"/>
  <c r="AI59" i="37"/>
  <c r="AJ59" i="37" s="1"/>
  <c r="AI10" i="37"/>
  <c r="AI38" i="37"/>
  <c r="AJ38" i="37" s="1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72" i="47"/>
  <c r="AJ72" i="47" s="1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L48" i="37" s="1"/>
  <c r="AM48" i="37" s="1"/>
  <c r="AI56" i="37"/>
  <c r="AJ56" i="37" s="1"/>
  <c r="AI20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6" i="37"/>
  <c r="AI58" i="37"/>
  <c r="AJ58" i="37" s="1"/>
  <c r="AI18" i="37"/>
  <c r="BD28" i="37"/>
  <c r="BE28" i="37" s="1"/>
  <c r="BF28" i="37" s="1"/>
  <c r="BG28" i="37" s="1"/>
  <c r="BH28" i="37" s="1"/>
  <c r="BI28" i="37" s="1"/>
  <c r="AL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6" i="37"/>
  <c r="AJ36" i="37" s="1"/>
  <c r="AI27" i="37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I15" i="37"/>
  <c r="AI79" i="47"/>
  <c r="AJ79" i="47" s="1"/>
  <c r="AI31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46" i="37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H13" i="34"/>
  <c r="AI68" i="37"/>
  <c r="AJ68" i="37" s="1"/>
  <c r="AI46" i="37"/>
  <c r="AJ46" i="37" s="1"/>
  <c r="H15" i="34"/>
  <c r="AI7" i="37"/>
  <c r="AI49" i="37"/>
  <c r="AJ49" i="37" s="1"/>
  <c r="BD68" i="37"/>
  <c r="BE68" i="37" s="1"/>
  <c r="BF68" i="37" s="1"/>
  <c r="BG68" i="37" s="1"/>
  <c r="BH68" i="37" s="1"/>
  <c r="BI68" i="37" s="1"/>
  <c r="AL68" i="37" s="1"/>
  <c r="AM68" i="37" s="1"/>
  <c r="BD29" i="37"/>
  <c r="BE29" i="37" s="1"/>
  <c r="BF29" i="37" s="1"/>
  <c r="BG29" i="37" s="1"/>
  <c r="BH29" i="37" s="1"/>
  <c r="BI29" i="37" s="1"/>
  <c r="AL29" i="37" s="1"/>
  <c r="BD30" i="37"/>
  <c r="BE30" i="37" s="1"/>
  <c r="BF30" i="37" s="1"/>
  <c r="BG30" i="37" s="1"/>
  <c r="BH30" i="37" s="1"/>
  <c r="BI30" i="37" s="1"/>
  <c r="AL30" i="37" s="1"/>
  <c r="AI67" i="37"/>
  <c r="AJ67" i="37" s="1"/>
  <c r="AI30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35" i="37"/>
  <c r="AJ35" i="37" s="1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76" i="47"/>
  <c r="AJ76" i="47" s="1"/>
  <c r="AI83" i="47"/>
  <c r="AJ83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AL60" i="37" s="1"/>
  <c r="AM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L66" i="37" s="1"/>
  <c r="AM66" i="37" s="1"/>
  <c r="AB8" i="34"/>
  <c r="D5" i="34"/>
  <c r="J10" i="34"/>
  <c r="X8" i="34"/>
  <c r="AI81" i="47"/>
  <c r="AJ81" i="47" s="1"/>
  <c r="BA13" i="44"/>
  <c r="AB37" i="34"/>
  <c r="X9" i="34"/>
  <c r="AI80" i="47"/>
  <c r="AJ80" i="47" s="1"/>
  <c r="AK31" i="34"/>
  <c r="Z16" i="34"/>
  <c r="AB4" i="34"/>
  <c r="R11" i="34"/>
  <c r="H9" i="34"/>
  <c r="Z7" i="34"/>
  <c r="Z9" i="34"/>
  <c r="J23" i="34"/>
  <c r="AU22" i="53"/>
  <c r="P35" i="34"/>
  <c r="AH35" i="34" s="1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67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AH30" i="34" s="1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75" i="47"/>
  <c r="AJ75" i="47" s="1"/>
  <c r="AI68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24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AL45" i="37" s="1"/>
  <c r="AM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74" i="47"/>
  <c r="AJ74" i="47" s="1"/>
  <c r="AI84" i="47"/>
  <c r="AJ84" i="47" s="1"/>
  <c r="AI77" i="47"/>
  <c r="AJ77" i="47" s="1"/>
  <c r="AI69" i="47"/>
  <c r="AI71" i="47"/>
  <c r="AJ71" i="47" s="1"/>
  <c r="AI78" i="47"/>
  <c r="AJ78" i="47" s="1"/>
  <c r="AI82" i="47"/>
  <c r="AJ82" i="47" s="1"/>
  <c r="AI73" i="47"/>
  <c r="AJ73" i="47" s="1"/>
  <c r="AI70" i="47"/>
  <c r="AK38" i="10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L63" i="37" s="1"/>
  <c r="AM63" i="37" s="1"/>
  <c r="AI8" i="37"/>
  <c r="AI47" i="37"/>
  <c r="AJ47" i="37" s="1"/>
  <c r="AI11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L44" i="37" s="1"/>
  <c r="AM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5" i="37"/>
  <c r="AI42" i="37"/>
  <c r="AJ42" i="37" s="1"/>
  <c r="AI9" i="37"/>
  <c r="AI23" i="37"/>
  <c r="AI39" i="37"/>
  <c r="AJ39" i="37" s="1"/>
  <c r="BD24" i="37"/>
  <c r="BE24" i="37" s="1"/>
  <c r="BF24" i="37" s="1"/>
  <c r="BG24" i="37" s="1"/>
  <c r="BH24" i="37" s="1"/>
  <c r="BI24" i="37" s="1"/>
  <c r="AI29" i="37"/>
  <c r="AI34" i="37"/>
  <c r="AJ34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AV13" i="53"/>
  <c r="AV18" i="53"/>
  <c r="AR13" i="53"/>
  <c r="AR37" i="53"/>
  <c r="AK12" i="10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J49" i="37"/>
  <c r="BK49" i="37" s="1"/>
  <c r="BL49" i="37" s="1"/>
  <c r="BM49" i="37" s="1"/>
  <c r="BN49" i="37" s="1"/>
  <c r="BO49" i="37" s="1"/>
  <c r="BP49" i="37" s="1"/>
  <c r="BQ49" i="37" s="1"/>
  <c r="BR49" i="37" s="1"/>
  <c r="BD56" i="37"/>
  <c r="BE56" i="37" s="1"/>
  <c r="BF56" i="37" s="1"/>
  <c r="BG56" i="37" s="1"/>
  <c r="BH56" i="37" s="1"/>
  <c r="BI56" i="37" s="1"/>
  <c r="AL56" i="37" s="1"/>
  <c r="AM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J57" i="37"/>
  <c r="BK57" i="37" s="1"/>
  <c r="BL57" i="37" s="1"/>
  <c r="BM57" i="37" s="1"/>
  <c r="BN57" i="37" s="1"/>
  <c r="BO57" i="37" s="1"/>
  <c r="BP57" i="37" s="1"/>
  <c r="BQ57" i="37" s="1"/>
  <c r="BR57" i="37" s="1"/>
  <c r="AW29" i="45"/>
  <c r="AS48" i="45"/>
  <c r="BA29" i="45"/>
  <c r="BC48" i="45"/>
  <c r="AS29" i="45"/>
  <c r="AQ29" i="45"/>
  <c r="AY48" i="45"/>
  <c r="AW48" i="45"/>
  <c r="AQ48" i="45"/>
  <c r="AY29" i="45"/>
  <c r="AU29" i="45"/>
  <c r="AU48" i="45"/>
  <c r="BA48" i="45"/>
  <c r="BC29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AL53" i="37" s="1"/>
  <c r="AM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AL32" i="37" s="1"/>
  <c r="AM32" i="37" s="1"/>
  <c r="BD62" i="37"/>
  <c r="BE62" i="37" s="1"/>
  <c r="BF62" i="37" s="1"/>
  <c r="BG62" i="37" s="1"/>
  <c r="BH62" i="37" s="1"/>
  <c r="BI62" i="37" s="1"/>
  <c r="AL62" i="37" s="1"/>
  <c r="AM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A15" i="42"/>
  <c r="AS15" i="42"/>
  <c r="BC15" i="42"/>
  <c r="AY15" i="42"/>
  <c r="AX15" i="42"/>
  <c r="AW15" i="42"/>
  <c r="AI64" i="37"/>
  <c r="AJ64" i="37" s="1"/>
  <c r="AI21" i="37"/>
  <c r="AI70" i="37"/>
  <c r="AJ70" i="37" s="1"/>
  <c r="AI26" i="37"/>
  <c r="AI54" i="37"/>
  <c r="AJ54" i="37" s="1"/>
  <c r="BD35" i="37"/>
  <c r="BE35" i="37" s="1"/>
  <c r="BF35" i="37" s="1"/>
  <c r="BG35" i="37" s="1"/>
  <c r="BH35" i="37" s="1"/>
  <c r="BI35" i="37" s="1"/>
  <c r="AL35" i="37" s="1"/>
  <c r="AM35" i="37" s="1"/>
  <c r="AI16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17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AL64" i="37" s="1"/>
  <c r="AM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7" i="37"/>
  <c r="AJ37" i="37" s="1"/>
  <c r="AI33" i="37"/>
  <c r="AJ33" i="37" s="1"/>
  <c r="BD54" i="37"/>
  <c r="BE54" i="37" s="1"/>
  <c r="BF54" i="37" s="1"/>
  <c r="BG54" i="37" s="1"/>
  <c r="BH54" i="37" s="1"/>
  <c r="BI54" i="37" s="1"/>
  <c r="AL54" i="37" s="1"/>
  <c r="AM54" i="37" s="1"/>
  <c r="AI32" i="37"/>
  <c r="AJ32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I40" i="37"/>
  <c r="AJ40" i="37" s="1"/>
  <c r="BD65" i="46"/>
  <c r="BE65" i="46" s="1"/>
  <c r="BF65" i="46" s="1"/>
  <c r="BG65" i="46" s="1"/>
  <c r="BH65" i="46" s="1"/>
  <c r="BI65" i="46" s="1"/>
  <c r="AL65" i="46" s="1"/>
  <c r="AM65" i="46" s="1"/>
  <c r="AI12" i="37"/>
  <c r="BD51" i="37"/>
  <c r="BE51" i="37" s="1"/>
  <c r="BF51" i="37" s="1"/>
  <c r="BG51" i="37" s="1"/>
  <c r="BH51" i="37" s="1"/>
  <c r="BI51" i="37" s="1"/>
  <c r="AL51" i="37" s="1"/>
  <c r="AM51" i="37" s="1"/>
  <c r="AI69" i="37"/>
  <c r="AJ69" i="37" s="1"/>
  <c r="AI14" i="37"/>
  <c r="AI13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AL67" i="37"/>
  <c r="AM67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L67" i="53" s="1"/>
  <c r="AM67" i="53" s="1"/>
  <c r="AI19" i="37"/>
  <c r="AL41" i="37"/>
  <c r="AM41" i="37" s="1"/>
  <c r="AL71" i="37"/>
  <c r="AM71" i="37" s="1"/>
  <c r="AI67" i="53"/>
  <c r="AJ67" i="53" s="1"/>
  <c r="BD5" i="53"/>
  <c r="BE5" i="53" s="1"/>
  <c r="BF5" i="53" s="1"/>
  <c r="BG5" i="53" s="1"/>
  <c r="BH5" i="53" s="1"/>
  <c r="BI5" i="53" s="1"/>
  <c r="AY7" i="44"/>
  <c r="AS7" i="44"/>
  <c r="AW7" i="44"/>
  <c r="BA7" i="44"/>
  <c r="AL50" i="37"/>
  <c r="AM50" i="37" s="1"/>
  <c r="BD12" i="37"/>
  <c r="BE12" i="37" s="1"/>
  <c r="BF12" i="37" s="1"/>
  <c r="BG12" i="37" s="1"/>
  <c r="BH12" i="37" s="1"/>
  <c r="BI12" i="37" s="1"/>
  <c r="AI42" i="46"/>
  <c r="AJ42" i="46" s="1"/>
  <c r="AI28" i="37"/>
  <c r="AI50" i="41"/>
  <c r="AJ50" i="41" s="1"/>
  <c r="BD6" i="52"/>
  <c r="BE6" i="52" s="1"/>
  <c r="BF6" i="52" s="1"/>
  <c r="BG6" i="52" s="1"/>
  <c r="BH6" i="52" s="1"/>
  <c r="BI6" i="52" s="1"/>
  <c r="AI24" i="52"/>
  <c r="AJ24" i="52" s="1"/>
  <c r="AI21" i="53"/>
  <c r="AJ21" i="53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5" i="47"/>
  <c r="BE5" i="47" s="1"/>
  <c r="BF5" i="47" s="1"/>
  <c r="BG5" i="47" s="1"/>
  <c r="BH5" i="47" s="1"/>
  <c r="BI5" i="47" s="1"/>
  <c r="AI26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6" i="46"/>
  <c r="BD7" i="46"/>
  <c r="BE7" i="46" s="1"/>
  <c r="BF7" i="46" s="1"/>
  <c r="BG7" i="46" s="1"/>
  <c r="BH7" i="46" s="1"/>
  <c r="BI7" i="46" s="1"/>
  <c r="BJ7" i="46" s="1"/>
  <c r="BK7" i="46" s="1"/>
  <c r="BL7" i="46" s="1"/>
  <c r="BM7" i="46" s="1"/>
  <c r="BN7" i="46" s="1"/>
  <c r="BO7" i="46" s="1"/>
  <c r="BP7" i="46" s="1"/>
  <c r="BQ7" i="46" s="1"/>
  <c r="BR7" i="46" s="1"/>
  <c r="BD15" i="46"/>
  <c r="BE15" i="46" s="1"/>
  <c r="BF15" i="46" s="1"/>
  <c r="BG15" i="46" s="1"/>
  <c r="BH15" i="46" s="1"/>
  <c r="BI15" i="46" s="1"/>
  <c r="AI63" i="46"/>
  <c r="AJ63" i="46" s="1"/>
  <c r="AI36" i="46"/>
  <c r="AJ36" i="46" s="1"/>
  <c r="AI7" i="47"/>
  <c r="AI44" i="53"/>
  <c r="AJ44" i="53" s="1"/>
  <c r="BD21" i="53"/>
  <c r="BE21" i="53" s="1"/>
  <c r="BF21" i="53" s="1"/>
  <c r="BG21" i="53" s="1"/>
  <c r="BH21" i="53" s="1"/>
  <c r="BI21" i="53" s="1"/>
  <c r="AI54" i="52"/>
  <c r="AJ54" i="52" s="1"/>
  <c r="AI38" i="51"/>
  <c r="AJ38" i="51" s="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L49" i="52" s="1"/>
  <c r="AM49" i="52" s="1"/>
  <c r="AI18" i="52"/>
  <c r="AJ18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L41" i="53" s="1"/>
  <c r="AM41" i="53" s="1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0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20" i="53"/>
  <c r="AJ20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L59" i="53" s="1"/>
  <c r="AM59" i="53" s="1"/>
  <c r="AI30" i="53"/>
  <c r="AJ30" i="53" s="1"/>
  <c r="AI33" i="53"/>
  <c r="AJ33" i="53" s="1"/>
  <c r="AI48" i="53"/>
  <c r="AJ48" i="53" s="1"/>
  <c r="BD57" i="53"/>
  <c r="BE57" i="53" s="1"/>
  <c r="BF57" i="53" s="1"/>
  <c r="BG57" i="53" s="1"/>
  <c r="BH57" i="53" s="1"/>
  <c r="BI57" i="53" s="1"/>
  <c r="AL57" i="53" s="1"/>
  <c r="AM57" i="53" s="1"/>
  <c r="AI15" i="53"/>
  <c r="AI25" i="53"/>
  <c r="AJ25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9" i="53"/>
  <c r="AI35" i="53"/>
  <c r="AJ35" i="53" s="1"/>
  <c r="BD33" i="53"/>
  <c r="BE33" i="53" s="1"/>
  <c r="BF33" i="53" s="1"/>
  <c r="BG33" i="53" s="1"/>
  <c r="BH33" i="53" s="1"/>
  <c r="BI33" i="53" s="1"/>
  <c r="AL33" i="53" s="1"/>
  <c r="AM33" i="53" s="1"/>
  <c r="AI24" i="53"/>
  <c r="AJ24" i="53" s="1"/>
  <c r="BD48" i="53"/>
  <c r="BE48" i="53" s="1"/>
  <c r="BF48" i="53" s="1"/>
  <c r="BG48" i="53" s="1"/>
  <c r="BH48" i="53" s="1"/>
  <c r="BI48" i="53" s="1"/>
  <c r="AL48" i="53" s="1"/>
  <c r="AM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1" i="52"/>
  <c r="AJ11" i="52" s="1"/>
  <c r="BD62" i="52"/>
  <c r="BE62" i="52" s="1"/>
  <c r="BF62" i="52" s="1"/>
  <c r="BG62" i="52" s="1"/>
  <c r="BH62" i="52" s="1"/>
  <c r="BI62" i="52" s="1"/>
  <c r="AL62" i="52" s="1"/>
  <c r="AM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L54" i="52" s="1"/>
  <c r="AM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L63" i="52" s="1"/>
  <c r="AM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4" i="52"/>
  <c r="AJ14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L68" i="52" s="1"/>
  <c r="AM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L33" i="52" s="1"/>
  <c r="AM33" i="52" s="1"/>
  <c r="BD11" i="52"/>
  <c r="BE11" i="52" s="1"/>
  <c r="BF11" i="52" s="1"/>
  <c r="BG11" i="52" s="1"/>
  <c r="BH11" i="52" s="1"/>
  <c r="BI11" i="52" s="1"/>
  <c r="AI9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17" i="51"/>
  <c r="AI62" i="51"/>
  <c r="AJ62" i="51" s="1"/>
  <c r="AI42" i="51"/>
  <c r="AJ42" i="51" s="1"/>
  <c r="AI24" i="51"/>
  <c r="AJ24" i="51" s="1"/>
  <c r="AI71" i="51"/>
  <c r="AJ71" i="51" s="1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AI62" i="49"/>
  <c r="AJ62" i="49" s="1"/>
  <c r="BD68" i="49"/>
  <c r="BE68" i="49" s="1"/>
  <c r="BF68" i="49" s="1"/>
  <c r="BG68" i="49" s="1"/>
  <c r="BH68" i="49" s="1"/>
  <c r="BI68" i="49" s="1"/>
  <c r="BJ68" i="49" s="1"/>
  <c r="BK68" i="49" s="1"/>
  <c r="BL68" i="49" s="1"/>
  <c r="BM68" i="49" s="1"/>
  <c r="BN68" i="49" s="1"/>
  <c r="BO68" i="49" s="1"/>
  <c r="BP68" i="49" s="1"/>
  <c r="BQ68" i="49" s="1"/>
  <c r="BR68" i="49" s="1"/>
  <c r="AI70" i="49"/>
  <c r="AJ70" i="49" s="1"/>
  <c r="AI57" i="49"/>
  <c r="AJ57" i="49" s="1"/>
  <c r="AI7" i="49"/>
  <c r="AI21" i="49"/>
  <c r="AI32" i="49"/>
  <c r="BD40" i="49"/>
  <c r="BE40" i="49" s="1"/>
  <c r="BF40" i="49" s="1"/>
  <c r="BG40" i="49" s="1"/>
  <c r="BH40" i="49" s="1"/>
  <c r="BI40" i="49" s="1"/>
  <c r="AI59" i="49"/>
  <c r="AJ59" i="49" s="1"/>
  <c r="AI22" i="49"/>
  <c r="AI12" i="49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AI63" i="47"/>
  <c r="AI60" i="47"/>
  <c r="AI17" i="47"/>
  <c r="AI14" i="47"/>
  <c r="AI65" i="47"/>
  <c r="AJ65" i="47" s="1"/>
  <c r="BD8" i="47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BD25" i="47"/>
  <c r="BE25" i="47" s="1"/>
  <c r="BF25" i="47" s="1"/>
  <c r="BG25" i="47" s="1"/>
  <c r="BH25" i="47" s="1"/>
  <c r="BI25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AI65" i="46"/>
  <c r="AJ65" i="46" s="1"/>
  <c r="BD8" i="46"/>
  <c r="BE8" i="46" s="1"/>
  <c r="BF8" i="46" s="1"/>
  <c r="BG8" i="46" s="1"/>
  <c r="BH8" i="46" s="1"/>
  <c r="BI8" i="46" s="1"/>
  <c r="BD30" i="46"/>
  <c r="BE30" i="46" s="1"/>
  <c r="BF30" i="46" s="1"/>
  <c r="BG30" i="46" s="1"/>
  <c r="BH30" i="46" s="1"/>
  <c r="BI30" i="46" s="1"/>
  <c r="AI13" i="46"/>
  <c r="AI71" i="46"/>
  <c r="AJ71" i="46" s="1"/>
  <c r="AI59" i="46"/>
  <c r="AJ59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58" i="46"/>
  <c r="AJ58" i="46" s="1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3" i="46"/>
  <c r="BE13" i="46" s="1"/>
  <c r="BF13" i="46" s="1"/>
  <c r="BG13" i="46" s="1"/>
  <c r="BH13" i="46" s="1"/>
  <c r="BI13" i="46" s="1"/>
  <c r="BJ13" i="46" s="1"/>
  <c r="BK13" i="46" s="1"/>
  <c r="BL13" i="46" s="1"/>
  <c r="BM13" i="46" s="1"/>
  <c r="BN13" i="46" s="1"/>
  <c r="BO13" i="46" s="1"/>
  <c r="BP13" i="46" s="1"/>
  <c r="BQ13" i="46" s="1"/>
  <c r="BR13" i="46" s="1"/>
  <c r="BD71" i="46"/>
  <c r="BE71" i="46" s="1"/>
  <c r="BF71" i="46" s="1"/>
  <c r="BG71" i="46" s="1"/>
  <c r="BH71" i="46" s="1"/>
  <c r="BI71" i="46" s="1"/>
  <c r="AL71" i="46" s="1"/>
  <c r="AM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61" i="46"/>
  <c r="AJ61" i="46" s="1"/>
  <c r="BD58" i="46"/>
  <c r="BE58" i="46" s="1"/>
  <c r="BF58" i="46" s="1"/>
  <c r="BG58" i="46" s="1"/>
  <c r="BH58" i="46" s="1"/>
  <c r="BI58" i="46" s="1"/>
  <c r="AL58" i="46" s="1"/>
  <c r="AM58" i="46" s="1"/>
  <c r="AI23" i="46"/>
  <c r="AI8" i="46"/>
  <c r="AI18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4" i="41"/>
  <c r="AJ14" i="41" s="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22" i="53"/>
  <c r="AJ22" i="53" s="1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BD17" i="53"/>
  <c r="BE17" i="53" s="1"/>
  <c r="BF17" i="53" s="1"/>
  <c r="BG17" i="53" s="1"/>
  <c r="BH17" i="53" s="1"/>
  <c r="BI17" i="53" s="1"/>
  <c r="AI53" i="53"/>
  <c r="AJ53" i="53" s="1"/>
  <c r="BD19" i="53"/>
  <c r="BE19" i="53" s="1"/>
  <c r="BF19" i="53" s="1"/>
  <c r="BG19" i="53" s="1"/>
  <c r="BH19" i="53" s="1"/>
  <c r="BI19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BD23" i="53"/>
  <c r="BE23" i="53" s="1"/>
  <c r="BF23" i="53" s="1"/>
  <c r="BG23" i="53" s="1"/>
  <c r="BH23" i="53" s="1"/>
  <c r="BI23" i="53" s="1"/>
  <c r="AI40" i="53"/>
  <c r="AJ40" i="53" s="1"/>
  <c r="AI17" i="53"/>
  <c r="AI14" i="53"/>
  <c r="AI23" i="53"/>
  <c r="AJ23" i="53" s="1"/>
  <c r="BD52" i="53"/>
  <c r="BE52" i="53" s="1"/>
  <c r="BF52" i="53" s="1"/>
  <c r="BG52" i="53" s="1"/>
  <c r="BH52" i="53" s="1"/>
  <c r="BI52" i="53" s="1"/>
  <c r="AI32" i="53"/>
  <c r="AJ32" i="53" s="1"/>
  <c r="AI26" i="53"/>
  <c r="AJ26" i="53" s="1"/>
  <c r="AI18" i="53"/>
  <c r="AJ18" i="53" s="1"/>
  <c r="AI5" i="53"/>
  <c r="BD14" i="53"/>
  <c r="BE14" i="53" s="1"/>
  <c r="BF14" i="53" s="1"/>
  <c r="BG14" i="53" s="1"/>
  <c r="BH14" i="53" s="1"/>
  <c r="BI14" i="53" s="1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13" i="53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11" i="53"/>
  <c r="AI31" i="53"/>
  <c r="AJ31" i="53" s="1"/>
  <c r="BD36" i="53"/>
  <c r="BE36" i="53" s="1"/>
  <c r="BF36" i="53" s="1"/>
  <c r="BG36" i="53" s="1"/>
  <c r="BH36" i="53" s="1"/>
  <c r="BI36" i="53" s="1"/>
  <c r="BD16" i="53"/>
  <c r="BE16" i="53" s="1"/>
  <c r="BF16" i="53" s="1"/>
  <c r="BG16" i="53" s="1"/>
  <c r="BH16" i="53" s="1"/>
  <c r="BI16" i="53" s="1"/>
  <c r="AI71" i="53"/>
  <c r="AJ71" i="53" s="1"/>
  <c r="AI61" i="53"/>
  <c r="AJ61" i="53" s="1"/>
  <c r="AI34" i="53"/>
  <c r="AJ34" i="53" s="1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28" i="53"/>
  <c r="AJ28" i="53" s="1"/>
  <c r="AI12" i="53"/>
  <c r="AI27" i="53"/>
  <c r="AJ27" i="53" s="1"/>
  <c r="BD66" i="53"/>
  <c r="BE66" i="53" s="1"/>
  <c r="BF66" i="53" s="1"/>
  <c r="BG66" i="53" s="1"/>
  <c r="BH66" i="53" s="1"/>
  <c r="BI66" i="53" s="1"/>
  <c r="AI39" i="53"/>
  <c r="AJ39" i="53" s="1"/>
  <c r="AI8" i="53"/>
  <c r="BD27" i="53"/>
  <c r="BE27" i="53" s="1"/>
  <c r="BF27" i="53" s="1"/>
  <c r="BG27" i="53" s="1"/>
  <c r="BH27" i="53" s="1"/>
  <c r="BI27" i="53" s="1"/>
  <c r="AI7" i="53"/>
  <c r="AI49" i="53"/>
  <c r="AJ49" i="53" s="1"/>
  <c r="BD40" i="53"/>
  <c r="BE40" i="53" s="1"/>
  <c r="BF40" i="53" s="1"/>
  <c r="BG40" i="53" s="1"/>
  <c r="BH40" i="53" s="1"/>
  <c r="BI40" i="53" s="1"/>
  <c r="BD12" i="53"/>
  <c r="BE12" i="53" s="1"/>
  <c r="BF12" i="53" s="1"/>
  <c r="BG12" i="53" s="1"/>
  <c r="BH12" i="53" s="1"/>
  <c r="BI12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29" i="53"/>
  <c r="AJ29" i="53" s="1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I36" i="53"/>
  <c r="AJ36" i="53" s="1"/>
  <c r="AI19" i="53"/>
  <c r="AJ19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BD25" i="53"/>
  <c r="BE25" i="53" s="1"/>
  <c r="BF25" i="53" s="1"/>
  <c r="BG25" i="53" s="1"/>
  <c r="BH25" i="53" s="1"/>
  <c r="BI25" i="53" s="1"/>
  <c r="AI66" i="53"/>
  <c r="AJ66" i="53" s="1"/>
  <c r="BD39" i="53"/>
  <c r="BE39" i="53" s="1"/>
  <c r="BF39" i="53" s="1"/>
  <c r="BG39" i="53" s="1"/>
  <c r="BH39" i="53" s="1"/>
  <c r="BI39" i="53" s="1"/>
  <c r="BD7" i="53"/>
  <c r="BE7" i="53" s="1"/>
  <c r="BF7" i="53" s="1"/>
  <c r="BG7" i="53" s="1"/>
  <c r="BH7" i="53" s="1"/>
  <c r="BI7" i="53" s="1"/>
  <c r="AI16" i="53"/>
  <c r="BD9" i="53"/>
  <c r="BE9" i="53" s="1"/>
  <c r="BF9" i="53" s="1"/>
  <c r="BG9" i="53" s="1"/>
  <c r="BH9" i="53" s="1"/>
  <c r="BI9" i="53" s="1"/>
  <c r="BD9" i="52"/>
  <c r="BE9" i="52" s="1"/>
  <c r="BF9" i="52" s="1"/>
  <c r="BG9" i="52" s="1"/>
  <c r="BH9" i="52" s="1"/>
  <c r="BI9" i="52" s="1"/>
  <c r="AI23" i="52"/>
  <c r="AJ23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5" i="52"/>
  <c r="AJ25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19" i="52"/>
  <c r="AJ19" i="52" s="1"/>
  <c r="AI13" i="52"/>
  <c r="AJ13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AI10" i="52"/>
  <c r="AI6" i="52"/>
  <c r="AI15" i="52"/>
  <c r="AJ15" i="52" s="1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17" i="52"/>
  <c r="BE17" i="52" s="1"/>
  <c r="BF17" i="52" s="1"/>
  <c r="BG17" i="52" s="1"/>
  <c r="BH17" i="52" s="1"/>
  <c r="BI17" i="52" s="1"/>
  <c r="BD8" i="52"/>
  <c r="BE8" i="52" s="1"/>
  <c r="BF8" i="52" s="1"/>
  <c r="BG8" i="52" s="1"/>
  <c r="BH8" i="52" s="1"/>
  <c r="BI8" i="52" s="1"/>
  <c r="AI20" i="52"/>
  <c r="AJ20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5" i="52"/>
  <c r="BD5" i="52"/>
  <c r="BE5" i="52" s="1"/>
  <c r="BF5" i="52" s="1"/>
  <c r="BG5" i="52" s="1"/>
  <c r="BH5" i="52" s="1"/>
  <c r="BI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2" i="52"/>
  <c r="AJ22" i="52" s="1"/>
  <c r="AI16" i="52"/>
  <c r="AJ16" i="52" s="1"/>
  <c r="AI12" i="52"/>
  <c r="AJ12" i="52" s="1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7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17" i="52"/>
  <c r="AJ17" i="52" s="1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8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AI21" i="52"/>
  <c r="AJ21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9" i="52"/>
  <c r="AP17" i="51"/>
  <c r="AI25" i="51"/>
  <c r="AJ25" i="51" s="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8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29" i="51"/>
  <c r="AJ29" i="51" s="1"/>
  <c r="AI28" i="51"/>
  <c r="AJ28" i="51" s="1"/>
  <c r="BD61" i="51"/>
  <c r="BE61" i="51" s="1"/>
  <c r="BF61" i="51" s="1"/>
  <c r="BG61" i="51" s="1"/>
  <c r="BH61" i="51" s="1"/>
  <c r="BI61" i="51" s="1"/>
  <c r="AI48" i="51"/>
  <c r="AJ48" i="51" s="1"/>
  <c r="AI51" i="51"/>
  <c r="AJ51" i="51" s="1"/>
  <c r="AI69" i="51"/>
  <c r="AJ69" i="51" s="1"/>
  <c r="AP23" i="51"/>
  <c r="AI31" i="51"/>
  <c r="AJ31" i="51" s="1"/>
  <c r="AP35" i="51"/>
  <c r="BD35" i="51" s="1"/>
  <c r="BE35" i="51" s="1"/>
  <c r="BF35" i="51" s="1"/>
  <c r="BG35" i="51" s="1"/>
  <c r="BH35" i="51" s="1"/>
  <c r="BI35" i="51" s="1"/>
  <c r="AI18" i="51"/>
  <c r="AP24" i="51"/>
  <c r="AI32" i="51"/>
  <c r="AJ32" i="51" s="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50" i="51"/>
  <c r="AJ50" i="51" s="1"/>
  <c r="BD20" i="51"/>
  <c r="BE20" i="51" s="1"/>
  <c r="BF20" i="51" s="1"/>
  <c r="BG20" i="51" s="1"/>
  <c r="BH20" i="51" s="1"/>
  <c r="BI20" i="51" s="1"/>
  <c r="BD41" i="51"/>
  <c r="BE41" i="51" s="1"/>
  <c r="BF41" i="51" s="1"/>
  <c r="BG41" i="51" s="1"/>
  <c r="BH41" i="51" s="1"/>
  <c r="BI41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39" i="51"/>
  <c r="BE39" i="51" s="1"/>
  <c r="BF39" i="51" s="1"/>
  <c r="BG39" i="51" s="1"/>
  <c r="BH39" i="51" s="1"/>
  <c r="BI39" i="51" s="1"/>
  <c r="BD51" i="51"/>
  <c r="BE51" i="51" s="1"/>
  <c r="BF51" i="51" s="1"/>
  <c r="BG51" i="51" s="1"/>
  <c r="BH51" i="51" s="1"/>
  <c r="BI51" i="51" s="1"/>
  <c r="AI35" i="51"/>
  <c r="AJ35" i="51" s="1"/>
  <c r="AI63" i="51"/>
  <c r="AJ63" i="51" s="1"/>
  <c r="AI13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BD34" i="51"/>
  <c r="BE34" i="51" s="1"/>
  <c r="BF34" i="51" s="1"/>
  <c r="BG34" i="51" s="1"/>
  <c r="BH34" i="51" s="1"/>
  <c r="BI34" i="51" s="1"/>
  <c r="AI19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BD29" i="51"/>
  <c r="BE29" i="51" s="1"/>
  <c r="BF29" i="51" s="1"/>
  <c r="BG29" i="51" s="1"/>
  <c r="BH29" i="51" s="1"/>
  <c r="BI29" i="51" s="1"/>
  <c r="AI40" i="51"/>
  <c r="AJ40" i="51" s="1"/>
  <c r="AI49" i="51"/>
  <c r="AJ49" i="51" s="1"/>
  <c r="AI15" i="51"/>
  <c r="AI60" i="51"/>
  <c r="AJ60" i="51" s="1"/>
  <c r="AP12" i="51"/>
  <c r="AI12" i="51"/>
  <c r="AP32" i="51"/>
  <c r="AI37" i="51"/>
  <c r="AJ37" i="51" s="1"/>
  <c r="AP28" i="51"/>
  <c r="AI34" i="51"/>
  <c r="AJ34" i="51" s="1"/>
  <c r="AP6" i="51"/>
  <c r="BD6" i="51" s="1"/>
  <c r="BE6" i="51" s="1"/>
  <c r="BF6" i="51" s="1"/>
  <c r="BG6" i="51" s="1"/>
  <c r="BH6" i="51" s="1"/>
  <c r="BI6" i="51" s="1"/>
  <c r="AI6" i="51"/>
  <c r="AP42" i="51"/>
  <c r="AI14" i="51"/>
  <c r="AI68" i="51"/>
  <c r="AJ68" i="51" s="1"/>
  <c r="AI57" i="51"/>
  <c r="AJ57" i="51" s="1"/>
  <c r="AI43" i="51"/>
  <c r="AJ43" i="51" s="1"/>
  <c r="AI21" i="51"/>
  <c r="AI33" i="51"/>
  <c r="AJ33" i="51" s="1"/>
  <c r="AI27" i="51"/>
  <c r="AJ27" i="51" s="1"/>
  <c r="AI5" i="51"/>
  <c r="AI30" i="51"/>
  <c r="AJ30" i="51" s="1"/>
  <c r="AI46" i="51"/>
  <c r="AJ46" i="51" s="1"/>
  <c r="BD70" i="51"/>
  <c r="BE70" i="51" s="1"/>
  <c r="BF70" i="51" s="1"/>
  <c r="BG70" i="51" s="1"/>
  <c r="BH70" i="51" s="1"/>
  <c r="BI70" i="51" s="1"/>
  <c r="AI16" i="51"/>
  <c r="BD58" i="51"/>
  <c r="BE58" i="51" s="1"/>
  <c r="BF58" i="51" s="1"/>
  <c r="BG58" i="51" s="1"/>
  <c r="BH58" i="51" s="1"/>
  <c r="BI58" i="51" s="1"/>
  <c r="AI22" i="51"/>
  <c r="BD11" i="51"/>
  <c r="BE11" i="51" s="1"/>
  <c r="BF11" i="51" s="1"/>
  <c r="BG11" i="51" s="1"/>
  <c r="BH11" i="51" s="1"/>
  <c r="BI11" i="51" s="1"/>
  <c r="BD66" i="51"/>
  <c r="BE66" i="51" s="1"/>
  <c r="BF66" i="51" s="1"/>
  <c r="BG66" i="51" s="1"/>
  <c r="BH66" i="51" s="1"/>
  <c r="BI66" i="51" s="1"/>
  <c r="AI36" i="51"/>
  <c r="AJ36" i="51" s="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47" i="51"/>
  <c r="AJ47" i="51" s="1"/>
  <c r="AI72" i="51"/>
  <c r="AJ72" i="51" s="1"/>
  <c r="BD44" i="51"/>
  <c r="BE44" i="51" s="1"/>
  <c r="BF44" i="51" s="1"/>
  <c r="BG44" i="51" s="1"/>
  <c r="BH44" i="51" s="1"/>
  <c r="BI44" i="51" s="1"/>
  <c r="BD40" i="51"/>
  <c r="BE40" i="51" s="1"/>
  <c r="BF40" i="51" s="1"/>
  <c r="BG40" i="51" s="1"/>
  <c r="BH40" i="51" s="1"/>
  <c r="BI40" i="51" s="1"/>
  <c r="AP13" i="51"/>
  <c r="BD13" i="51" s="1"/>
  <c r="BE13" i="51" s="1"/>
  <c r="BF13" i="51" s="1"/>
  <c r="BG13" i="51" s="1"/>
  <c r="BH13" i="51" s="1"/>
  <c r="BI13" i="51" s="1"/>
  <c r="AI7" i="51"/>
  <c r="AP18" i="51"/>
  <c r="AI26" i="51"/>
  <c r="AJ26" i="51" s="1"/>
  <c r="AP36" i="51"/>
  <c r="AI39" i="51"/>
  <c r="AJ39" i="51" s="1"/>
  <c r="AP30" i="51"/>
  <c r="AI20" i="51"/>
  <c r="AP45" i="51"/>
  <c r="AI45" i="51"/>
  <c r="AJ45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10" i="51"/>
  <c r="BE10" i="51" s="1"/>
  <c r="BF10" i="51" s="1"/>
  <c r="BG10" i="51" s="1"/>
  <c r="BH10" i="51" s="1"/>
  <c r="BI10" i="51" s="1"/>
  <c r="BD25" i="51"/>
  <c r="BE25" i="51" s="1"/>
  <c r="BF25" i="51" s="1"/>
  <c r="BG25" i="51" s="1"/>
  <c r="BH25" i="51" s="1"/>
  <c r="BI25" i="51" s="1"/>
  <c r="BD19" i="51"/>
  <c r="BE19" i="51" s="1"/>
  <c r="BF19" i="51" s="1"/>
  <c r="BG19" i="51" s="1"/>
  <c r="BH19" i="51" s="1"/>
  <c r="BI19" i="51" s="1"/>
  <c r="BD22" i="51"/>
  <c r="BE22" i="51" s="1"/>
  <c r="BF22" i="51" s="1"/>
  <c r="BG22" i="51" s="1"/>
  <c r="BH22" i="51" s="1"/>
  <c r="BI22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11" i="51"/>
  <c r="AI66" i="51"/>
  <c r="AJ66" i="51" s="1"/>
  <c r="BD31" i="51"/>
  <c r="BE31" i="51" s="1"/>
  <c r="BF31" i="51" s="1"/>
  <c r="BG31" i="51" s="1"/>
  <c r="BH31" i="51" s="1"/>
  <c r="BI31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10" i="51"/>
  <c r="BD33" i="51"/>
  <c r="BE33" i="51" s="1"/>
  <c r="BF33" i="51" s="1"/>
  <c r="BG33" i="51" s="1"/>
  <c r="BH33" i="51" s="1"/>
  <c r="BI33" i="51" s="1"/>
  <c r="BD72" i="51"/>
  <c r="BE72" i="51" s="1"/>
  <c r="BF72" i="51" s="1"/>
  <c r="BG72" i="51" s="1"/>
  <c r="BH72" i="51" s="1"/>
  <c r="BI72" i="51" s="1"/>
  <c r="AI44" i="51"/>
  <c r="AJ44" i="51" s="1"/>
  <c r="AI41" i="51"/>
  <c r="AJ41" i="51" s="1"/>
  <c r="AI29" i="50"/>
  <c r="AJ29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28" i="50"/>
  <c r="AJ28" i="50" s="1"/>
  <c r="AI39" i="50"/>
  <c r="AJ39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19" i="50"/>
  <c r="AJ19" i="50" s="1"/>
  <c r="AO12" i="50"/>
  <c r="BD12" i="50" s="1"/>
  <c r="BE12" i="50" s="1"/>
  <c r="BF12" i="50" s="1"/>
  <c r="BG12" i="50" s="1"/>
  <c r="BH12" i="50" s="1"/>
  <c r="BI12" i="50" s="1"/>
  <c r="AO13" i="50"/>
  <c r="BD13" i="50" s="1"/>
  <c r="BE13" i="50" s="1"/>
  <c r="BF13" i="50" s="1"/>
  <c r="BG13" i="50" s="1"/>
  <c r="BH13" i="50" s="1"/>
  <c r="BI13" i="50" s="1"/>
  <c r="AI20" i="50"/>
  <c r="AJ20" i="50" s="1"/>
  <c r="AO5" i="50"/>
  <c r="AI7" i="50"/>
  <c r="AO24" i="50"/>
  <c r="AI30" i="50"/>
  <c r="AJ30" i="50" s="1"/>
  <c r="AO11" i="50"/>
  <c r="AI18" i="50"/>
  <c r="AJ18" i="50" s="1"/>
  <c r="AI31" i="50"/>
  <c r="AJ31" i="50" s="1"/>
  <c r="AO25" i="50"/>
  <c r="BD25" i="50" s="1"/>
  <c r="BE25" i="50" s="1"/>
  <c r="BF25" i="50" s="1"/>
  <c r="BG25" i="50" s="1"/>
  <c r="BH25" i="50" s="1"/>
  <c r="BI25" i="50" s="1"/>
  <c r="AO34" i="50"/>
  <c r="BD34" i="50" s="1"/>
  <c r="BE34" i="50" s="1"/>
  <c r="BF34" i="50" s="1"/>
  <c r="BG34" i="50" s="1"/>
  <c r="BH34" i="50" s="1"/>
  <c r="BI34" i="50" s="1"/>
  <c r="AI15" i="50"/>
  <c r="AI36" i="50"/>
  <c r="AJ36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38" i="50"/>
  <c r="AJ38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BD10" i="50" s="1"/>
  <c r="BE10" i="50" s="1"/>
  <c r="BF10" i="50" s="1"/>
  <c r="BG10" i="50" s="1"/>
  <c r="BH10" i="50" s="1"/>
  <c r="BI10" i="50" s="1"/>
  <c r="AI14" i="50"/>
  <c r="AO7" i="50"/>
  <c r="BD7" i="50" s="1"/>
  <c r="BE7" i="50" s="1"/>
  <c r="BF7" i="50" s="1"/>
  <c r="BG7" i="50" s="1"/>
  <c r="BH7" i="50" s="1"/>
  <c r="BI7" i="50" s="1"/>
  <c r="AI16" i="50"/>
  <c r="AO35" i="50"/>
  <c r="BD35" i="50" s="1"/>
  <c r="BE35" i="50" s="1"/>
  <c r="BF35" i="50" s="1"/>
  <c r="BG35" i="50" s="1"/>
  <c r="BH35" i="50" s="1"/>
  <c r="BI35" i="50" s="1"/>
  <c r="AI17" i="50"/>
  <c r="AO45" i="50"/>
  <c r="AI45" i="50"/>
  <c r="AJ45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3" i="50"/>
  <c r="AJ23" i="50" s="1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5" i="50"/>
  <c r="AO14" i="50"/>
  <c r="BD14" i="50" s="1"/>
  <c r="BE14" i="50" s="1"/>
  <c r="BF14" i="50" s="1"/>
  <c r="BG14" i="50" s="1"/>
  <c r="BH14" i="50" s="1"/>
  <c r="BI14" i="50" s="1"/>
  <c r="AI21" i="50"/>
  <c r="AJ21" i="50" s="1"/>
  <c r="AI33" i="50"/>
  <c r="AJ33" i="50" s="1"/>
  <c r="AO29" i="50"/>
  <c r="BD29" i="50" s="1"/>
  <c r="BE29" i="50" s="1"/>
  <c r="BF29" i="50" s="1"/>
  <c r="BG29" i="50" s="1"/>
  <c r="BH29" i="50" s="1"/>
  <c r="BI29" i="50" s="1"/>
  <c r="AO15" i="50"/>
  <c r="AI22" i="50"/>
  <c r="AJ22" i="50" s="1"/>
  <c r="AI35" i="50"/>
  <c r="AJ35" i="50" s="1"/>
  <c r="AO33" i="50"/>
  <c r="AO27" i="50"/>
  <c r="BD27" i="50" s="1"/>
  <c r="BE27" i="50" s="1"/>
  <c r="BF27" i="50" s="1"/>
  <c r="BG27" i="50" s="1"/>
  <c r="BH27" i="50" s="1"/>
  <c r="BI27" i="50" s="1"/>
  <c r="AI10" i="50"/>
  <c r="AO28" i="50"/>
  <c r="AI32" i="50"/>
  <c r="AJ32" i="50" s="1"/>
  <c r="AO6" i="50"/>
  <c r="BD6" i="50" s="1"/>
  <c r="BE6" i="50" s="1"/>
  <c r="BF6" i="50" s="1"/>
  <c r="BG6" i="50" s="1"/>
  <c r="BH6" i="50" s="1"/>
  <c r="BI6" i="50" s="1"/>
  <c r="AI12" i="50"/>
  <c r="AO37" i="50"/>
  <c r="AI37" i="50"/>
  <c r="AJ37" i="50" s="1"/>
  <c r="AO42" i="50"/>
  <c r="BD42" i="50" s="1"/>
  <c r="BE42" i="50" s="1"/>
  <c r="BF42" i="50" s="1"/>
  <c r="BG42" i="50" s="1"/>
  <c r="BH42" i="50" s="1"/>
  <c r="BI42" i="50" s="1"/>
  <c r="AI42" i="50"/>
  <c r="AJ42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6" i="50"/>
  <c r="AO9" i="50"/>
  <c r="BD9" i="50" s="1"/>
  <c r="BE9" i="50" s="1"/>
  <c r="BF9" i="50" s="1"/>
  <c r="BG9" i="50" s="1"/>
  <c r="BH9" i="50" s="1"/>
  <c r="BI9" i="50" s="1"/>
  <c r="AO21" i="50"/>
  <c r="BD21" i="50" s="1"/>
  <c r="BE21" i="50" s="1"/>
  <c r="BF21" i="50" s="1"/>
  <c r="BG21" i="50" s="1"/>
  <c r="BH21" i="50" s="1"/>
  <c r="BI21" i="50" s="1"/>
  <c r="AI27" i="50"/>
  <c r="AJ27" i="50" s="1"/>
  <c r="AO30" i="50"/>
  <c r="BD30" i="50" s="1"/>
  <c r="BE30" i="50" s="1"/>
  <c r="BF30" i="50" s="1"/>
  <c r="BG30" i="50" s="1"/>
  <c r="BH30" i="50" s="1"/>
  <c r="BI30" i="50" s="1"/>
  <c r="AI8" i="50"/>
  <c r="AO44" i="50"/>
  <c r="BD44" i="50" s="1"/>
  <c r="BE44" i="50" s="1"/>
  <c r="BF44" i="50" s="1"/>
  <c r="BG44" i="50" s="1"/>
  <c r="BH44" i="50" s="1"/>
  <c r="BI44" i="50" s="1"/>
  <c r="AI44" i="50"/>
  <c r="AJ44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9" i="50"/>
  <c r="AO8" i="50"/>
  <c r="BD8" i="50" s="1"/>
  <c r="BE8" i="50" s="1"/>
  <c r="BF8" i="50" s="1"/>
  <c r="BG8" i="50" s="1"/>
  <c r="BH8" i="50" s="1"/>
  <c r="BI8" i="50" s="1"/>
  <c r="AO20" i="50"/>
  <c r="BD20" i="50" s="1"/>
  <c r="BE20" i="50" s="1"/>
  <c r="BF20" i="50" s="1"/>
  <c r="BG20" i="50" s="1"/>
  <c r="BH20" i="50" s="1"/>
  <c r="BI20" i="50" s="1"/>
  <c r="AI26" i="50"/>
  <c r="AJ26" i="50" s="1"/>
  <c r="AO18" i="50"/>
  <c r="BD18" i="50" s="1"/>
  <c r="BE18" i="50" s="1"/>
  <c r="BF18" i="50" s="1"/>
  <c r="BG18" i="50" s="1"/>
  <c r="BH18" i="50" s="1"/>
  <c r="BI18" i="50" s="1"/>
  <c r="AI24" i="50"/>
  <c r="AJ24" i="50" s="1"/>
  <c r="AI43" i="50"/>
  <c r="AJ43" i="50" s="1"/>
  <c r="AO43" i="50"/>
  <c r="BD43" i="50" s="1"/>
  <c r="BE43" i="50" s="1"/>
  <c r="BF43" i="50" s="1"/>
  <c r="BG43" i="50" s="1"/>
  <c r="BH43" i="50" s="1"/>
  <c r="BI43" i="50" s="1"/>
  <c r="AO19" i="50"/>
  <c r="BD19" i="50" s="1"/>
  <c r="BE19" i="50" s="1"/>
  <c r="BF19" i="50" s="1"/>
  <c r="BG19" i="50" s="1"/>
  <c r="BH19" i="50" s="1"/>
  <c r="BI19" i="50" s="1"/>
  <c r="AI25" i="50"/>
  <c r="AJ25" i="50" s="1"/>
  <c r="AO26" i="50"/>
  <c r="BD26" i="50" s="1"/>
  <c r="BE26" i="50" s="1"/>
  <c r="BF26" i="50" s="1"/>
  <c r="BG26" i="50" s="1"/>
  <c r="BH26" i="50" s="1"/>
  <c r="BI26" i="50" s="1"/>
  <c r="AI13" i="50"/>
  <c r="AO31" i="50"/>
  <c r="BD31" i="50" s="1"/>
  <c r="BE31" i="50" s="1"/>
  <c r="BF31" i="50" s="1"/>
  <c r="BG31" i="50" s="1"/>
  <c r="BH31" i="50" s="1"/>
  <c r="BI31" i="50" s="1"/>
  <c r="AI34" i="50"/>
  <c r="AJ34" i="50" s="1"/>
  <c r="AO32" i="50"/>
  <c r="BD32" i="50" s="1"/>
  <c r="BE32" i="50" s="1"/>
  <c r="BF32" i="50" s="1"/>
  <c r="BG32" i="50" s="1"/>
  <c r="BH32" i="50" s="1"/>
  <c r="BI32" i="50" s="1"/>
  <c r="AI11" i="50"/>
  <c r="AO40" i="50"/>
  <c r="BD40" i="50" s="1"/>
  <c r="BE40" i="50" s="1"/>
  <c r="BF40" i="50" s="1"/>
  <c r="BG40" i="50" s="1"/>
  <c r="BH40" i="50" s="1"/>
  <c r="BI40" i="50" s="1"/>
  <c r="AI40" i="50"/>
  <c r="AJ40" i="50" s="1"/>
  <c r="AO41" i="50"/>
  <c r="BD41" i="50" s="1"/>
  <c r="BE41" i="50" s="1"/>
  <c r="BF41" i="50" s="1"/>
  <c r="BG41" i="50" s="1"/>
  <c r="BH41" i="50" s="1"/>
  <c r="BI41" i="50" s="1"/>
  <c r="AI41" i="50"/>
  <c r="AJ41" i="50" s="1"/>
  <c r="AI48" i="50"/>
  <c r="AJ48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46" i="50"/>
  <c r="AJ46" i="50" s="1"/>
  <c r="AO47" i="50"/>
  <c r="BD47" i="50" s="1"/>
  <c r="BE47" i="50" s="1"/>
  <c r="BF47" i="50" s="1"/>
  <c r="BG47" i="50" s="1"/>
  <c r="BH47" i="50" s="1"/>
  <c r="BI47" i="50" s="1"/>
  <c r="AI47" i="50"/>
  <c r="AJ47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5" i="49"/>
  <c r="BE35" i="49" s="1"/>
  <c r="BF35" i="49" s="1"/>
  <c r="BG35" i="49" s="1"/>
  <c r="BH35" i="49" s="1"/>
  <c r="BI35" i="49" s="1"/>
  <c r="AI67" i="49"/>
  <c r="AJ67" i="49" s="1"/>
  <c r="AI31" i="49"/>
  <c r="AI55" i="49"/>
  <c r="AJ55" i="49" s="1"/>
  <c r="AI25" i="49"/>
  <c r="AI11" i="49"/>
  <c r="BD54" i="49"/>
  <c r="BE54" i="49" s="1"/>
  <c r="BF54" i="49" s="1"/>
  <c r="BG54" i="49" s="1"/>
  <c r="BH54" i="49" s="1"/>
  <c r="BI54" i="49" s="1"/>
  <c r="BD9" i="49"/>
  <c r="BE9" i="49" s="1"/>
  <c r="BF9" i="49" s="1"/>
  <c r="BG9" i="49" s="1"/>
  <c r="BH9" i="49" s="1"/>
  <c r="BI9" i="49" s="1"/>
  <c r="BD20" i="49"/>
  <c r="BE20" i="49" s="1"/>
  <c r="BF20" i="49" s="1"/>
  <c r="BG20" i="49" s="1"/>
  <c r="BH20" i="49" s="1"/>
  <c r="BI20" i="49" s="1"/>
  <c r="AI28" i="49"/>
  <c r="BD63" i="49"/>
  <c r="BE63" i="49" s="1"/>
  <c r="BF63" i="49" s="1"/>
  <c r="BG63" i="49" s="1"/>
  <c r="BH63" i="49" s="1"/>
  <c r="BI63" i="49" s="1"/>
  <c r="BD52" i="49"/>
  <c r="BE52" i="49" s="1"/>
  <c r="BF52" i="49" s="1"/>
  <c r="BG52" i="49" s="1"/>
  <c r="BH52" i="49" s="1"/>
  <c r="BI52" i="49" s="1"/>
  <c r="BD38" i="49"/>
  <c r="BE38" i="49" s="1"/>
  <c r="BF38" i="49" s="1"/>
  <c r="BG38" i="49" s="1"/>
  <c r="BH38" i="49" s="1"/>
  <c r="BI38" i="49" s="1"/>
  <c r="BD62" i="49"/>
  <c r="BE62" i="49" s="1"/>
  <c r="BF62" i="49" s="1"/>
  <c r="BG62" i="49" s="1"/>
  <c r="BH62" i="49" s="1"/>
  <c r="BI62" i="49" s="1"/>
  <c r="BD45" i="49"/>
  <c r="BE45" i="49" s="1"/>
  <c r="BF45" i="49" s="1"/>
  <c r="BG45" i="49" s="1"/>
  <c r="BH45" i="49" s="1"/>
  <c r="BI45" i="49" s="1"/>
  <c r="BD18" i="49"/>
  <c r="BE18" i="49" s="1"/>
  <c r="BF18" i="49" s="1"/>
  <c r="BG18" i="49" s="1"/>
  <c r="BH18" i="49" s="1"/>
  <c r="BI18" i="49" s="1"/>
  <c r="BD5" i="49"/>
  <c r="BE5" i="49" s="1"/>
  <c r="BF5" i="49" s="1"/>
  <c r="BG5" i="49" s="1"/>
  <c r="BH5" i="49" s="1"/>
  <c r="BI5" i="49" s="1"/>
  <c r="AI60" i="49"/>
  <c r="AJ60" i="49" s="1"/>
  <c r="AI50" i="49"/>
  <c r="AJ50" i="49" s="1"/>
  <c r="BD31" i="49"/>
  <c r="BE31" i="49" s="1"/>
  <c r="BF31" i="49" s="1"/>
  <c r="BG31" i="49" s="1"/>
  <c r="BH31" i="49" s="1"/>
  <c r="BI31" i="49" s="1"/>
  <c r="AI69" i="49"/>
  <c r="AJ69" i="49" s="1"/>
  <c r="AI13" i="49"/>
  <c r="AI58" i="49"/>
  <c r="AJ58" i="49" s="1"/>
  <c r="AI6" i="49"/>
  <c r="AI20" i="49"/>
  <c r="AI9" i="49"/>
  <c r="BD32" i="49"/>
  <c r="BE32" i="49" s="1"/>
  <c r="BF32" i="49" s="1"/>
  <c r="BG32" i="49" s="1"/>
  <c r="BH32" i="49" s="1"/>
  <c r="BI32" i="49" s="1"/>
  <c r="AI38" i="49"/>
  <c r="AI65" i="49"/>
  <c r="AJ65" i="49" s="1"/>
  <c r="AI10" i="49"/>
  <c r="AI56" i="49"/>
  <c r="AJ56" i="49" s="1"/>
  <c r="AI53" i="49"/>
  <c r="AJ53" i="49" s="1"/>
  <c r="AI37" i="49"/>
  <c r="AI35" i="49"/>
  <c r="AI64" i="49"/>
  <c r="AJ64" i="49" s="1"/>
  <c r="BD61" i="49"/>
  <c r="BE61" i="49" s="1"/>
  <c r="BF61" i="49" s="1"/>
  <c r="BG61" i="49" s="1"/>
  <c r="BH61" i="49" s="1"/>
  <c r="BI61" i="49" s="1"/>
  <c r="BD59" i="49"/>
  <c r="BE59" i="49" s="1"/>
  <c r="BF59" i="49" s="1"/>
  <c r="BG59" i="49" s="1"/>
  <c r="BH59" i="49" s="1"/>
  <c r="BI59" i="49" s="1"/>
  <c r="AI33" i="49"/>
  <c r="AI54" i="49"/>
  <c r="AJ54" i="49" s="1"/>
  <c r="AI45" i="49"/>
  <c r="AI44" i="49"/>
  <c r="AI29" i="49"/>
  <c r="AI66" i="49"/>
  <c r="AJ66" i="49" s="1"/>
  <c r="BD8" i="49"/>
  <c r="BE8" i="49" s="1"/>
  <c r="BF8" i="49" s="1"/>
  <c r="BG8" i="49" s="1"/>
  <c r="BH8" i="49" s="1"/>
  <c r="BI8" i="49" s="1"/>
  <c r="BD12" i="49"/>
  <c r="BE12" i="49" s="1"/>
  <c r="BF12" i="49" s="1"/>
  <c r="BG12" i="49" s="1"/>
  <c r="BH12" i="49" s="1"/>
  <c r="BI12" i="49" s="1"/>
  <c r="AI48" i="49"/>
  <c r="AI41" i="49"/>
  <c r="AI49" i="49"/>
  <c r="AJ49" i="49" s="1"/>
  <c r="AI19" i="49"/>
  <c r="AI15" i="49"/>
  <c r="AI63" i="49"/>
  <c r="AJ63" i="49" s="1"/>
  <c r="AI17" i="49"/>
  <c r="AI14" i="49"/>
  <c r="AI52" i="49"/>
  <c r="AJ52" i="49" s="1"/>
  <c r="AI30" i="49"/>
  <c r="AI51" i="49"/>
  <c r="AJ51" i="49" s="1"/>
  <c r="BD29" i="49"/>
  <c r="BE29" i="49" s="1"/>
  <c r="BF29" i="49" s="1"/>
  <c r="BG29" i="49" s="1"/>
  <c r="BH29" i="49" s="1"/>
  <c r="BI29" i="49" s="1"/>
  <c r="AI8" i="49"/>
  <c r="AI43" i="49"/>
  <c r="AI24" i="49"/>
  <c r="AP25" i="49"/>
  <c r="BD25" i="49" s="1"/>
  <c r="BE25" i="49" s="1"/>
  <c r="BF25" i="49" s="1"/>
  <c r="BG25" i="49" s="1"/>
  <c r="BH25" i="49" s="1"/>
  <c r="BI25" i="49" s="1"/>
  <c r="AI18" i="49"/>
  <c r="AI68" i="49"/>
  <c r="AJ68" i="49" s="1"/>
  <c r="BD67" i="49"/>
  <c r="BE67" i="49" s="1"/>
  <c r="BF67" i="49" s="1"/>
  <c r="BG67" i="49" s="1"/>
  <c r="BH67" i="49" s="1"/>
  <c r="BI67" i="49" s="1"/>
  <c r="BD70" i="49"/>
  <c r="BE70" i="49" s="1"/>
  <c r="BF70" i="49" s="1"/>
  <c r="BG70" i="49" s="1"/>
  <c r="BH70" i="49" s="1"/>
  <c r="BI70" i="49" s="1"/>
  <c r="AI5" i="49"/>
  <c r="AI47" i="49"/>
  <c r="AI26" i="49"/>
  <c r="BD17" i="49"/>
  <c r="BE17" i="49" s="1"/>
  <c r="BF17" i="49" s="1"/>
  <c r="BG17" i="49" s="1"/>
  <c r="BH17" i="49" s="1"/>
  <c r="BI17" i="49" s="1"/>
  <c r="BD23" i="49"/>
  <c r="BE23" i="49" s="1"/>
  <c r="BF23" i="49" s="1"/>
  <c r="BG23" i="49" s="1"/>
  <c r="BH23" i="49" s="1"/>
  <c r="BI23" i="49" s="1"/>
  <c r="AP26" i="49"/>
  <c r="BD26" i="49" s="1"/>
  <c r="BE26" i="49" s="1"/>
  <c r="BF26" i="49" s="1"/>
  <c r="BG26" i="49" s="1"/>
  <c r="BH26" i="49" s="1"/>
  <c r="BI26" i="49" s="1"/>
  <c r="AI34" i="49"/>
  <c r="BD69" i="49"/>
  <c r="BE69" i="49" s="1"/>
  <c r="BF69" i="49" s="1"/>
  <c r="BG69" i="49" s="1"/>
  <c r="BH69" i="49" s="1"/>
  <c r="BI69" i="49" s="1"/>
  <c r="BD55" i="49"/>
  <c r="BE55" i="49" s="1"/>
  <c r="BF55" i="49" s="1"/>
  <c r="BG55" i="49" s="1"/>
  <c r="BH55" i="49" s="1"/>
  <c r="BI55" i="49" s="1"/>
  <c r="BD47" i="49"/>
  <c r="BE47" i="49" s="1"/>
  <c r="BF47" i="49" s="1"/>
  <c r="BG47" i="49" s="1"/>
  <c r="BH47" i="49" s="1"/>
  <c r="BI47" i="49" s="1"/>
  <c r="BD13" i="49"/>
  <c r="BE13" i="49" s="1"/>
  <c r="BF13" i="49" s="1"/>
  <c r="BG13" i="49" s="1"/>
  <c r="BH13" i="49" s="1"/>
  <c r="BI13" i="49" s="1"/>
  <c r="BD39" i="49"/>
  <c r="BE39" i="49" s="1"/>
  <c r="BF39" i="49" s="1"/>
  <c r="BG39" i="49" s="1"/>
  <c r="BH39" i="49" s="1"/>
  <c r="BI39" i="49" s="1"/>
  <c r="AI39" i="49"/>
  <c r="BD30" i="49"/>
  <c r="BE30" i="49" s="1"/>
  <c r="BF30" i="49" s="1"/>
  <c r="BG30" i="49" s="1"/>
  <c r="BH30" i="49" s="1"/>
  <c r="BI30" i="49" s="1"/>
  <c r="BD65" i="49"/>
  <c r="BE65" i="49" s="1"/>
  <c r="BF65" i="49" s="1"/>
  <c r="BG65" i="49" s="1"/>
  <c r="BH65" i="49" s="1"/>
  <c r="BI65" i="49" s="1"/>
  <c r="BD6" i="49"/>
  <c r="BE6" i="49" s="1"/>
  <c r="BF6" i="49" s="1"/>
  <c r="BG6" i="49" s="1"/>
  <c r="BH6" i="49" s="1"/>
  <c r="BI6" i="49" s="1"/>
  <c r="AI27" i="49"/>
  <c r="BD37" i="49"/>
  <c r="BE37" i="49" s="1"/>
  <c r="BF37" i="49" s="1"/>
  <c r="BG37" i="49" s="1"/>
  <c r="BH37" i="49" s="1"/>
  <c r="BI37" i="49" s="1"/>
  <c r="AI42" i="49"/>
  <c r="BD64" i="49"/>
  <c r="BE64" i="49" s="1"/>
  <c r="BF64" i="49" s="1"/>
  <c r="BG64" i="49" s="1"/>
  <c r="BH64" i="49" s="1"/>
  <c r="BI64" i="49" s="1"/>
  <c r="AI61" i="49"/>
  <c r="AJ61" i="49" s="1"/>
  <c r="AI16" i="49"/>
  <c r="BD14" i="49"/>
  <c r="BE14" i="49" s="1"/>
  <c r="BF14" i="49" s="1"/>
  <c r="BG14" i="49" s="1"/>
  <c r="BH14" i="49" s="1"/>
  <c r="BI14" i="49" s="1"/>
  <c r="BD49" i="49"/>
  <c r="BE49" i="49" s="1"/>
  <c r="BF49" i="49" s="1"/>
  <c r="BG49" i="49" s="1"/>
  <c r="BH49" i="49" s="1"/>
  <c r="BI49" i="49" s="1"/>
  <c r="BD66" i="49"/>
  <c r="BE66" i="49" s="1"/>
  <c r="BF66" i="49" s="1"/>
  <c r="BG66" i="49" s="1"/>
  <c r="BH66" i="49" s="1"/>
  <c r="BI66" i="49" s="1"/>
  <c r="AI40" i="49"/>
  <c r="BD43" i="49"/>
  <c r="BE43" i="49" s="1"/>
  <c r="BF43" i="49" s="1"/>
  <c r="BG43" i="49" s="1"/>
  <c r="BH43" i="49" s="1"/>
  <c r="BI43" i="49" s="1"/>
  <c r="AI36" i="49"/>
  <c r="AI46" i="49"/>
  <c r="AI23" i="49"/>
  <c r="AO15" i="48"/>
  <c r="BD15" i="48" s="1"/>
  <c r="BE15" i="48" s="1"/>
  <c r="BF15" i="48" s="1"/>
  <c r="BG15" i="48" s="1"/>
  <c r="BH15" i="48" s="1"/>
  <c r="BI15" i="48" s="1"/>
  <c r="AI22" i="48"/>
  <c r="AO21" i="48"/>
  <c r="AI16" i="48"/>
  <c r="AO10" i="48"/>
  <c r="BD10" i="48" s="1"/>
  <c r="BE10" i="48" s="1"/>
  <c r="BF10" i="48" s="1"/>
  <c r="BG10" i="48" s="1"/>
  <c r="BH10" i="48" s="1"/>
  <c r="BI10" i="48" s="1"/>
  <c r="AI10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25" i="48"/>
  <c r="AI11" i="48"/>
  <c r="AO23" i="48"/>
  <c r="BD23" i="48" s="1"/>
  <c r="BE23" i="48" s="1"/>
  <c r="BF23" i="48" s="1"/>
  <c r="BG23" i="48" s="1"/>
  <c r="BH23" i="48" s="1"/>
  <c r="BI23" i="48" s="1"/>
  <c r="AO6" i="48"/>
  <c r="BD6" i="48" s="1"/>
  <c r="BE6" i="48" s="1"/>
  <c r="BF6" i="48" s="1"/>
  <c r="BG6" i="48" s="1"/>
  <c r="BH6" i="48" s="1"/>
  <c r="BI6" i="48" s="1"/>
  <c r="AI23" i="48"/>
  <c r="AI9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AI13" i="48"/>
  <c r="AI29" i="48"/>
  <c r="AO40" i="48"/>
  <c r="BD40" i="48" s="1"/>
  <c r="BE40" i="48" s="1"/>
  <c r="BF40" i="48" s="1"/>
  <c r="BG40" i="48" s="1"/>
  <c r="BH40" i="48" s="1"/>
  <c r="BI40" i="48" s="1"/>
  <c r="AO25" i="48"/>
  <c r="BD25" i="48" s="1"/>
  <c r="BE25" i="48" s="1"/>
  <c r="BF25" i="48" s="1"/>
  <c r="BG25" i="48" s="1"/>
  <c r="BH25" i="48" s="1"/>
  <c r="BI25" i="48" s="1"/>
  <c r="AI8" i="48"/>
  <c r="AI43" i="48"/>
  <c r="AJ43" i="48" s="1"/>
  <c r="AO42" i="48"/>
  <c r="BD42" i="48" s="1"/>
  <c r="BE42" i="48" s="1"/>
  <c r="BF42" i="48" s="1"/>
  <c r="BG42" i="48" s="1"/>
  <c r="BH42" i="48" s="1"/>
  <c r="BI42" i="48" s="1"/>
  <c r="AO11" i="48"/>
  <c r="BD11" i="48" s="1"/>
  <c r="BE11" i="48" s="1"/>
  <c r="BF11" i="48" s="1"/>
  <c r="BG11" i="48" s="1"/>
  <c r="BH11" i="48" s="1"/>
  <c r="BI11" i="48" s="1"/>
  <c r="AI12" i="48"/>
  <c r="AO37" i="48"/>
  <c r="AI7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BD14" i="48" s="1"/>
  <c r="BE14" i="48" s="1"/>
  <c r="BF14" i="48" s="1"/>
  <c r="BG14" i="48" s="1"/>
  <c r="BH14" i="48" s="1"/>
  <c r="BI14" i="48" s="1"/>
  <c r="AI21" i="48"/>
  <c r="AI39" i="48"/>
  <c r="AJ39" i="48" s="1"/>
  <c r="AO35" i="48"/>
  <c r="AO22" i="48"/>
  <c r="BD22" i="48" s="1"/>
  <c r="BE22" i="48" s="1"/>
  <c r="BF22" i="48" s="1"/>
  <c r="BG22" i="48" s="1"/>
  <c r="BH22" i="48" s="1"/>
  <c r="BI22" i="48" s="1"/>
  <c r="AI27" i="48"/>
  <c r="AO34" i="48"/>
  <c r="AI38" i="48"/>
  <c r="AJ38" i="48" s="1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BD20" i="48" s="1"/>
  <c r="BE20" i="48" s="1"/>
  <c r="BF20" i="48" s="1"/>
  <c r="BG20" i="48" s="1"/>
  <c r="BH20" i="48" s="1"/>
  <c r="BI20" i="48" s="1"/>
  <c r="AI15" i="48"/>
  <c r="AI33" i="48"/>
  <c r="AO28" i="48"/>
  <c r="AO13" i="48"/>
  <c r="BD13" i="48" s="1"/>
  <c r="BE13" i="48" s="1"/>
  <c r="BF13" i="48" s="1"/>
  <c r="BG13" i="48" s="1"/>
  <c r="BH13" i="48" s="1"/>
  <c r="BI13" i="48" s="1"/>
  <c r="AI18" i="48"/>
  <c r="AO29" i="48"/>
  <c r="AI34" i="48"/>
  <c r="AJ34" i="48" s="1"/>
  <c r="AI47" i="48"/>
  <c r="AJ47" i="48" s="1"/>
  <c r="AO46" i="48"/>
  <c r="AO8" i="48"/>
  <c r="BD8" i="48" s="1"/>
  <c r="BE8" i="48" s="1"/>
  <c r="BF8" i="48" s="1"/>
  <c r="BG8" i="48" s="1"/>
  <c r="BH8" i="48" s="1"/>
  <c r="BI8" i="48" s="1"/>
  <c r="AI17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BD27" i="48" s="1"/>
  <c r="BE27" i="48" s="1"/>
  <c r="BF27" i="48" s="1"/>
  <c r="BG27" i="48" s="1"/>
  <c r="BH27" i="48" s="1"/>
  <c r="BI27" i="48" s="1"/>
  <c r="AI19" i="48"/>
  <c r="AO47" i="48"/>
  <c r="BD47" i="48" s="1"/>
  <c r="BE47" i="48" s="1"/>
  <c r="BF47" i="48" s="1"/>
  <c r="BG47" i="48" s="1"/>
  <c r="BH47" i="48" s="1"/>
  <c r="BI47" i="48" s="1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AI41" i="48"/>
  <c r="AJ41" i="48" s="1"/>
  <c r="AO48" i="48"/>
  <c r="BD48" i="48" s="1"/>
  <c r="BE48" i="48" s="1"/>
  <c r="BF48" i="48" s="1"/>
  <c r="BG48" i="48" s="1"/>
  <c r="BH48" i="48" s="1"/>
  <c r="BI48" i="48" s="1"/>
  <c r="AI28" i="48"/>
  <c r="AO41" i="48"/>
  <c r="BD41" i="48" s="1"/>
  <c r="BE41" i="48" s="1"/>
  <c r="BF41" i="48" s="1"/>
  <c r="BG41" i="48" s="1"/>
  <c r="BH41" i="48" s="1"/>
  <c r="BI41" i="48" s="1"/>
  <c r="AI42" i="48"/>
  <c r="AJ42" i="48" s="1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32" i="48"/>
  <c r="AI26" i="48"/>
  <c r="AO19" i="48"/>
  <c r="BD19" i="48" s="1"/>
  <c r="BE19" i="48" s="1"/>
  <c r="BF19" i="48" s="1"/>
  <c r="BG19" i="48" s="1"/>
  <c r="BH19" i="48" s="1"/>
  <c r="BI19" i="48" s="1"/>
  <c r="AI5" i="48"/>
  <c r="AO38" i="48"/>
  <c r="BD38" i="48" s="1"/>
  <c r="BE38" i="48" s="1"/>
  <c r="BF38" i="48" s="1"/>
  <c r="BG38" i="48" s="1"/>
  <c r="BH38" i="48" s="1"/>
  <c r="BI38" i="48" s="1"/>
  <c r="AO36" i="48"/>
  <c r="BD36" i="48" s="1"/>
  <c r="BE36" i="48" s="1"/>
  <c r="BF36" i="48" s="1"/>
  <c r="BG36" i="48" s="1"/>
  <c r="BH36" i="48" s="1"/>
  <c r="BI36" i="48" s="1"/>
  <c r="AI40" i="48"/>
  <c r="AJ40" i="48" s="1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14" i="48"/>
  <c r="AO12" i="48"/>
  <c r="AI20" i="48"/>
  <c r="AO9" i="48"/>
  <c r="BD9" i="48" s="1"/>
  <c r="BE9" i="48" s="1"/>
  <c r="BF9" i="48" s="1"/>
  <c r="BG9" i="48" s="1"/>
  <c r="BH9" i="48" s="1"/>
  <c r="BI9" i="48" s="1"/>
  <c r="AO16" i="48"/>
  <c r="BD16" i="48" s="1"/>
  <c r="BE16" i="48" s="1"/>
  <c r="BF16" i="48" s="1"/>
  <c r="BG16" i="48" s="1"/>
  <c r="BH16" i="48" s="1"/>
  <c r="BI16" i="48" s="1"/>
  <c r="AI24" i="48"/>
  <c r="AO5" i="48"/>
  <c r="BD5" i="48" s="1"/>
  <c r="BE5" i="48" s="1"/>
  <c r="BF5" i="48" s="1"/>
  <c r="BG5" i="48" s="1"/>
  <c r="BH5" i="48" s="1"/>
  <c r="BI5" i="48" s="1"/>
  <c r="AI31" i="48"/>
  <c r="AO56" i="48"/>
  <c r="BD56" i="48" s="1"/>
  <c r="BE56" i="48" s="1"/>
  <c r="BF56" i="48" s="1"/>
  <c r="BG56" i="48" s="1"/>
  <c r="BH56" i="48" s="1"/>
  <c r="BI56" i="48" s="1"/>
  <c r="AI56" i="48"/>
  <c r="AJ56" i="48" s="1"/>
  <c r="AI30" i="48"/>
  <c r="AO31" i="48"/>
  <c r="BD31" i="48" s="1"/>
  <c r="BE31" i="48" s="1"/>
  <c r="BF31" i="48" s="1"/>
  <c r="BG31" i="48" s="1"/>
  <c r="BH31" i="48" s="1"/>
  <c r="BI31" i="48" s="1"/>
  <c r="AO18" i="48"/>
  <c r="AI6" i="48"/>
  <c r="AO32" i="48"/>
  <c r="BD32" i="48" s="1"/>
  <c r="BE32" i="48" s="1"/>
  <c r="BF32" i="48" s="1"/>
  <c r="BG32" i="48" s="1"/>
  <c r="BH32" i="48" s="1"/>
  <c r="BI32" i="48" s="1"/>
  <c r="AI36" i="48"/>
  <c r="AJ36" i="48" s="1"/>
  <c r="AO33" i="48"/>
  <c r="BD33" i="48" s="1"/>
  <c r="BE33" i="48" s="1"/>
  <c r="BF33" i="48" s="1"/>
  <c r="BG33" i="48" s="1"/>
  <c r="BH33" i="48" s="1"/>
  <c r="BI33" i="48" s="1"/>
  <c r="AI37" i="48"/>
  <c r="AJ37" i="48" s="1"/>
  <c r="AO30" i="48"/>
  <c r="AI35" i="48"/>
  <c r="AJ35" i="48" s="1"/>
  <c r="AO44" i="48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BD45" i="48" s="1"/>
  <c r="BE45" i="48" s="1"/>
  <c r="BF45" i="48" s="1"/>
  <c r="BG45" i="48" s="1"/>
  <c r="BH45" i="48" s="1"/>
  <c r="BI45" i="48" s="1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36" i="47"/>
  <c r="AI44" i="47"/>
  <c r="AI22" i="47"/>
  <c r="BD7" i="47"/>
  <c r="BE7" i="47" s="1"/>
  <c r="BF7" i="47" s="1"/>
  <c r="BG7" i="47" s="1"/>
  <c r="BH7" i="47" s="1"/>
  <c r="BI7" i="47" s="1"/>
  <c r="AI47" i="47"/>
  <c r="AI56" i="47"/>
  <c r="BD65" i="47"/>
  <c r="BE65" i="47" s="1"/>
  <c r="BF65" i="47" s="1"/>
  <c r="BG65" i="47" s="1"/>
  <c r="BH65" i="47" s="1"/>
  <c r="BI65" i="47" s="1"/>
  <c r="AI61" i="47"/>
  <c r="BD58" i="47"/>
  <c r="BE58" i="47" s="1"/>
  <c r="BF58" i="47" s="1"/>
  <c r="BG58" i="47" s="1"/>
  <c r="BH58" i="47" s="1"/>
  <c r="BI58" i="47" s="1"/>
  <c r="AI43" i="47"/>
  <c r="BD29" i="47"/>
  <c r="BE29" i="47" s="1"/>
  <c r="BF29" i="47" s="1"/>
  <c r="BG29" i="47" s="1"/>
  <c r="BH29" i="47" s="1"/>
  <c r="BI29" i="47" s="1"/>
  <c r="BD33" i="47"/>
  <c r="BE33" i="47" s="1"/>
  <c r="BF33" i="47" s="1"/>
  <c r="BG33" i="47" s="1"/>
  <c r="BH33" i="47" s="1"/>
  <c r="BI33" i="47" s="1"/>
  <c r="AI66" i="47"/>
  <c r="AJ66" i="47" s="1"/>
  <c r="AI42" i="47"/>
  <c r="BD57" i="47"/>
  <c r="BE57" i="47" s="1"/>
  <c r="BF57" i="47" s="1"/>
  <c r="BG57" i="47" s="1"/>
  <c r="BH57" i="47" s="1"/>
  <c r="BI57" i="47" s="1"/>
  <c r="AI57" i="47"/>
  <c r="AI27" i="47"/>
  <c r="AI59" i="47"/>
  <c r="BD26" i="47"/>
  <c r="BE26" i="47" s="1"/>
  <c r="BF26" i="47" s="1"/>
  <c r="BG26" i="47" s="1"/>
  <c r="BH26" i="47" s="1"/>
  <c r="BI26" i="47" s="1"/>
  <c r="BD11" i="47"/>
  <c r="BE11" i="47" s="1"/>
  <c r="BF11" i="47" s="1"/>
  <c r="BG11" i="47" s="1"/>
  <c r="BH11" i="47" s="1"/>
  <c r="BI11" i="47" s="1"/>
  <c r="AI58" i="47"/>
  <c r="AI21" i="47"/>
  <c r="AI49" i="47"/>
  <c r="AI45" i="47"/>
  <c r="AI9" i="47"/>
  <c r="AI26" i="47"/>
  <c r="AI55" i="47"/>
  <c r="BD40" i="47"/>
  <c r="BE40" i="47" s="1"/>
  <c r="BF40" i="47" s="1"/>
  <c r="BG40" i="47" s="1"/>
  <c r="BH40" i="47" s="1"/>
  <c r="BI40" i="47" s="1"/>
  <c r="AI16" i="47"/>
  <c r="AI62" i="47"/>
  <c r="BD52" i="47"/>
  <c r="BE52" i="47" s="1"/>
  <c r="BF52" i="47" s="1"/>
  <c r="BG52" i="47" s="1"/>
  <c r="BH52" i="47" s="1"/>
  <c r="BI52" i="47" s="1"/>
  <c r="AI64" i="47"/>
  <c r="AI25" i="47"/>
  <c r="BD36" i="47"/>
  <c r="BE36" i="47" s="1"/>
  <c r="BF36" i="47" s="1"/>
  <c r="BG36" i="47" s="1"/>
  <c r="BH36" i="47" s="1"/>
  <c r="BI36" i="47" s="1"/>
  <c r="BD54" i="47"/>
  <c r="BE54" i="47" s="1"/>
  <c r="BF54" i="47" s="1"/>
  <c r="BG54" i="47" s="1"/>
  <c r="BH54" i="47" s="1"/>
  <c r="BI54" i="47" s="1"/>
  <c r="AI34" i="47"/>
  <c r="AI53" i="47"/>
  <c r="BD63" i="47"/>
  <c r="BE63" i="47" s="1"/>
  <c r="BF63" i="47" s="1"/>
  <c r="BG63" i="47" s="1"/>
  <c r="BH63" i="47" s="1"/>
  <c r="BI63" i="47" s="1"/>
  <c r="AI29" i="47"/>
  <c r="AI31" i="47"/>
  <c r="AI19" i="47"/>
  <c r="AI11" i="47"/>
  <c r="BD66" i="47"/>
  <c r="BE66" i="47" s="1"/>
  <c r="BF66" i="47" s="1"/>
  <c r="BG66" i="47" s="1"/>
  <c r="BH66" i="47" s="1"/>
  <c r="BI66" i="47" s="1"/>
  <c r="BD62" i="47"/>
  <c r="BE62" i="47" s="1"/>
  <c r="BF62" i="47" s="1"/>
  <c r="BG62" i="47" s="1"/>
  <c r="BH62" i="47" s="1"/>
  <c r="BI62" i="47" s="1"/>
  <c r="AI40" i="47"/>
  <c r="BD23" i="47"/>
  <c r="BE23" i="47" s="1"/>
  <c r="BF23" i="47" s="1"/>
  <c r="BG23" i="47" s="1"/>
  <c r="BH23" i="47" s="1"/>
  <c r="BI23" i="47" s="1"/>
  <c r="AI35" i="47"/>
  <c r="AI15" i="47"/>
  <c r="AI33" i="47"/>
  <c r="AI39" i="47"/>
  <c r="BD15" i="47"/>
  <c r="BE15" i="47" s="1"/>
  <c r="BF15" i="47" s="1"/>
  <c r="BG15" i="47" s="1"/>
  <c r="BH15" i="47" s="1"/>
  <c r="BI15" i="47" s="1"/>
  <c r="BD64" i="47"/>
  <c r="BE64" i="47" s="1"/>
  <c r="BF64" i="47" s="1"/>
  <c r="BG64" i="47" s="1"/>
  <c r="BH64" i="47" s="1"/>
  <c r="BI64" i="47" s="1"/>
  <c r="BD49" i="47"/>
  <c r="BE49" i="47" s="1"/>
  <c r="BF49" i="47" s="1"/>
  <c r="BG49" i="47" s="1"/>
  <c r="BH49" i="47" s="1"/>
  <c r="BI49" i="47" s="1"/>
  <c r="BD42" i="47"/>
  <c r="BE42" i="47" s="1"/>
  <c r="BF42" i="47" s="1"/>
  <c r="BG42" i="47" s="1"/>
  <c r="BH42" i="47" s="1"/>
  <c r="BI42" i="47" s="1"/>
  <c r="BD48" i="47"/>
  <c r="BE48" i="47" s="1"/>
  <c r="BF48" i="47" s="1"/>
  <c r="BG48" i="47" s="1"/>
  <c r="BH48" i="47" s="1"/>
  <c r="BI48" i="47" s="1"/>
  <c r="AI23" i="47"/>
  <c r="AI51" i="47"/>
  <c r="AI46" i="47"/>
  <c r="BD61" i="47"/>
  <c r="BE61" i="47" s="1"/>
  <c r="BF61" i="47" s="1"/>
  <c r="BG61" i="47" s="1"/>
  <c r="BH61" i="47" s="1"/>
  <c r="BI61" i="47" s="1"/>
  <c r="BD18" i="47"/>
  <c r="BE18" i="47" s="1"/>
  <c r="BF18" i="47" s="1"/>
  <c r="BG18" i="47" s="1"/>
  <c r="BH18" i="47" s="1"/>
  <c r="BI18" i="47" s="1"/>
  <c r="BD14" i="47"/>
  <c r="BE14" i="47" s="1"/>
  <c r="BF14" i="47" s="1"/>
  <c r="BG14" i="47" s="1"/>
  <c r="BH14" i="47" s="1"/>
  <c r="BI14" i="47" s="1"/>
  <c r="AI48" i="47"/>
  <c r="BD22" i="47"/>
  <c r="BE22" i="47" s="1"/>
  <c r="BF22" i="47" s="1"/>
  <c r="BG22" i="47" s="1"/>
  <c r="BH22" i="47" s="1"/>
  <c r="BI22" i="47" s="1"/>
  <c r="BD41" i="47"/>
  <c r="BE41" i="47" s="1"/>
  <c r="BF41" i="47" s="1"/>
  <c r="BG41" i="47" s="1"/>
  <c r="BH41" i="47" s="1"/>
  <c r="BI41" i="47" s="1"/>
  <c r="BD12" i="47"/>
  <c r="BE12" i="47" s="1"/>
  <c r="BF12" i="47" s="1"/>
  <c r="BG12" i="47" s="1"/>
  <c r="BH12" i="47" s="1"/>
  <c r="BI12" i="47" s="1"/>
  <c r="BD32" i="47"/>
  <c r="BE32" i="47" s="1"/>
  <c r="BF32" i="47" s="1"/>
  <c r="BG32" i="47" s="1"/>
  <c r="BH32" i="47" s="1"/>
  <c r="BI32" i="47" s="1"/>
  <c r="BD51" i="47"/>
  <c r="BE51" i="47" s="1"/>
  <c r="BF51" i="47" s="1"/>
  <c r="BG51" i="47" s="1"/>
  <c r="BH51" i="47" s="1"/>
  <c r="BI51" i="47" s="1"/>
  <c r="AI12" i="47"/>
  <c r="AI18" i="47"/>
  <c r="AI54" i="47"/>
  <c r="AI30" i="47"/>
  <c r="AI6" i="47"/>
  <c r="AI5" i="47"/>
  <c r="AI10" i="47"/>
  <c r="AI37" i="47"/>
  <c r="AI8" i="47"/>
  <c r="AI28" i="47"/>
  <c r="AI13" i="47"/>
  <c r="AI50" i="47"/>
  <c r="AI52" i="47"/>
  <c r="AI24" i="47"/>
  <c r="AI38" i="47"/>
  <c r="AI32" i="47"/>
  <c r="AI20" i="47"/>
  <c r="AI41" i="47"/>
  <c r="BD55" i="47"/>
  <c r="BE55" i="47" s="1"/>
  <c r="BF55" i="47" s="1"/>
  <c r="BG55" i="47" s="1"/>
  <c r="BH55" i="47" s="1"/>
  <c r="BI55" i="47" s="1"/>
  <c r="AI66" i="46"/>
  <c r="AJ66" i="46" s="1"/>
  <c r="AI48" i="46"/>
  <c r="AJ48" i="46" s="1"/>
  <c r="AI43" i="46"/>
  <c r="AJ43" i="46" s="1"/>
  <c r="BD50" i="46"/>
  <c r="BE50" i="46" s="1"/>
  <c r="BF50" i="46" s="1"/>
  <c r="BG50" i="46" s="1"/>
  <c r="BH50" i="46" s="1"/>
  <c r="BI50" i="46" s="1"/>
  <c r="BD19" i="46"/>
  <c r="BE19" i="46" s="1"/>
  <c r="BF19" i="46" s="1"/>
  <c r="BG19" i="46" s="1"/>
  <c r="BH19" i="46" s="1"/>
  <c r="BI19" i="46" s="1"/>
  <c r="AI38" i="46"/>
  <c r="AI9" i="46"/>
  <c r="AI67" i="46"/>
  <c r="AJ67" i="46" s="1"/>
  <c r="AI55" i="46"/>
  <c r="AJ55" i="46" s="1"/>
  <c r="AI53" i="46"/>
  <c r="AJ53" i="46" s="1"/>
  <c r="BD46" i="46"/>
  <c r="BE46" i="46" s="1"/>
  <c r="BF46" i="46" s="1"/>
  <c r="BG46" i="46" s="1"/>
  <c r="BH46" i="46" s="1"/>
  <c r="BI46" i="46" s="1"/>
  <c r="AI17" i="46"/>
  <c r="AI35" i="46"/>
  <c r="AJ35" i="46" s="1"/>
  <c r="AI20" i="46"/>
  <c r="AI25" i="46"/>
  <c r="AI44" i="46"/>
  <c r="AJ44" i="46" s="1"/>
  <c r="AI64" i="46"/>
  <c r="AJ64" i="46" s="1"/>
  <c r="BD57" i="46"/>
  <c r="BE57" i="46" s="1"/>
  <c r="BF57" i="46" s="1"/>
  <c r="BG57" i="46" s="1"/>
  <c r="BH57" i="46" s="1"/>
  <c r="BI57" i="46" s="1"/>
  <c r="AI47" i="46"/>
  <c r="AJ47" i="46" s="1"/>
  <c r="AI12" i="46"/>
  <c r="BD35" i="46"/>
  <c r="BE35" i="46" s="1"/>
  <c r="BF35" i="46" s="1"/>
  <c r="BG35" i="46" s="1"/>
  <c r="BH35" i="46" s="1"/>
  <c r="BI35" i="46" s="1"/>
  <c r="AI41" i="46"/>
  <c r="AJ41" i="46" s="1"/>
  <c r="BD21" i="46"/>
  <c r="BE21" i="46" s="1"/>
  <c r="BF21" i="46" s="1"/>
  <c r="BG21" i="46" s="1"/>
  <c r="BH21" i="46" s="1"/>
  <c r="BI21" i="46" s="1"/>
  <c r="BD70" i="46"/>
  <c r="BE70" i="46" s="1"/>
  <c r="BF70" i="46" s="1"/>
  <c r="BG70" i="46" s="1"/>
  <c r="BH70" i="46" s="1"/>
  <c r="BI70" i="46" s="1"/>
  <c r="AI37" i="46"/>
  <c r="AJ37" i="46" s="1"/>
  <c r="BD66" i="46"/>
  <c r="BE66" i="46" s="1"/>
  <c r="BF66" i="46" s="1"/>
  <c r="BG66" i="46" s="1"/>
  <c r="BH66" i="46" s="1"/>
  <c r="BI66" i="46" s="1"/>
  <c r="BD48" i="46"/>
  <c r="BE48" i="46" s="1"/>
  <c r="BF48" i="46" s="1"/>
  <c r="BG48" i="46" s="1"/>
  <c r="BH48" i="46" s="1"/>
  <c r="BI48" i="46" s="1"/>
  <c r="AI50" i="46"/>
  <c r="AJ50" i="46" s="1"/>
  <c r="AI31" i="46"/>
  <c r="BD26" i="46"/>
  <c r="BE26" i="46" s="1"/>
  <c r="BF26" i="46" s="1"/>
  <c r="BG26" i="46" s="1"/>
  <c r="BH26" i="46" s="1"/>
  <c r="BI26" i="46" s="1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11" i="46"/>
  <c r="AI10" i="46"/>
  <c r="BD32" i="46"/>
  <c r="BE32" i="46" s="1"/>
  <c r="BF32" i="46" s="1"/>
  <c r="BG32" i="46" s="1"/>
  <c r="BH32" i="46" s="1"/>
  <c r="BI32" i="46" s="1"/>
  <c r="BD23" i="46"/>
  <c r="BE23" i="46" s="1"/>
  <c r="BF23" i="46" s="1"/>
  <c r="BG23" i="46" s="1"/>
  <c r="BH23" i="46" s="1"/>
  <c r="BI23" i="46" s="1"/>
  <c r="BD17" i="46"/>
  <c r="BE17" i="46" s="1"/>
  <c r="BF17" i="46" s="1"/>
  <c r="BG17" i="46" s="1"/>
  <c r="BH17" i="46" s="1"/>
  <c r="BI17" i="46" s="1"/>
  <c r="BD5" i="46"/>
  <c r="BE5" i="46" s="1"/>
  <c r="BF5" i="46" s="1"/>
  <c r="BG5" i="46" s="1"/>
  <c r="BH5" i="46" s="1"/>
  <c r="BI5" i="46" s="1"/>
  <c r="BD40" i="46"/>
  <c r="BE40" i="46" s="1"/>
  <c r="BF40" i="46" s="1"/>
  <c r="BG40" i="46" s="1"/>
  <c r="BH40" i="46" s="1"/>
  <c r="BI40" i="46" s="1"/>
  <c r="BD64" i="46"/>
  <c r="BE64" i="46" s="1"/>
  <c r="BF64" i="46" s="1"/>
  <c r="BG64" i="46" s="1"/>
  <c r="BH64" i="46" s="1"/>
  <c r="BI64" i="46" s="1"/>
  <c r="AI57" i="46"/>
  <c r="AJ57" i="46" s="1"/>
  <c r="BD47" i="46"/>
  <c r="BE47" i="46" s="1"/>
  <c r="BF47" i="46" s="1"/>
  <c r="BG47" i="46" s="1"/>
  <c r="BH47" i="46" s="1"/>
  <c r="BI47" i="46" s="1"/>
  <c r="AI7" i="46"/>
  <c r="BD29" i="46"/>
  <c r="BE29" i="46" s="1"/>
  <c r="BF29" i="46" s="1"/>
  <c r="BG29" i="46" s="1"/>
  <c r="BH29" i="46" s="1"/>
  <c r="BI29" i="46" s="1"/>
  <c r="AI32" i="46"/>
  <c r="AJ32" i="46" s="1"/>
  <c r="AI34" i="46"/>
  <c r="AJ34" i="46" s="1"/>
  <c r="AI70" i="46"/>
  <c r="AJ70" i="46" s="1"/>
  <c r="AI68" i="46"/>
  <c r="AJ68" i="46" s="1"/>
  <c r="AI49" i="46"/>
  <c r="AJ49" i="46" s="1"/>
  <c r="AI46" i="46"/>
  <c r="AJ46" i="46" s="1"/>
  <c r="AI45" i="46"/>
  <c r="AJ45" i="46" s="1"/>
  <c r="AI5" i="46"/>
  <c r="AI15" i="46"/>
  <c r="BD28" i="46"/>
  <c r="BE28" i="46" s="1"/>
  <c r="BF28" i="46" s="1"/>
  <c r="BG28" i="46" s="1"/>
  <c r="BH28" i="46" s="1"/>
  <c r="BI28" i="46" s="1"/>
  <c r="AI69" i="46"/>
  <c r="AJ69" i="46" s="1"/>
  <c r="AI60" i="46"/>
  <c r="AJ60" i="46" s="1"/>
  <c r="BD54" i="46"/>
  <c r="BE54" i="46" s="1"/>
  <c r="BF54" i="46" s="1"/>
  <c r="BG54" i="46" s="1"/>
  <c r="BH54" i="46" s="1"/>
  <c r="BI54" i="46" s="1"/>
  <c r="AI30" i="46"/>
  <c r="AI16" i="46"/>
  <c r="AI39" i="46"/>
  <c r="AJ39" i="46" s="1"/>
  <c r="AI33" i="46"/>
  <c r="AJ33" i="46" s="1"/>
  <c r="BD52" i="46"/>
  <c r="BE52" i="46" s="1"/>
  <c r="BF52" i="46" s="1"/>
  <c r="BG52" i="46" s="1"/>
  <c r="BH52" i="46" s="1"/>
  <c r="BI52" i="46" s="1"/>
  <c r="AI22" i="46"/>
  <c r="AI62" i="46"/>
  <c r="AJ62" i="46" s="1"/>
  <c r="AI72" i="46"/>
  <c r="AJ72" i="46" s="1"/>
  <c r="AI56" i="46"/>
  <c r="AJ56" i="46" s="1"/>
  <c r="AI51" i="46"/>
  <c r="AJ51" i="46" s="1"/>
  <c r="AI29" i="46"/>
  <c r="AI28" i="46"/>
  <c r="AI27" i="46"/>
  <c r="AI19" i="46"/>
  <c r="AI24" i="46"/>
  <c r="AI14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BD41" i="46"/>
  <c r="BE41" i="46" s="1"/>
  <c r="BF41" i="46" s="1"/>
  <c r="BG41" i="46" s="1"/>
  <c r="BH41" i="46" s="1"/>
  <c r="BI41" i="46" s="1"/>
  <c r="BD12" i="46"/>
  <c r="BE12" i="46" s="1"/>
  <c r="BF12" i="46" s="1"/>
  <c r="BG12" i="46" s="1"/>
  <c r="BH12" i="46" s="1"/>
  <c r="BI12" i="46" s="1"/>
  <c r="AI40" i="46"/>
  <c r="AJ40" i="46" s="1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54" i="46"/>
  <c r="AJ54" i="46" s="1"/>
  <c r="BD38" i="46"/>
  <c r="BE38" i="46" s="1"/>
  <c r="BF38" i="46" s="1"/>
  <c r="BG38" i="46" s="1"/>
  <c r="BH38" i="46" s="1"/>
  <c r="BI38" i="46" s="1"/>
  <c r="BD27" i="46"/>
  <c r="BE27" i="46" s="1"/>
  <c r="BF27" i="46" s="1"/>
  <c r="BG27" i="46" s="1"/>
  <c r="BH27" i="46" s="1"/>
  <c r="BI27" i="46" s="1"/>
  <c r="AI52" i="46"/>
  <c r="AJ52" i="46" s="1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BD6" i="46"/>
  <c r="BE6" i="46" s="1"/>
  <c r="BF6" i="46" s="1"/>
  <c r="BG6" i="46" s="1"/>
  <c r="BH6" i="46" s="1"/>
  <c r="BI6" i="46" s="1"/>
  <c r="BD44" i="46"/>
  <c r="BE44" i="46" s="1"/>
  <c r="BF44" i="46" s="1"/>
  <c r="BG44" i="46" s="1"/>
  <c r="BH44" i="46" s="1"/>
  <c r="BI44" i="46" s="1"/>
  <c r="AI21" i="46"/>
  <c r="BD36" i="46"/>
  <c r="BE36" i="46" s="1"/>
  <c r="BF36" i="46" s="1"/>
  <c r="BG36" i="46" s="1"/>
  <c r="BH36" i="46" s="1"/>
  <c r="BI36" i="46" s="1"/>
  <c r="AI36" i="45"/>
  <c r="AO38" i="45"/>
  <c r="BD38" i="45" s="1"/>
  <c r="BE38" i="45" s="1"/>
  <c r="BF38" i="45" s="1"/>
  <c r="BG38" i="45" s="1"/>
  <c r="BH38" i="45" s="1"/>
  <c r="BI38" i="45" s="1"/>
  <c r="AO26" i="45"/>
  <c r="BD26" i="45" s="1"/>
  <c r="BE26" i="45" s="1"/>
  <c r="BF26" i="45" s="1"/>
  <c r="BG26" i="45" s="1"/>
  <c r="BH26" i="45" s="1"/>
  <c r="BI26" i="45" s="1"/>
  <c r="AI17" i="45"/>
  <c r="AO19" i="45"/>
  <c r="BD19" i="45" s="1"/>
  <c r="BE19" i="45" s="1"/>
  <c r="BF19" i="45" s="1"/>
  <c r="BG19" i="45" s="1"/>
  <c r="BH19" i="45" s="1"/>
  <c r="BI19" i="45" s="1"/>
  <c r="AI19" i="45"/>
  <c r="AO11" i="45"/>
  <c r="AO57" i="45"/>
  <c r="BD57" i="45" s="1"/>
  <c r="BE57" i="45" s="1"/>
  <c r="BF57" i="45" s="1"/>
  <c r="BG57" i="45" s="1"/>
  <c r="BH57" i="45" s="1"/>
  <c r="BI57" i="45" s="1"/>
  <c r="AI66" i="45"/>
  <c r="AJ66" i="45" s="1"/>
  <c r="AI22" i="45"/>
  <c r="AO23" i="45"/>
  <c r="AI42" i="45"/>
  <c r="AO34" i="45"/>
  <c r="AI14" i="45"/>
  <c r="AO14" i="45"/>
  <c r="BD14" i="45" s="1"/>
  <c r="BE14" i="45" s="1"/>
  <c r="BF14" i="45" s="1"/>
  <c r="BG14" i="45" s="1"/>
  <c r="BH14" i="45" s="1"/>
  <c r="BI14" i="45" s="1"/>
  <c r="AO30" i="45"/>
  <c r="AI9" i="45"/>
  <c r="AO39" i="45"/>
  <c r="BD39" i="45" s="1"/>
  <c r="BE39" i="45" s="1"/>
  <c r="BF39" i="45" s="1"/>
  <c r="BG39" i="45" s="1"/>
  <c r="BH39" i="45" s="1"/>
  <c r="BI39" i="45" s="1"/>
  <c r="AI38" i="45"/>
  <c r="AO32" i="45"/>
  <c r="BD32" i="45" s="1"/>
  <c r="BE32" i="45" s="1"/>
  <c r="BF32" i="45" s="1"/>
  <c r="BG32" i="45" s="1"/>
  <c r="BH32" i="45" s="1"/>
  <c r="BI32" i="45" s="1"/>
  <c r="AI15" i="45"/>
  <c r="AO6" i="45"/>
  <c r="AI41" i="45"/>
  <c r="AO5" i="45"/>
  <c r="BD5" i="45" s="1"/>
  <c r="BE5" i="45" s="1"/>
  <c r="BF5" i="45" s="1"/>
  <c r="BG5" i="45" s="1"/>
  <c r="BH5" i="45" s="1"/>
  <c r="BI5" i="45" s="1"/>
  <c r="AI18" i="45"/>
  <c r="AO8" i="45"/>
  <c r="BD8" i="45" s="1"/>
  <c r="BE8" i="45" s="1"/>
  <c r="BF8" i="45" s="1"/>
  <c r="BG8" i="45" s="1"/>
  <c r="BH8" i="45" s="1"/>
  <c r="BI8" i="45" s="1"/>
  <c r="AI26" i="45"/>
  <c r="AO50" i="45"/>
  <c r="BD50" i="45" s="1"/>
  <c r="BE50" i="45" s="1"/>
  <c r="BF50" i="45" s="1"/>
  <c r="BG50" i="45" s="1"/>
  <c r="BH50" i="45" s="1"/>
  <c r="BI50" i="45" s="1"/>
  <c r="AI16" i="45"/>
  <c r="AO51" i="45"/>
  <c r="BD51" i="45" s="1"/>
  <c r="BE51" i="45" s="1"/>
  <c r="BF51" i="45" s="1"/>
  <c r="BG51" i="45" s="1"/>
  <c r="BH51" i="45" s="1"/>
  <c r="BI51" i="45" s="1"/>
  <c r="AI61" i="45"/>
  <c r="AJ61" i="45" s="1"/>
  <c r="AO25" i="45"/>
  <c r="AI6" i="45"/>
  <c r="AO27" i="45"/>
  <c r="AI13" i="45"/>
  <c r="AO54" i="45"/>
  <c r="BD54" i="45" s="1"/>
  <c r="BE54" i="45" s="1"/>
  <c r="BF54" i="45" s="1"/>
  <c r="BG54" i="45" s="1"/>
  <c r="BH54" i="45" s="1"/>
  <c r="BI54" i="45" s="1"/>
  <c r="AI64" i="45"/>
  <c r="AJ64" i="45" s="1"/>
  <c r="AO58" i="45"/>
  <c r="BD58" i="45" s="1"/>
  <c r="BE58" i="45" s="1"/>
  <c r="BF58" i="45" s="1"/>
  <c r="BG58" i="45" s="1"/>
  <c r="BH58" i="45" s="1"/>
  <c r="BI58" i="45" s="1"/>
  <c r="AI34" i="45"/>
  <c r="AI75" i="45"/>
  <c r="AJ75" i="45" s="1"/>
  <c r="AO68" i="45"/>
  <c r="BD68" i="45" s="1"/>
  <c r="BE68" i="45" s="1"/>
  <c r="BF68" i="45" s="1"/>
  <c r="BG68" i="45" s="1"/>
  <c r="BH68" i="45" s="1"/>
  <c r="BI68" i="45" s="1"/>
  <c r="AO66" i="45"/>
  <c r="BD66" i="45" s="1"/>
  <c r="BE66" i="45" s="1"/>
  <c r="BF66" i="45" s="1"/>
  <c r="BG66" i="45" s="1"/>
  <c r="BH66" i="45" s="1"/>
  <c r="BI66" i="45" s="1"/>
  <c r="AI73" i="45"/>
  <c r="AJ73" i="45" s="1"/>
  <c r="AI10" i="45"/>
  <c r="AO31" i="45"/>
  <c r="AO28" i="45"/>
  <c r="BD28" i="45" s="1"/>
  <c r="BE28" i="45" s="1"/>
  <c r="BF28" i="45" s="1"/>
  <c r="BG28" i="45" s="1"/>
  <c r="BH28" i="45" s="1"/>
  <c r="BI28" i="45" s="1"/>
  <c r="AI48" i="45"/>
  <c r="AI21" i="45"/>
  <c r="AO48" i="45"/>
  <c r="AI60" i="45"/>
  <c r="AJ60" i="45" s="1"/>
  <c r="AO17" i="45"/>
  <c r="BD17" i="45" s="1"/>
  <c r="BE17" i="45" s="1"/>
  <c r="BF17" i="45" s="1"/>
  <c r="BG17" i="45" s="1"/>
  <c r="BH17" i="45" s="1"/>
  <c r="BI17" i="45" s="1"/>
  <c r="AI55" i="45"/>
  <c r="AO64" i="45"/>
  <c r="BD64" i="45" s="1"/>
  <c r="BE64" i="45" s="1"/>
  <c r="BF64" i="45" s="1"/>
  <c r="BG64" i="45" s="1"/>
  <c r="BH64" i="45" s="1"/>
  <c r="BI64" i="45" s="1"/>
  <c r="AI71" i="45"/>
  <c r="AJ71" i="45" s="1"/>
  <c r="AI49" i="45"/>
  <c r="AO29" i="45"/>
  <c r="AI39" i="45"/>
  <c r="AI29" i="45"/>
  <c r="AO37" i="45"/>
  <c r="BD37" i="45" s="1"/>
  <c r="BE37" i="45" s="1"/>
  <c r="BF37" i="45" s="1"/>
  <c r="BG37" i="45" s="1"/>
  <c r="BH37" i="45" s="1"/>
  <c r="BI37" i="45" s="1"/>
  <c r="AO16" i="45"/>
  <c r="AI33" i="45"/>
  <c r="AI46" i="45"/>
  <c r="AO42" i="45"/>
  <c r="BD42" i="45" s="1"/>
  <c r="BE42" i="45" s="1"/>
  <c r="BF42" i="45" s="1"/>
  <c r="BG42" i="45" s="1"/>
  <c r="BH42" i="45" s="1"/>
  <c r="BI42" i="45" s="1"/>
  <c r="AO13" i="45"/>
  <c r="BD13" i="45" s="1"/>
  <c r="BE13" i="45" s="1"/>
  <c r="BF13" i="45" s="1"/>
  <c r="BG13" i="45" s="1"/>
  <c r="BH13" i="45" s="1"/>
  <c r="BI13" i="45" s="1"/>
  <c r="AI28" i="45"/>
  <c r="AO44" i="45"/>
  <c r="BD44" i="45" s="1"/>
  <c r="BE44" i="45" s="1"/>
  <c r="BF44" i="45" s="1"/>
  <c r="BG44" i="45" s="1"/>
  <c r="BH44" i="45" s="1"/>
  <c r="BI44" i="45" s="1"/>
  <c r="AO41" i="45"/>
  <c r="BD41" i="45" s="1"/>
  <c r="BE41" i="45" s="1"/>
  <c r="BF41" i="45" s="1"/>
  <c r="BG41" i="45" s="1"/>
  <c r="BH41" i="45" s="1"/>
  <c r="BI41" i="45" s="1"/>
  <c r="AI20" i="45"/>
  <c r="AI62" i="45"/>
  <c r="AJ62" i="45" s="1"/>
  <c r="AO52" i="45"/>
  <c r="BD52" i="45" s="1"/>
  <c r="BE52" i="45" s="1"/>
  <c r="BF52" i="45" s="1"/>
  <c r="BG52" i="45" s="1"/>
  <c r="BH52" i="45" s="1"/>
  <c r="BI52" i="45" s="1"/>
  <c r="AI37" i="45"/>
  <c r="AO18" i="45"/>
  <c r="BD18" i="45" s="1"/>
  <c r="BE18" i="45" s="1"/>
  <c r="BF18" i="45" s="1"/>
  <c r="BG18" i="45" s="1"/>
  <c r="BH18" i="45" s="1"/>
  <c r="BI18" i="45" s="1"/>
  <c r="AI11" i="45"/>
  <c r="AO21" i="45"/>
  <c r="AI65" i="45"/>
  <c r="AJ65" i="45" s="1"/>
  <c r="AO55" i="45"/>
  <c r="AO12" i="45"/>
  <c r="AI52" i="45"/>
  <c r="AO20" i="45"/>
  <c r="BD20" i="45" s="1"/>
  <c r="BE20" i="45" s="1"/>
  <c r="BF20" i="45" s="1"/>
  <c r="BG20" i="45" s="1"/>
  <c r="BH20" i="45" s="1"/>
  <c r="BI20" i="45" s="1"/>
  <c r="AI25" i="45"/>
  <c r="AI67" i="45"/>
  <c r="AJ67" i="45" s="1"/>
  <c r="AO60" i="45"/>
  <c r="BD60" i="45" s="1"/>
  <c r="BE60" i="45" s="1"/>
  <c r="BF60" i="45" s="1"/>
  <c r="BG60" i="45" s="1"/>
  <c r="BH60" i="45" s="1"/>
  <c r="BI60" i="45" s="1"/>
  <c r="AO61" i="45"/>
  <c r="AI68" i="45"/>
  <c r="AJ68" i="45" s="1"/>
  <c r="AO70" i="45"/>
  <c r="BD70" i="45" s="1"/>
  <c r="BE70" i="45" s="1"/>
  <c r="BF70" i="45" s="1"/>
  <c r="BG70" i="45" s="1"/>
  <c r="BH70" i="45" s="1"/>
  <c r="BI70" i="45" s="1"/>
  <c r="AI51" i="45"/>
  <c r="AI54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56" i="45"/>
  <c r="AI5" i="45"/>
  <c r="AO49" i="45"/>
  <c r="AO9" i="45"/>
  <c r="BD9" i="45" s="1"/>
  <c r="BE9" i="45" s="1"/>
  <c r="BF9" i="45" s="1"/>
  <c r="BG9" i="45" s="1"/>
  <c r="BH9" i="45" s="1"/>
  <c r="BI9" i="45" s="1"/>
  <c r="AI35" i="45"/>
  <c r="AO10" i="45"/>
  <c r="BD10" i="45" s="1"/>
  <c r="BE10" i="45" s="1"/>
  <c r="BF10" i="45" s="1"/>
  <c r="BG10" i="45" s="1"/>
  <c r="BH10" i="45" s="1"/>
  <c r="BI10" i="45" s="1"/>
  <c r="AI31" i="45"/>
  <c r="AO69" i="45"/>
  <c r="BD69" i="45" s="1"/>
  <c r="BE69" i="45" s="1"/>
  <c r="BF69" i="45" s="1"/>
  <c r="BG69" i="45" s="1"/>
  <c r="BH69" i="45" s="1"/>
  <c r="BI69" i="45" s="1"/>
  <c r="AI12" i="45"/>
  <c r="AI40" i="45"/>
  <c r="AO33" i="45"/>
  <c r="AI44" i="45"/>
  <c r="AO36" i="45"/>
  <c r="AI45" i="45"/>
  <c r="AO40" i="45"/>
  <c r="BD40" i="45" s="1"/>
  <c r="BE40" i="45" s="1"/>
  <c r="BF40" i="45" s="1"/>
  <c r="BG40" i="45" s="1"/>
  <c r="BH40" i="45" s="1"/>
  <c r="BI40" i="45" s="1"/>
  <c r="AO24" i="45"/>
  <c r="BD24" i="45" s="1"/>
  <c r="BE24" i="45" s="1"/>
  <c r="BF24" i="45" s="1"/>
  <c r="BG24" i="45" s="1"/>
  <c r="BH24" i="45" s="1"/>
  <c r="BI24" i="45" s="1"/>
  <c r="AI24" i="45"/>
  <c r="AI47" i="45"/>
  <c r="AO43" i="45"/>
  <c r="BD43" i="45" s="1"/>
  <c r="BE43" i="45" s="1"/>
  <c r="BF43" i="45" s="1"/>
  <c r="BG43" i="45" s="1"/>
  <c r="BH43" i="45" s="1"/>
  <c r="BI43" i="45" s="1"/>
  <c r="AO35" i="45"/>
  <c r="AI43" i="45"/>
  <c r="AI59" i="45"/>
  <c r="AJ59" i="45" s="1"/>
  <c r="AO47" i="45"/>
  <c r="BD47" i="45" s="1"/>
  <c r="BE47" i="45" s="1"/>
  <c r="BF47" i="45" s="1"/>
  <c r="BG47" i="45" s="1"/>
  <c r="BH47" i="45" s="1"/>
  <c r="BI47" i="45" s="1"/>
  <c r="AO7" i="45"/>
  <c r="AI23" i="45"/>
  <c r="AO45" i="45"/>
  <c r="AI57" i="45"/>
  <c r="AJ57" i="45" s="1"/>
  <c r="AO46" i="45"/>
  <c r="BD46" i="45" s="1"/>
  <c r="BE46" i="45" s="1"/>
  <c r="BF46" i="45" s="1"/>
  <c r="BG46" i="45" s="1"/>
  <c r="BH46" i="45" s="1"/>
  <c r="BI46" i="45" s="1"/>
  <c r="AI58" i="45"/>
  <c r="AJ58" i="45" s="1"/>
  <c r="AO53" i="45"/>
  <c r="BD53" i="45" s="1"/>
  <c r="BE53" i="45" s="1"/>
  <c r="BF53" i="45" s="1"/>
  <c r="BG53" i="45" s="1"/>
  <c r="BH53" i="45" s="1"/>
  <c r="BI53" i="45" s="1"/>
  <c r="AI63" i="45"/>
  <c r="AJ63" i="45" s="1"/>
  <c r="AI69" i="45"/>
  <c r="AJ69" i="45" s="1"/>
  <c r="AO62" i="45"/>
  <c r="BD62" i="45" s="1"/>
  <c r="BE62" i="45" s="1"/>
  <c r="BF62" i="45" s="1"/>
  <c r="BG62" i="45" s="1"/>
  <c r="BH62" i="45" s="1"/>
  <c r="BI62" i="45" s="1"/>
  <c r="AO59" i="45"/>
  <c r="AI30" i="45"/>
  <c r="AO56" i="45"/>
  <c r="BD56" i="45" s="1"/>
  <c r="BE56" i="45" s="1"/>
  <c r="BF56" i="45" s="1"/>
  <c r="BG56" i="45" s="1"/>
  <c r="BH56" i="45" s="1"/>
  <c r="BI56" i="45" s="1"/>
  <c r="AI32" i="45"/>
  <c r="AO63" i="45"/>
  <c r="BD63" i="45" s="1"/>
  <c r="BE63" i="45" s="1"/>
  <c r="BF63" i="45" s="1"/>
  <c r="BG63" i="45" s="1"/>
  <c r="BH63" i="45" s="1"/>
  <c r="BI63" i="45" s="1"/>
  <c r="AI70" i="45"/>
  <c r="AJ70" i="45" s="1"/>
  <c r="AO65" i="45"/>
  <c r="BD65" i="45" s="1"/>
  <c r="BE65" i="45" s="1"/>
  <c r="BF65" i="45" s="1"/>
  <c r="BG65" i="45" s="1"/>
  <c r="BH65" i="45" s="1"/>
  <c r="BI65" i="45" s="1"/>
  <c r="AI72" i="45"/>
  <c r="AJ72" i="45" s="1"/>
  <c r="AO67" i="45"/>
  <c r="BD67" i="45" s="1"/>
  <c r="BE67" i="45" s="1"/>
  <c r="BF67" i="45" s="1"/>
  <c r="BG67" i="45" s="1"/>
  <c r="BH67" i="45" s="1"/>
  <c r="BI67" i="45" s="1"/>
  <c r="AI74" i="45"/>
  <c r="AJ74" i="45" s="1"/>
  <c r="AI29" i="44"/>
  <c r="AO33" i="44"/>
  <c r="BD33" i="44" s="1"/>
  <c r="BE33" i="44" s="1"/>
  <c r="BF33" i="44" s="1"/>
  <c r="BG33" i="44" s="1"/>
  <c r="BH33" i="44" s="1"/>
  <c r="BI33" i="44" s="1"/>
  <c r="AI43" i="44"/>
  <c r="AJ43" i="44" s="1"/>
  <c r="AO38" i="44"/>
  <c r="BD38" i="44" s="1"/>
  <c r="BE38" i="44" s="1"/>
  <c r="BF38" i="44" s="1"/>
  <c r="BG38" i="44" s="1"/>
  <c r="BH38" i="44" s="1"/>
  <c r="BI38" i="44" s="1"/>
  <c r="AI15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28" i="44"/>
  <c r="AI31" i="44"/>
  <c r="AO9" i="44"/>
  <c r="BD9" i="44" s="1"/>
  <c r="BE9" i="44" s="1"/>
  <c r="BF9" i="44" s="1"/>
  <c r="BG9" i="44" s="1"/>
  <c r="BH9" i="44" s="1"/>
  <c r="BI9" i="44" s="1"/>
  <c r="AI25" i="44"/>
  <c r="AO24" i="44"/>
  <c r="AI5" i="44"/>
  <c r="AO34" i="44"/>
  <c r="BD34" i="44" s="1"/>
  <c r="BE34" i="44" s="1"/>
  <c r="BF34" i="44" s="1"/>
  <c r="BG34" i="44" s="1"/>
  <c r="BH34" i="44" s="1"/>
  <c r="BI34" i="44" s="1"/>
  <c r="AO21" i="44"/>
  <c r="AI27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19" i="44"/>
  <c r="AO13" i="44"/>
  <c r="AI16" i="44"/>
  <c r="AO40" i="44"/>
  <c r="BD40" i="44" s="1"/>
  <c r="BE40" i="44" s="1"/>
  <c r="BF40" i="44" s="1"/>
  <c r="BG40" i="44" s="1"/>
  <c r="BH40" i="44" s="1"/>
  <c r="BI40" i="44" s="1"/>
  <c r="AI44" i="44"/>
  <c r="AJ44" i="44" s="1"/>
  <c r="AO22" i="44"/>
  <c r="BD22" i="44" s="1"/>
  <c r="BE22" i="44" s="1"/>
  <c r="BF22" i="44" s="1"/>
  <c r="BG22" i="44" s="1"/>
  <c r="BH22" i="44" s="1"/>
  <c r="BI22" i="44" s="1"/>
  <c r="AI14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BD49" i="44" s="1"/>
  <c r="BE49" i="44" s="1"/>
  <c r="BF49" i="44" s="1"/>
  <c r="BG49" i="44" s="1"/>
  <c r="BH49" i="44" s="1"/>
  <c r="BI49" i="44" s="1"/>
  <c r="AI50" i="44"/>
  <c r="AJ50" i="44" s="1"/>
  <c r="AO54" i="44"/>
  <c r="BD54" i="44" s="1"/>
  <c r="BE54" i="44" s="1"/>
  <c r="BF54" i="44" s="1"/>
  <c r="BG54" i="44" s="1"/>
  <c r="BH54" i="44" s="1"/>
  <c r="BI54" i="44" s="1"/>
  <c r="AI9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24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13" i="44"/>
  <c r="AO39" i="44"/>
  <c r="BD39" i="44" s="1"/>
  <c r="BE39" i="44" s="1"/>
  <c r="BF39" i="44" s="1"/>
  <c r="BG39" i="44" s="1"/>
  <c r="BH39" i="44" s="1"/>
  <c r="BI39" i="44" s="1"/>
  <c r="AI22" i="44"/>
  <c r="AI17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40" i="44"/>
  <c r="AJ40" i="44" s="1"/>
  <c r="AO30" i="44"/>
  <c r="BD30" i="44" s="1"/>
  <c r="BE30" i="44" s="1"/>
  <c r="BF30" i="44" s="1"/>
  <c r="BG30" i="44" s="1"/>
  <c r="BH30" i="44" s="1"/>
  <c r="BI30" i="44" s="1"/>
  <c r="AI10" i="44"/>
  <c r="AI38" i="44"/>
  <c r="AJ38" i="44" s="1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18" i="44"/>
  <c r="AO15" i="44"/>
  <c r="AI8" i="44"/>
  <c r="AO28" i="44"/>
  <c r="BD28" i="44" s="1"/>
  <c r="BE28" i="44" s="1"/>
  <c r="BF28" i="44" s="1"/>
  <c r="BG28" i="44" s="1"/>
  <c r="BH28" i="44" s="1"/>
  <c r="BI28" i="44" s="1"/>
  <c r="AI11" i="44"/>
  <c r="AO18" i="44"/>
  <c r="AI20" i="44"/>
  <c r="AO7" i="44"/>
  <c r="AI32" i="44"/>
  <c r="AI33" i="44"/>
  <c r="AO10" i="44"/>
  <c r="BD10" i="44" s="1"/>
  <c r="BE10" i="44" s="1"/>
  <c r="BF10" i="44" s="1"/>
  <c r="BG10" i="44" s="1"/>
  <c r="BH10" i="44" s="1"/>
  <c r="BI10" i="44" s="1"/>
  <c r="AO46" i="44"/>
  <c r="BD46" i="44" s="1"/>
  <c r="BE46" i="44" s="1"/>
  <c r="BF46" i="44" s="1"/>
  <c r="BG46" i="44" s="1"/>
  <c r="BH46" i="44" s="1"/>
  <c r="BI46" i="44" s="1"/>
  <c r="AI7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37" i="44"/>
  <c r="AJ37" i="44" s="1"/>
  <c r="AO27" i="44"/>
  <c r="AI12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39" i="44"/>
  <c r="AJ39" i="44" s="1"/>
  <c r="AO20" i="44"/>
  <c r="BD20" i="44" s="1"/>
  <c r="BE20" i="44" s="1"/>
  <c r="BF20" i="44" s="1"/>
  <c r="BG20" i="44" s="1"/>
  <c r="BH20" i="44" s="1"/>
  <c r="BI20" i="44" s="1"/>
  <c r="AI26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35" i="44"/>
  <c r="AI30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23" i="44"/>
  <c r="AO41" i="44"/>
  <c r="BD41" i="44" s="1"/>
  <c r="BE41" i="44" s="1"/>
  <c r="BF41" i="44" s="1"/>
  <c r="BG41" i="44" s="1"/>
  <c r="BH41" i="44" s="1"/>
  <c r="BI41" i="44" s="1"/>
  <c r="AI45" i="44"/>
  <c r="AJ45" i="44" s="1"/>
  <c r="AO36" i="44"/>
  <c r="BD36" i="44" s="1"/>
  <c r="BE36" i="44" s="1"/>
  <c r="BF36" i="44" s="1"/>
  <c r="BG36" i="44" s="1"/>
  <c r="BH36" i="44" s="1"/>
  <c r="BI36" i="44" s="1"/>
  <c r="AI41" i="44"/>
  <c r="AJ41" i="44" s="1"/>
  <c r="AO19" i="44"/>
  <c r="BD19" i="44" s="1"/>
  <c r="BE19" i="44" s="1"/>
  <c r="BF19" i="44" s="1"/>
  <c r="BG19" i="44" s="1"/>
  <c r="BH19" i="44" s="1"/>
  <c r="BI19" i="44" s="1"/>
  <c r="AI21" i="44"/>
  <c r="AO37" i="44"/>
  <c r="BD37" i="44" s="1"/>
  <c r="BE37" i="44" s="1"/>
  <c r="BF37" i="44" s="1"/>
  <c r="BG37" i="44" s="1"/>
  <c r="BH37" i="44" s="1"/>
  <c r="BI37" i="44" s="1"/>
  <c r="AI42" i="44"/>
  <c r="AJ42" i="44" s="1"/>
  <c r="AI6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36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34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0" i="43"/>
  <c r="AJ30" i="43" s="1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8" i="43"/>
  <c r="AJ38" i="43" s="1"/>
  <c r="AO33" i="43"/>
  <c r="BD33" i="43" s="1"/>
  <c r="BE33" i="43" s="1"/>
  <c r="BF33" i="43" s="1"/>
  <c r="BG33" i="43" s="1"/>
  <c r="BH33" i="43" s="1"/>
  <c r="BI33" i="43" s="1"/>
  <c r="AI6" i="43"/>
  <c r="AI21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BD5" i="43" s="1"/>
  <c r="BE5" i="43" s="1"/>
  <c r="BF5" i="43" s="1"/>
  <c r="BG5" i="43" s="1"/>
  <c r="BH5" i="43" s="1"/>
  <c r="BI5" i="43" s="1"/>
  <c r="AI9" i="43"/>
  <c r="AI22" i="43"/>
  <c r="AO16" i="43"/>
  <c r="BD16" i="43" s="1"/>
  <c r="BE16" i="43" s="1"/>
  <c r="BF16" i="43" s="1"/>
  <c r="BG16" i="43" s="1"/>
  <c r="BH16" i="43" s="1"/>
  <c r="BI16" i="43" s="1"/>
  <c r="AO36" i="43"/>
  <c r="BD36" i="43" s="1"/>
  <c r="BE36" i="43" s="1"/>
  <c r="BF36" i="43" s="1"/>
  <c r="BG36" i="43" s="1"/>
  <c r="BH36" i="43" s="1"/>
  <c r="BI36" i="43" s="1"/>
  <c r="AI40" i="43"/>
  <c r="AJ40" i="43" s="1"/>
  <c r="AO38" i="43"/>
  <c r="BD38" i="43" s="1"/>
  <c r="BE38" i="43" s="1"/>
  <c r="BF38" i="43" s="1"/>
  <c r="BG38" i="43" s="1"/>
  <c r="BH38" i="43" s="1"/>
  <c r="BI38" i="43" s="1"/>
  <c r="AI42" i="43"/>
  <c r="AJ42" i="43" s="1"/>
  <c r="AO6" i="43"/>
  <c r="BD6" i="43" s="1"/>
  <c r="BE6" i="43" s="1"/>
  <c r="BF6" i="43" s="1"/>
  <c r="BG6" i="43" s="1"/>
  <c r="BH6" i="43" s="1"/>
  <c r="BI6" i="43" s="1"/>
  <c r="AI15" i="43"/>
  <c r="AO22" i="43"/>
  <c r="AI29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12" i="43"/>
  <c r="AO18" i="43"/>
  <c r="AO27" i="43"/>
  <c r="AI33" i="43"/>
  <c r="AJ33" i="43" s="1"/>
  <c r="AO35" i="43"/>
  <c r="AI39" i="43"/>
  <c r="AJ39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16" i="43"/>
  <c r="AO23" i="43"/>
  <c r="BD23" i="43" s="1"/>
  <c r="BE23" i="43" s="1"/>
  <c r="BF23" i="43" s="1"/>
  <c r="BG23" i="43" s="1"/>
  <c r="BH23" i="43" s="1"/>
  <c r="BI23" i="43" s="1"/>
  <c r="AO26" i="43"/>
  <c r="BD26" i="43" s="1"/>
  <c r="BE26" i="43" s="1"/>
  <c r="BF26" i="43" s="1"/>
  <c r="BG26" i="43" s="1"/>
  <c r="BH26" i="43" s="1"/>
  <c r="BI26" i="43" s="1"/>
  <c r="AI32" i="43"/>
  <c r="AJ32" i="43" s="1"/>
  <c r="AO19" i="43"/>
  <c r="AI13" i="43"/>
  <c r="AO40" i="43"/>
  <c r="AI44" i="43"/>
  <c r="AJ44" i="43" s="1"/>
  <c r="AO10" i="43"/>
  <c r="BD10" i="43" s="1"/>
  <c r="BE10" i="43" s="1"/>
  <c r="BF10" i="43" s="1"/>
  <c r="BG10" i="43" s="1"/>
  <c r="BH10" i="43" s="1"/>
  <c r="BI10" i="43" s="1"/>
  <c r="AI25" i="43"/>
  <c r="AO41" i="43"/>
  <c r="BD41" i="43" s="1"/>
  <c r="BE41" i="43" s="1"/>
  <c r="BF41" i="43" s="1"/>
  <c r="BG41" i="43" s="1"/>
  <c r="BH41" i="43" s="1"/>
  <c r="BI41" i="43" s="1"/>
  <c r="AI45" i="43"/>
  <c r="AJ45" i="43" s="1"/>
  <c r="AO20" i="43"/>
  <c r="BD20" i="43" s="1"/>
  <c r="BE20" i="43" s="1"/>
  <c r="BF20" i="43" s="1"/>
  <c r="BG20" i="43" s="1"/>
  <c r="BH20" i="43" s="1"/>
  <c r="BI20" i="43" s="1"/>
  <c r="AI27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26" i="43"/>
  <c r="AO11" i="43"/>
  <c r="BD11" i="43" s="1"/>
  <c r="BE11" i="43" s="1"/>
  <c r="BF11" i="43" s="1"/>
  <c r="BG11" i="43" s="1"/>
  <c r="BH11" i="43" s="1"/>
  <c r="BI11" i="43" s="1"/>
  <c r="AI35" i="43"/>
  <c r="AJ35" i="43" s="1"/>
  <c r="AO29" i="43"/>
  <c r="BD29" i="43" s="1"/>
  <c r="BE29" i="43" s="1"/>
  <c r="BF29" i="43" s="1"/>
  <c r="BG29" i="43" s="1"/>
  <c r="BH29" i="43" s="1"/>
  <c r="BI29" i="43" s="1"/>
  <c r="AO28" i="43"/>
  <c r="BD28" i="43" s="1"/>
  <c r="BE28" i="43" s="1"/>
  <c r="BF28" i="43" s="1"/>
  <c r="BG28" i="43" s="1"/>
  <c r="BH28" i="43" s="1"/>
  <c r="BI28" i="43" s="1"/>
  <c r="AI34" i="43"/>
  <c r="AJ34" i="43" s="1"/>
  <c r="AI23" i="43"/>
  <c r="AO17" i="43"/>
  <c r="BD17" i="43" s="1"/>
  <c r="BE17" i="43" s="1"/>
  <c r="BF17" i="43" s="1"/>
  <c r="BG17" i="43" s="1"/>
  <c r="BH17" i="43" s="1"/>
  <c r="BI17" i="43" s="1"/>
  <c r="AO30" i="43"/>
  <c r="BD30" i="43" s="1"/>
  <c r="BE30" i="43" s="1"/>
  <c r="BF30" i="43" s="1"/>
  <c r="BG30" i="43" s="1"/>
  <c r="BH30" i="43" s="1"/>
  <c r="BI30" i="43" s="1"/>
  <c r="AI36" i="43"/>
  <c r="AJ36" i="43" s="1"/>
  <c r="AO39" i="43"/>
  <c r="BD39" i="43" s="1"/>
  <c r="BE39" i="43" s="1"/>
  <c r="BF39" i="43" s="1"/>
  <c r="BG39" i="43" s="1"/>
  <c r="BH39" i="43" s="1"/>
  <c r="BI39" i="43" s="1"/>
  <c r="AI43" i="43"/>
  <c r="AJ43" i="43" s="1"/>
  <c r="AI20" i="43"/>
  <c r="AO13" i="43"/>
  <c r="BD13" i="43" s="1"/>
  <c r="BE13" i="43" s="1"/>
  <c r="BF13" i="43" s="1"/>
  <c r="BG13" i="43" s="1"/>
  <c r="BH13" i="43" s="1"/>
  <c r="BI13" i="43" s="1"/>
  <c r="AO21" i="43"/>
  <c r="BD21" i="43" s="1"/>
  <c r="BE21" i="43" s="1"/>
  <c r="BF21" i="43" s="1"/>
  <c r="BG21" i="43" s="1"/>
  <c r="BH21" i="43" s="1"/>
  <c r="BI21" i="43" s="1"/>
  <c r="AI28" i="43"/>
  <c r="AO43" i="43"/>
  <c r="AI5" i="43"/>
  <c r="AO44" i="43"/>
  <c r="AI8" i="43"/>
  <c r="AO42" i="43"/>
  <c r="AI10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1" i="43"/>
  <c r="AJ31" i="43" s="1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14" i="43"/>
  <c r="AO31" i="43"/>
  <c r="BD31" i="43" s="1"/>
  <c r="BE31" i="43" s="1"/>
  <c r="BF31" i="43" s="1"/>
  <c r="BG31" i="43" s="1"/>
  <c r="BH31" i="43" s="1"/>
  <c r="BI31" i="43" s="1"/>
  <c r="AI37" i="43"/>
  <c r="AJ37" i="43" s="1"/>
  <c r="AO9" i="43"/>
  <c r="BD9" i="43" s="1"/>
  <c r="BE9" i="43" s="1"/>
  <c r="BF9" i="43" s="1"/>
  <c r="BG9" i="43" s="1"/>
  <c r="BH9" i="43" s="1"/>
  <c r="BI9" i="43" s="1"/>
  <c r="AI18" i="43"/>
  <c r="AO15" i="43"/>
  <c r="BD15" i="43" s="1"/>
  <c r="BE15" i="43" s="1"/>
  <c r="BF15" i="43" s="1"/>
  <c r="BG15" i="43" s="1"/>
  <c r="BH15" i="43" s="1"/>
  <c r="BI15" i="43" s="1"/>
  <c r="AI24" i="43"/>
  <c r="AI17" i="43"/>
  <c r="AO8" i="43"/>
  <c r="AI19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11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BD45" i="43" s="1"/>
  <c r="BE45" i="43" s="1"/>
  <c r="BF45" i="43" s="1"/>
  <c r="BG45" i="43" s="1"/>
  <c r="BH45" i="43" s="1"/>
  <c r="BI45" i="43" s="1"/>
  <c r="AI7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3" i="42"/>
  <c r="AJ23" i="42" s="1"/>
  <c r="AI9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3" i="42"/>
  <c r="AJ13" i="42" s="1"/>
  <c r="AI32" i="42"/>
  <c r="AJ32" i="42" s="1"/>
  <c r="AO32" i="42"/>
  <c r="BD32" i="42" s="1"/>
  <c r="BE32" i="42" s="1"/>
  <c r="BF32" i="42" s="1"/>
  <c r="BG32" i="42" s="1"/>
  <c r="BH32" i="42" s="1"/>
  <c r="BI32" i="42" s="1"/>
  <c r="AI22" i="42"/>
  <c r="AJ22" i="42" s="1"/>
  <c r="AO22" i="42"/>
  <c r="AO14" i="42"/>
  <c r="BD14" i="42" s="1"/>
  <c r="BE14" i="42" s="1"/>
  <c r="BF14" i="42" s="1"/>
  <c r="BG14" i="42" s="1"/>
  <c r="BH14" i="42" s="1"/>
  <c r="BI14" i="42" s="1"/>
  <c r="AI6" i="42"/>
  <c r="AI28" i="42"/>
  <c r="AJ28" i="42" s="1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26" i="42"/>
  <c r="AJ26" i="42" s="1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9" i="42"/>
  <c r="AJ19" i="42" s="1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AI8" i="42"/>
  <c r="AI12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8" i="42"/>
  <c r="AJ18" i="42" s="1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16" i="42"/>
  <c r="AJ16" i="42" s="1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5" i="42"/>
  <c r="AO12" i="42"/>
  <c r="BD12" i="42" s="1"/>
  <c r="BE12" i="42" s="1"/>
  <c r="BF12" i="42" s="1"/>
  <c r="BG12" i="42" s="1"/>
  <c r="BH12" i="42" s="1"/>
  <c r="BI12" i="42" s="1"/>
  <c r="AI15" i="42"/>
  <c r="AJ15" i="42" s="1"/>
  <c r="AO9" i="42"/>
  <c r="BD9" i="42" s="1"/>
  <c r="BE9" i="42" s="1"/>
  <c r="BF9" i="42" s="1"/>
  <c r="BG9" i="42" s="1"/>
  <c r="BH9" i="42" s="1"/>
  <c r="BI9" i="42" s="1"/>
  <c r="AI10" i="42"/>
  <c r="AO21" i="42"/>
  <c r="BD21" i="42" s="1"/>
  <c r="BE21" i="42" s="1"/>
  <c r="BF21" i="42" s="1"/>
  <c r="BG21" i="42" s="1"/>
  <c r="BH21" i="42" s="1"/>
  <c r="BI21" i="42" s="1"/>
  <c r="AI21" i="42"/>
  <c r="AJ21" i="42" s="1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7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27" i="42"/>
  <c r="AJ27" i="42" s="1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11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20" i="42"/>
  <c r="AJ20" i="42" s="1"/>
  <c r="AO16" i="42"/>
  <c r="BD16" i="42" s="1"/>
  <c r="BE16" i="42" s="1"/>
  <c r="BF16" i="42" s="1"/>
  <c r="BG16" i="42" s="1"/>
  <c r="BH16" i="42" s="1"/>
  <c r="BI16" i="42" s="1"/>
  <c r="AI17" i="42"/>
  <c r="AJ17" i="42" s="1"/>
  <c r="AO11" i="42"/>
  <c r="BD11" i="42" s="1"/>
  <c r="BE11" i="42" s="1"/>
  <c r="BF11" i="42" s="1"/>
  <c r="BG11" i="42" s="1"/>
  <c r="BH11" i="42" s="1"/>
  <c r="BI11" i="42" s="1"/>
  <c r="AI14" i="42"/>
  <c r="AJ14" i="42" s="1"/>
  <c r="AO24" i="42"/>
  <c r="BD24" i="42" s="1"/>
  <c r="BE24" i="42" s="1"/>
  <c r="BF24" i="42" s="1"/>
  <c r="BG24" i="42" s="1"/>
  <c r="BH24" i="42" s="1"/>
  <c r="BI24" i="42" s="1"/>
  <c r="AI24" i="42"/>
  <c r="AJ24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5" i="42"/>
  <c r="AJ25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5" i="41"/>
  <c r="BD48" i="41"/>
  <c r="BE48" i="41" s="1"/>
  <c r="BF48" i="41" s="1"/>
  <c r="BG48" i="41" s="1"/>
  <c r="BH48" i="41" s="1"/>
  <c r="BI48" i="41" s="1"/>
  <c r="AI8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2" i="41"/>
  <c r="AJ12" i="41" s="1"/>
  <c r="AP25" i="41"/>
  <c r="BD25" i="41" s="1"/>
  <c r="BE25" i="41" s="1"/>
  <c r="BF25" i="41" s="1"/>
  <c r="BG25" i="41" s="1"/>
  <c r="BH25" i="41" s="1"/>
  <c r="BI25" i="41" s="1"/>
  <c r="AI25" i="41"/>
  <c r="AJ25" i="41" s="1"/>
  <c r="AI7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9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BD16" i="41"/>
  <c r="BE16" i="41" s="1"/>
  <c r="BF16" i="41" s="1"/>
  <c r="BG16" i="41" s="1"/>
  <c r="BH16" i="41" s="1"/>
  <c r="BI16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6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13" i="41"/>
  <c r="AJ13" i="41" s="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5" i="41"/>
  <c r="AJ15" i="41" s="1"/>
  <c r="AI17" i="41"/>
  <c r="AJ17" i="41" s="1"/>
  <c r="AP18" i="41"/>
  <c r="BD18" i="41" s="1"/>
  <c r="BE18" i="41" s="1"/>
  <c r="BF18" i="41" s="1"/>
  <c r="BG18" i="41" s="1"/>
  <c r="BH18" i="41" s="1"/>
  <c r="BI18" i="41" s="1"/>
  <c r="AI18" i="41"/>
  <c r="AJ18" i="41" s="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10" i="41"/>
  <c r="AP8" i="41"/>
  <c r="AI11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6" i="41"/>
  <c r="AJ16" i="41" s="1"/>
  <c r="BD15" i="41"/>
  <c r="BE15" i="41" s="1"/>
  <c r="BF15" i="41" s="1"/>
  <c r="BG15" i="41" s="1"/>
  <c r="BH15" i="41" s="1"/>
  <c r="BI15" i="41" s="1"/>
  <c r="AL47" i="37"/>
  <c r="AM47" i="37" s="1"/>
  <c r="AL65" i="37"/>
  <c r="AM65" i="37" s="1"/>
  <c r="AL34" i="37"/>
  <c r="AM34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AL38" i="37"/>
  <c r="AM38" i="37" s="1"/>
  <c r="BJ38" i="37"/>
  <c r="BK38" i="37" s="1"/>
  <c r="BL38" i="37" s="1"/>
  <c r="BM38" i="37" s="1"/>
  <c r="BN38" i="37" s="1"/>
  <c r="BO38" i="37" s="1"/>
  <c r="BP38" i="37" s="1"/>
  <c r="BQ38" i="37" s="1"/>
  <c r="BR38" i="37" s="1"/>
  <c r="AL39" i="37"/>
  <c r="AM39" i="37" s="1"/>
  <c r="AL61" i="37"/>
  <c r="AM61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AL31" i="37"/>
  <c r="BD72" i="37"/>
  <c r="BE72" i="37" s="1"/>
  <c r="BF72" i="37" s="1"/>
  <c r="BG72" i="37" s="1"/>
  <c r="BH72" i="37" s="1"/>
  <c r="BI72" i="37" s="1"/>
  <c r="AI25" i="37"/>
  <c r="BD25" i="37" l="1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D36" i="45"/>
  <c r="BE36" i="45" s="1"/>
  <c r="BF36" i="45" s="1"/>
  <c r="BG36" i="45" s="1"/>
  <c r="BH36" i="45" s="1"/>
  <c r="BI36" i="45" s="1"/>
  <c r="BD35" i="45"/>
  <c r="BE35" i="45" s="1"/>
  <c r="BF35" i="45" s="1"/>
  <c r="BG35" i="45" s="1"/>
  <c r="BH35" i="45" s="1"/>
  <c r="BI35" i="45" s="1"/>
  <c r="BD31" i="45"/>
  <c r="BE31" i="45" s="1"/>
  <c r="BF31" i="45" s="1"/>
  <c r="BG31" i="45" s="1"/>
  <c r="BH31" i="45" s="1"/>
  <c r="BI31" i="45" s="1"/>
  <c r="BD34" i="45"/>
  <c r="BE34" i="45" s="1"/>
  <c r="BF34" i="45" s="1"/>
  <c r="BG34" i="45" s="1"/>
  <c r="BH34" i="45" s="1"/>
  <c r="BI34" i="45" s="1"/>
  <c r="BD33" i="45"/>
  <c r="BE33" i="45" s="1"/>
  <c r="BF33" i="45" s="1"/>
  <c r="BG33" i="45" s="1"/>
  <c r="BH33" i="45" s="1"/>
  <c r="BI33" i="45" s="1"/>
  <c r="BD21" i="45"/>
  <c r="BE21" i="45" s="1"/>
  <c r="BF21" i="45" s="1"/>
  <c r="BG21" i="45" s="1"/>
  <c r="BH21" i="45" s="1"/>
  <c r="BI21" i="45" s="1"/>
  <c r="BD27" i="45"/>
  <c r="BE27" i="45" s="1"/>
  <c r="BF27" i="45" s="1"/>
  <c r="BG27" i="45" s="1"/>
  <c r="BH27" i="45" s="1"/>
  <c r="BI27" i="45" s="1"/>
  <c r="BD16" i="45"/>
  <c r="BE16" i="45" s="1"/>
  <c r="BF16" i="45" s="1"/>
  <c r="BG16" i="45" s="1"/>
  <c r="BH16" i="45" s="1"/>
  <c r="BI16" i="45" s="1"/>
  <c r="BJ16" i="45" s="1"/>
  <c r="BK16" i="45" s="1"/>
  <c r="BL16" i="45" s="1"/>
  <c r="BM16" i="45" s="1"/>
  <c r="BN16" i="45" s="1"/>
  <c r="BO16" i="45" s="1"/>
  <c r="BP16" i="45" s="1"/>
  <c r="BQ16" i="45" s="1"/>
  <c r="BR16" i="45" s="1"/>
  <c r="BD12" i="45"/>
  <c r="BE12" i="45" s="1"/>
  <c r="BF12" i="45" s="1"/>
  <c r="BG12" i="45" s="1"/>
  <c r="BH12" i="45" s="1"/>
  <c r="BI12" i="45" s="1"/>
  <c r="BD6" i="45"/>
  <c r="BE6" i="45" s="1"/>
  <c r="BF6" i="45" s="1"/>
  <c r="BG6" i="45" s="1"/>
  <c r="BH6" i="45" s="1"/>
  <c r="BI6" i="45" s="1"/>
  <c r="BD16" i="46"/>
  <c r="BE16" i="46" s="1"/>
  <c r="BF16" i="46" s="1"/>
  <c r="BG16" i="46" s="1"/>
  <c r="BH16" i="46" s="1"/>
  <c r="BI16" i="46" s="1"/>
  <c r="BD10" i="47"/>
  <c r="BE10" i="47" s="1"/>
  <c r="BF10" i="47" s="1"/>
  <c r="BG10" i="47" s="1"/>
  <c r="BH10" i="47" s="1"/>
  <c r="BI10" i="47" s="1"/>
  <c r="BD21" i="49"/>
  <c r="BE21" i="49" s="1"/>
  <c r="BF21" i="49" s="1"/>
  <c r="BG21" i="49" s="1"/>
  <c r="BH21" i="49" s="1"/>
  <c r="BI21" i="49" s="1"/>
  <c r="BD19" i="49"/>
  <c r="BE19" i="49" s="1"/>
  <c r="BF19" i="49" s="1"/>
  <c r="BG19" i="49" s="1"/>
  <c r="BH19" i="49" s="1"/>
  <c r="BI19" i="49" s="1"/>
  <c r="BD7" i="52"/>
  <c r="BE7" i="52" s="1"/>
  <c r="BF7" i="52" s="1"/>
  <c r="BG7" i="52" s="1"/>
  <c r="BH7" i="52" s="1"/>
  <c r="BI7" i="52" s="1"/>
  <c r="BD18" i="52"/>
  <c r="BE18" i="52" s="1"/>
  <c r="BF18" i="52" s="1"/>
  <c r="BG18" i="52" s="1"/>
  <c r="BH18" i="52" s="1"/>
  <c r="BI18" i="52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BD28" i="52"/>
  <c r="BE28" i="52" s="1"/>
  <c r="BF28" i="52" s="1"/>
  <c r="BG28" i="52" s="1"/>
  <c r="BH28" i="52" s="1"/>
  <c r="BI28" i="52" s="1"/>
  <c r="BD24" i="52"/>
  <c r="BE24" i="52" s="1"/>
  <c r="BF24" i="52" s="1"/>
  <c r="BG24" i="52" s="1"/>
  <c r="BH24" i="52" s="1"/>
  <c r="BI24" i="52" s="1"/>
  <c r="BD15" i="52"/>
  <c r="BE15" i="52" s="1"/>
  <c r="BF15" i="52" s="1"/>
  <c r="BG15" i="52" s="1"/>
  <c r="BH15" i="52" s="1"/>
  <c r="BI15" i="52" s="1"/>
  <c r="AJ13" i="53"/>
  <c r="BD8" i="53"/>
  <c r="BE8" i="53" s="1"/>
  <c r="BF8" i="53" s="1"/>
  <c r="BG8" i="53" s="1"/>
  <c r="BH8" i="53" s="1"/>
  <c r="BI8" i="53" s="1"/>
  <c r="BD10" i="53"/>
  <c r="BE10" i="53" s="1"/>
  <c r="BF10" i="53" s="1"/>
  <c r="BG10" i="53" s="1"/>
  <c r="BH10" i="53" s="1"/>
  <c r="BI10" i="53" s="1"/>
  <c r="BD24" i="53"/>
  <c r="BE24" i="53" s="1"/>
  <c r="BF24" i="53" s="1"/>
  <c r="BG24" i="53" s="1"/>
  <c r="BH24" i="53" s="1"/>
  <c r="BI24" i="53" s="1"/>
  <c r="BD28" i="51"/>
  <c r="BE28" i="51" s="1"/>
  <c r="BF28" i="51" s="1"/>
  <c r="BG28" i="51" s="1"/>
  <c r="BH28" i="51" s="1"/>
  <c r="BI28" i="51" s="1"/>
  <c r="BD15" i="51"/>
  <c r="BE15" i="51" s="1"/>
  <c r="BF15" i="51" s="1"/>
  <c r="BG15" i="51" s="1"/>
  <c r="BH15" i="51" s="1"/>
  <c r="BI15" i="51" s="1"/>
  <c r="BD32" i="51"/>
  <c r="BE32" i="51" s="1"/>
  <c r="BF32" i="51" s="1"/>
  <c r="BG32" i="51" s="1"/>
  <c r="BH32" i="51" s="1"/>
  <c r="BI32" i="51" s="1"/>
  <c r="BD26" i="52"/>
  <c r="BE26" i="52" s="1"/>
  <c r="BF26" i="52" s="1"/>
  <c r="BG26" i="52" s="1"/>
  <c r="BH26" i="52" s="1"/>
  <c r="BI26" i="52" s="1"/>
  <c r="BD58" i="49"/>
  <c r="BE58" i="49" s="1"/>
  <c r="BF58" i="49" s="1"/>
  <c r="BG58" i="49" s="1"/>
  <c r="BH58" i="49" s="1"/>
  <c r="BI58" i="49" s="1"/>
  <c r="AL58" i="49" s="1"/>
  <c r="AM58" i="49" s="1"/>
  <c r="BD51" i="49"/>
  <c r="BE51" i="49" s="1"/>
  <c r="BF51" i="49" s="1"/>
  <c r="BG51" i="49" s="1"/>
  <c r="BH51" i="49" s="1"/>
  <c r="BI51" i="49" s="1"/>
  <c r="BD41" i="49"/>
  <c r="BE41" i="49" s="1"/>
  <c r="BF41" i="49" s="1"/>
  <c r="BG41" i="49" s="1"/>
  <c r="BH41" i="49" s="1"/>
  <c r="BI41" i="49" s="1"/>
  <c r="BD10" i="49"/>
  <c r="BE10" i="49" s="1"/>
  <c r="BF10" i="49" s="1"/>
  <c r="BG10" i="49" s="1"/>
  <c r="BH10" i="49" s="1"/>
  <c r="BI10" i="49" s="1"/>
  <c r="BD34" i="49"/>
  <c r="BE34" i="49" s="1"/>
  <c r="BF34" i="49" s="1"/>
  <c r="BG34" i="49" s="1"/>
  <c r="BH34" i="49" s="1"/>
  <c r="BI34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46" i="49"/>
  <c r="BE46" i="49" s="1"/>
  <c r="BF46" i="49" s="1"/>
  <c r="BG46" i="49" s="1"/>
  <c r="BH46" i="49" s="1"/>
  <c r="BI46" i="49" s="1"/>
  <c r="AL22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M44" i="49" s="1"/>
  <c r="BN44" i="49" s="1"/>
  <c r="BO44" i="49" s="1"/>
  <c r="BP44" i="49" s="1"/>
  <c r="BQ44" i="49" s="1"/>
  <c r="BR44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60" i="49"/>
  <c r="BE60" i="49" s="1"/>
  <c r="BF60" i="49" s="1"/>
  <c r="BG60" i="49" s="1"/>
  <c r="BH60" i="49" s="1"/>
  <c r="BI60" i="49" s="1"/>
  <c r="BD27" i="49"/>
  <c r="BE27" i="49" s="1"/>
  <c r="BF27" i="49" s="1"/>
  <c r="BG27" i="49" s="1"/>
  <c r="BH27" i="49" s="1"/>
  <c r="BI27" i="49" s="1"/>
  <c r="BD57" i="49"/>
  <c r="BE57" i="49" s="1"/>
  <c r="BF57" i="49" s="1"/>
  <c r="BG57" i="49" s="1"/>
  <c r="BH57" i="49" s="1"/>
  <c r="BI57" i="49" s="1"/>
  <c r="BD33" i="49"/>
  <c r="BE33" i="49" s="1"/>
  <c r="BF33" i="49" s="1"/>
  <c r="BG33" i="49" s="1"/>
  <c r="BH33" i="49" s="1"/>
  <c r="BI33" i="49" s="1"/>
  <c r="BD36" i="49"/>
  <c r="BE36" i="49" s="1"/>
  <c r="BF36" i="49" s="1"/>
  <c r="BG36" i="49" s="1"/>
  <c r="BH36" i="49" s="1"/>
  <c r="BI36" i="49" s="1"/>
  <c r="BD50" i="49"/>
  <c r="BE50" i="49" s="1"/>
  <c r="BF50" i="49" s="1"/>
  <c r="BG50" i="49" s="1"/>
  <c r="BH50" i="49" s="1"/>
  <c r="BI50" i="49" s="1"/>
  <c r="AL50" i="49" s="1"/>
  <c r="AM50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6" i="49"/>
  <c r="BE16" i="49" s="1"/>
  <c r="BF16" i="49" s="1"/>
  <c r="BG16" i="49" s="1"/>
  <c r="BH16" i="49" s="1"/>
  <c r="BI16" i="49" s="1"/>
  <c r="AL8" i="49" s="1"/>
  <c r="BD22" i="49"/>
  <c r="BE22" i="49" s="1"/>
  <c r="BF22" i="49" s="1"/>
  <c r="BG22" i="49" s="1"/>
  <c r="BH22" i="49" s="1"/>
  <c r="BI22" i="49" s="1"/>
  <c r="BD28" i="49"/>
  <c r="BE28" i="49" s="1"/>
  <c r="BF28" i="49" s="1"/>
  <c r="BG28" i="49" s="1"/>
  <c r="BH28" i="49" s="1"/>
  <c r="BI28" i="49" s="1"/>
  <c r="AJ42" i="49"/>
  <c r="AJ41" i="49"/>
  <c r="BD28" i="48"/>
  <c r="BE28" i="48" s="1"/>
  <c r="BF28" i="48" s="1"/>
  <c r="BG28" i="48" s="1"/>
  <c r="BH28" i="48" s="1"/>
  <c r="BI28" i="48" s="1"/>
  <c r="BD18" i="48"/>
  <c r="BE18" i="48" s="1"/>
  <c r="BF18" i="48" s="1"/>
  <c r="BG18" i="48" s="1"/>
  <c r="BH18" i="48" s="1"/>
  <c r="BI18" i="48" s="1"/>
  <c r="BD7" i="48"/>
  <c r="BE7" i="48" s="1"/>
  <c r="BF7" i="48" s="1"/>
  <c r="BG7" i="48" s="1"/>
  <c r="BH7" i="48" s="1"/>
  <c r="BI7" i="48" s="1"/>
  <c r="BD21" i="48"/>
  <c r="BE21" i="48" s="1"/>
  <c r="BF21" i="48" s="1"/>
  <c r="BG21" i="48" s="1"/>
  <c r="BH21" i="48" s="1"/>
  <c r="BI21" i="48" s="1"/>
  <c r="BD50" i="47"/>
  <c r="BE50" i="47" s="1"/>
  <c r="BF50" i="47" s="1"/>
  <c r="BG50" i="47" s="1"/>
  <c r="BH50" i="47" s="1"/>
  <c r="BI50" i="47" s="1"/>
  <c r="BJ50" i="47" s="1"/>
  <c r="BK50" i="47" s="1"/>
  <c r="BL50" i="47" s="1"/>
  <c r="BM50" i="47" s="1"/>
  <c r="BN50" i="47" s="1"/>
  <c r="BO50" i="47" s="1"/>
  <c r="BP50" i="47" s="1"/>
  <c r="BQ50" i="47" s="1"/>
  <c r="BR50" i="47" s="1"/>
  <c r="BD21" i="47"/>
  <c r="BE21" i="47" s="1"/>
  <c r="BF21" i="47" s="1"/>
  <c r="BG21" i="47" s="1"/>
  <c r="BH21" i="47" s="1"/>
  <c r="BI21" i="47" s="1"/>
  <c r="BD47" i="47"/>
  <c r="BE47" i="47" s="1"/>
  <c r="BF47" i="47" s="1"/>
  <c r="BG47" i="47" s="1"/>
  <c r="BH47" i="47" s="1"/>
  <c r="BI47" i="47" s="1"/>
  <c r="BD46" i="47"/>
  <c r="BE46" i="47" s="1"/>
  <c r="BF46" i="47" s="1"/>
  <c r="BG46" i="47" s="1"/>
  <c r="BH46" i="47" s="1"/>
  <c r="BI46" i="47" s="1"/>
  <c r="AL46" i="47" s="1"/>
  <c r="AJ22" i="49"/>
  <c r="AJ21" i="49"/>
  <c r="BD42" i="49"/>
  <c r="BE42" i="49" s="1"/>
  <c r="BF42" i="49" s="1"/>
  <c r="BG42" i="49" s="1"/>
  <c r="BH42" i="49" s="1"/>
  <c r="BI42" i="49" s="1"/>
  <c r="BJ42" i="49" s="1"/>
  <c r="BK42" i="49" s="1"/>
  <c r="BL42" i="49" s="1"/>
  <c r="BM42" i="49" s="1"/>
  <c r="BN42" i="49" s="1"/>
  <c r="BO42" i="49" s="1"/>
  <c r="BP42" i="49" s="1"/>
  <c r="BQ42" i="49" s="1"/>
  <c r="BR42" i="49" s="1"/>
  <c r="BD15" i="49"/>
  <c r="BE15" i="49" s="1"/>
  <c r="BF15" i="49" s="1"/>
  <c r="BG15" i="49" s="1"/>
  <c r="BH15" i="49" s="1"/>
  <c r="BI15" i="49" s="1"/>
  <c r="BD48" i="49"/>
  <c r="BE48" i="49" s="1"/>
  <c r="BF48" i="49" s="1"/>
  <c r="BG48" i="49" s="1"/>
  <c r="BH48" i="49" s="1"/>
  <c r="BI48" i="49" s="1"/>
  <c r="BD11" i="49"/>
  <c r="BE11" i="49" s="1"/>
  <c r="BF11" i="49" s="1"/>
  <c r="BG11" i="49" s="1"/>
  <c r="BH11" i="49" s="1"/>
  <c r="BI11" i="49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35" i="48"/>
  <c r="BE35" i="48" s="1"/>
  <c r="BF35" i="48" s="1"/>
  <c r="BG35" i="48" s="1"/>
  <c r="BH35" i="48" s="1"/>
  <c r="BI35" i="48" s="1"/>
  <c r="AL35" i="48" s="1"/>
  <c r="AM35" i="48" s="1"/>
  <c r="BD39" i="48"/>
  <c r="BE39" i="48" s="1"/>
  <c r="BF39" i="48" s="1"/>
  <c r="BG39" i="48" s="1"/>
  <c r="BH39" i="48" s="1"/>
  <c r="BI39" i="48" s="1"/>
  <c r="BD24" i="48"/>
  <c r="BE24" i="48" s="1"/>
  <c r="BF24" i="48" s="1"/>
  <c r="BG24" i="48" s="1"/>
  <c r="BH24" i="48" s="1"/>
  <c r="BI24" i="48" s="1"/>
  <c r="BD26" i="48"/>
  <c r="BE26" i="48" s="1"/>
  <c r="BF26" i="48" s="1"/>
  <c r="BG26" i="48" s="1"/>
  <c r="BH26" i="48" s="1"/>
  <c r="BI26" i="48" s="1"/>
  <c r="BD29" i="48"/>
  <c r="BE29" i="48" s="1"/>
  <c r="BF29" i="48" s="1"/>
  <c r="BG29" i="48" s="1"/>
  <c r="BH29" i="48" s="1"/>
  <c r="BI29" i="48" s="1"/>
  <c r="AJ49" i="47"/>
  <c r="AJ48" i="47"/>
  <c r="BD53" i="47"/>
  <c r="BE53" i="47" s="1"/>
  <c r="BF53" i="47" s="1"/>
  <c r="BG53" i="47" s="1"/>
  <c r="BH53" i="47" s="1"/>
  <c r="BI53" i="47" s="1"/>
  <c r="BD37" i="47"/>
  <c r="BE37" i="47" s="1"/>
  <c r="BF37" i="47" s="1"/>
  <c r="BG37" i="47" s="1"/>
  <c r="BH37" i="47" s="1"/>
  <c r="BI37" i="47" s="1"/>
  <c r="AL37" i="47" s="1"/>
  <c r="BD9" i="47"/>
  <c r="BE9" i="47" s="1"/>
  <c r="BF9" i="47" s="1"/>
  <c r="BG9" i="47" s="1"/>
  <c r="BH9" i="47" s="1"/>
  <c r="BI9" i="47" s="1"/>
  <c r="AL9" i="47" s="1"/>
  <c r="AJ42" i="47"/>
  <c r="BD19" i="47"/>
  <c r="BE19" i="47" s="1"/>
  <c r="BF19" i="47" s="1"/>
  <c r="BG19" i="47" s="1"/>
  <c r="BH19" i="47" s="1"/>
  <c r="BI19" i="47" s="1"/>
  <c r="AL10" i="47" s="1"/>
  <c r="BD34" i="47"/>
  <c r="BE34" i="47" s="1"/>
  <c r="BF34" i="47" s="1"/>
  <c r="BG34" i="47" s="1"/>
  <c r="BH34" i="47" s="1"/>
  <c r="BI34" i="47" s="1"/>
  <c r="BJ34" i="47" s="1"/>
  <c r="BK34" i="47" s="1"/>
  <c r="BL34" i="47" s="1"/>
  <c r="BM34" i="47" s="1"/>
  <c r="BN34" i="47" s="1"/>
  <c r="BO34" i="47" s="1"/>
  <c r="BP34" i="47" s="1"/>
  <c r="BQ34" i="47" s="1"/>
  <c r="BR34" i="47" s="1"/>
  <c r="BD28" i="47"/>
  <c r="BE28" i="47" s="1"/>
  <c r="BF28" i="47" s="1"/>
  <c r="BG28" i="47" s="1"/>
  <c r="BH28" i="47" s="1"/>
  <c r="BI28" i="47" s="1"/>
  <c r="BJ28" i="47" s="1"/>
  <c r="BK28" i="47" s="1"/>
  <c r="BL28" i="47" s="1"/>
  <c r="BM28" i="47" s="1"/>
  <c r="BN28" i="47" s="1"/>
  <c r="BO28" i="47" s="1"/>
  <c r="BP28" i="47" s="1"/>
  <c r="BQ28" i="47" s="1"/>
  <c r="BR28" i="47" s="1"/>
  <c r="BD59" i="47"/>
  <c r="BE59" i="47" s="1"/>
  <c r="BF59" i="47" s="1"/>
  <c r="BG59" i="47" s="1"/>
  <c r="BH59" i="47" s="1"/>
  <c r="BI59" i="47" s="1"/>
  <c r="BD56" i="47"/>
  <c r="BE56" i="47" s="1"/>
  <c r="BF56" i="47" s="1"/>
  <c r="BG56" i="47" s="1"/>
  <c r="BH56" i="47" s="1"/>
  <c r="BI56" i="47" s="1"/>
  <c r="AL59" i="47" s="1"/>
  <c r="BD13" i="47"/>
  <c r="BE13" i="47" s="1"/>
  <c r="BF13" i="47" s="1"/>
  <c r="BG13" i="47" s="1"/>
  <c r="BH13" i="47" s="1"/>
  <c r="BI13" i="47" s="1"/>
  <c r="BJ13" i="47" s="1"/>
  <c r="BK13" i="47" s="1"/>
  <c r="BL13" i="47" s="1"/>
  <c r="BM13" i="47" s="1"/>
  <c r="BN13" i="47" s="1"/>
  <c r="BO13" i="47" s="1"/>
  <c r="BP13" i="47" s="1"/>
  <c r="BQ13" i="47" s="1"/>
  <c r="BR13" i="47" s="1"/>
  <c r="BD39" i="47"/>
  <c r="BE39" i="47" s="1"/>
  <c r="BF39" i="47" s="1"/>
  <c r="BG39" i="47" s="1"/>
  <c r="BH39" i="47" s="1"/>
  <c r="BI39" i="47" s="1"/>
  <c r="BJ39" i="47" s="1"/>
  <c r="BK39" i="47" s="1"/>
  <c r="BL39" i="47" s="1"/>
  <c r="BM39" i="47" s="1"/>
  <c r="BN39" i="47" s="1"/>
  <c r="BO39" i="47" s="1"/>
  <c r="BP39" i="47" s="1"/>
  <c r="BQ39" i="47" s="1"/>
  <c r="BR39" i="47" s="1"/>
  <c r="BD24" i="47"/>
  <c r="BE24" i="47" s="1"/>
  <c r="BF24" i="47" s="1"/>
  <c r="BG24" i="47" s="1"/>
  <c r="BH24" i="47" s="1"/>
  <c r="BI24" i="47" s="1"/>
  <c r="BJ24" i="47" s="1"/>
  <c r="BK24" i="47" s="1"/>
  <c r="BL24" i="47" s="1"/>
  <c r="BM24" i="47" s="1"/>
  <c r="BN24" i="47" s="1"/>
  <c r="BO24" i="47" s="1"/>
  <c r="BP24" i="47" s="1"/>
  <c r="BQ24" i="47" s="1"/>
  <c r="BR24" i="47" s="1"/>
  <c r="BD44" i="47"/>
  <c r="BE44" i="47" s="1"/>
  <c r="BF44" i="47" s="1"/>
  <c r="BG44" i="47" s="1"/>
  <c r="BH44" i="47" s="1"/>
  <c r="BI44" i="47" s="1"/>
  <c r="BD38" i="47"/>
  <c r="BE38" i="47" s="1"/>
  <c r="BF38" i="47" s="1"/>
  <c r="BG38" i="47" s="1"/>
  <c r="BH38" i="47" s="1"/>
  <c r="BI38" i="47" s="1"/>
  <c r="BD35" i="47"/>
  <c r="BE35" i="47" s="1"/>
  <c r="BF35" i="47" s="1"/>
  <c r="BG35" i="47" s="1"/>
  <c r="BH35" i="47" s="1"/>
  <c r="BI35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16" i="47"/>
  <c r="BE16" i="47" s="1"/>
  <c r="BF16" i="47" s="1"/>
  <c r="BG16" i="47" s="1"/>
  <c r="BH16" i="47" s="1"/>
  <c r="BI16" i="47" s="1"/>
  <c r="AL15" i="47" s="1"/>
  <c r="BD17" i="47"/>
  <c r="BE17" i="47" s="1"/>
  <c r="BF17" i="47" s="1"/>
  <c r="BG17" i="47" s="1"/>
  <c r="BH17" i="47" s="1"/>
  <c r="BI17" i="47" s="1"/>
  <c r="BD45" i="47"/>
  <c r="BE45" i="47" s="1"/>
  <c r="BF45" i="47" s="1"/>
  <c r="BG45" i="47" s="1"/>
  <c r="BH45" i="47" s="1"/>
  <c r="BI45" i="47" s="1"/>
  <c r="BD20" i="47"/>
  <c r="BE20" i="47" s="1"/>
  <c r="BF20" i="47" s="1"/>
  <c r="BG20" i="47" s="1"/>
  <c r="BH20" i="47" s="1"/>
  <c r="BI20" i="47" s="1"/>
  <c r="BJ20" i="47" s="1"/>
  <c r="BK20" i="47" s="1"/>
  <c r="BL20" i="47" s="1"/>
  <c r="BM20" i="47" s="1"/>
  <c r="BN20" i="47" s="1"/>
  <c r="BO20" i="47" s="1"/>
  <c r="BP20" i="47" s="1"/>
  <c r="BQ20" i="47" s="1"/>
  <c r="BR20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45" i="46"/>
  <c r="BE45" i="46" s="1"/>
  <c r="BF45" i="46" s="1"/>
  <c r="BG45" i="46" s="1"/>
  <c r="BH45" i="46" s="1"/>
  <c r="BI45" i="46" s="1"/>
  <c r="BD22" i="46"/>
  <c r="BE22" i="46" s="1"/>
  <c r="BF22" i="46" s="1"/>
  <c r="BG22" i="46" s="1"/>
  <c r="BH22" i="46" s="1"/>
  <c r="BI22" i="46" s="1"/>
  <c r="BD9" i="46"/>
  <c r="BE9" i="46" s="1"/>
  <c r="BF9" i="46" s="1"/>
  <c r="BG9" i="46" s="1"/>
  <c r="BH9" i="46" s="1"/>
  <c r="BI9" i="46" s="1"/>
  <c r="AL9" i="46" s="1"/>
  <c r="BD39" i="46"/>
  <c r="BE39" i="46" s="1"/>
  <c r="BF39" i="46" s="1"/>
  <c r="BG39" i="46" s="1"/>
  <c r="BH39" i="46" s="1"/>
  <c r="BI39" i="46" s="1"/>
  <c r="AL39" i="46" s="1"/>
  <c r="AM39" i="46" s="1"/>
  <c r="BD31" i="46"/>
  <c r="BE31" i="46" s="1"/>
  <c r="BF31" i="46" s="1"/>
  <c r="BG31" i="46" s="1"/>
  <c r="BH31" i="46" s="1"/>
  <c r="BI31" i="46" s="1"/>
  <c r="BJ31" i="46" s="1"/>
  <c r="BK31" i="46" s="1"/>
  <c r="BL31" i="46" s="1"/>
  <c r="BM31" i="46" s="1"/>
  <c r="BN31" i="46" s="1"/>
  <c r="BO31" i="46" s="1"/>
  <c r="BP31" i="46" s="1"/>
  <c r="BQ31" i="46" s="1"/>
  <c r="BR31" i="46" s="1"/>
  <c r="AJ47" i="45"/>
  <c r="AJ46" i="45"/>
  <c r="BD19" i="43"/>
  <c r="BE19" i="43" s="1"/>
  <c r="BF19" i="43" s="1"/>
  <c r="BG19" i="43" s="1"/>
  <c r="BH19" i="43" s="1"/>
  <c r="BI19" i="43" s="1"/>
  <c r="BD44" i="43"/>
  <c r="BE44" i="43" s="1"/>
  <c r="BF44" i="43" s="1"/>
  <c r="BG44" i="43" s="1"/>
  <c r="BH44" i="43" s="1"/>
  <c r="BI44" i="43" s="1"/>
  <c r="BD18" i="43"/>
  <c r="BE18" i="43" s="1"/>
  <c r="BF18" i="43" s="1"/>
  <c r="BG18" i="43" s="1"/>
  <c r="BH18" i="43" s="1"/>
  <c r="BI18" i="43" s="1"/>
  <c r="BD43" i="43"/>
  <c r="BE43" i="43" s="1"/>
  <c r="BF43" i="43" s="1"/>
  <c r="BG43" i="43" s="1"/>
  <c r="BH43" i="43" s="1"/>
  <c r="BI43" i="43" s="1"/>
  <c r="AJ10" i="42"/>
  <c r="AK26" i="10"/>
  <c r="AN26" i="10" s="1"/>
  <c r="AK23" i="10"/>
  <c r="AK20" i="10"/>
  <c r="AK21" i="10"/>
  <c r="AK35" i="10"/>
  <c r="AK37" i="10"/>
  <c r="AL37" i="10" s="1"/>
  <c r="AK30" i="10"/>
  <c r="AK27" i="10"/>
  <c r="AK8" i="10"/>
  <c r="AK36" i="10"/>
  <c r="AK22" i="10"/>
  <c r="AK18" i="10"/>
  <c r="AK10" i="10"/>
  <c r="AK9" i="10"/>
  <c r="AK19" i="10"/>
  <c r="AK7" i="10"/>
  <c r="AK15" i="10"/>
  <c r="AK2" i="10"/>
  <c r="AK4" i="10"/>
  <c r="AK6" i="10"/>
  <c r="AK11" i="10"/>
  <c r="AK29" i="10"/>
  <c r="AN29" i="10" s="1"/>
  <c r="AK16" i="10"/>
  <c r="AK3" i="10"/>
  <c r="AK17" i="10"/>
  <c r="AK14" i="10"/>
  <c r="AK13" i="10"/>
  <c r="AK5" i="10"/>
  <c r="BD13" i="53"/>
  <c r="BE13" i="53" s="1"/>
  <c r="BF13" i="53" s="1"/>
  <c r="BG13" i="53" s="1"/>
  <c r="BH13" i="53" s="1"/>
  <c r="BI13" i="53" s="1"/>
  <c r="BD42" i="43"/>
  <c r="BE42" i="43" s="1"/>
  <c r="BF42" i="43" s="1"/>
  <c r="BG42" i="43" s="1"/>
  <c r="BH42" i="43" s="1"/>
  <c r="BI42" i="43" s="1"/>
  <c r="BD15" i="44"/>
  <c r="BE15" i="44" s="1"/>
  <c r="BF15" i="44" s="1"/>
  <c r="BG15" i="44" s="1"/>
  <c r="BH15" i="44" s="1"/>
  <c r="BI15" i="44" s="1"/>
  <c r="AL15" i="44" s="1"/>
  <c r="BD33" i="50"/>
  <c r="BE33" i="50" s="1"/>
  <c r="BF33" i="50" s="1"/>
  <c r="BG33" i="50" s="1"/>
  <c r="BH33" i="50" s="1"/>
  <c r="BI33" i="50" s="1"/>
  <c r="AL33" i="50" s="1"/>
  <c r="AM33" i="50" s="1"/>
  <c r="BD40" i="43"/>
  <c r="BE40" i="43" s="1"/>
  <c r="BF40" i="43" s="1"/>
  <c r="BG40" i="43" s="1"/>
  <c r="BH40" i="43" s="1"/>
  <c r="BI40" i="43" s="1"/>
  <c r="AL40" i="43" s="1"/>
  <c r="AM40" i="43" s="1"/>
  <c r="BD22" i="43"/>
  <c r="BE22" i="43" s="1"/>
  <c r="BF22" i="43" s="1"/>
  <c r="BG22" i="43" s="1"/>
  <c r="BH22" i="43" s="1"/>
  <c r="BI22" i="43" s="1"/>
  <c r="BD24" i="44"/>
  <c r="BE24" i="44" s="1"/>
  <c r="BF24" i="44" s="1"/>
  <c r="BG24" i="44" s="1"/>
  <c r="BH24" i="44" s="1"/>
  <c r="BI24" i="44" s="1"/>
  <c r="BJ24" i="44" s="1"/>
  <c r="BK24" i="44" s="1"/>
  <c r="BL24" i="44" s="1"/>
  <c r="BM24" i="44" s="1"/>
  <c r="BN24" i="44" s="1"/>
  <c r="BO24" i="44" s="1"/>
  <c r="BP24" i="44" s="1"/>
  <c r="BQ24" i="44" s="1"/>
  <c r="BR24" i="44" s="1"/>
  <c r="BD8" i="43"/>
  <c r="BE8" i="43" s="1"/>
  <c r="BF8" i="43" s="1"/>
  <c r="BG8" i="43" s="1"/>
  <c r="BH8" i="43" s="1"/>
  <c r="BI8" i="43" s="1"/>
  <c r="BJ8" i="43" s="1"/>
  <c r="BK8" i="43" s="1"/>
  <c r="BL8" i="43" s="1"/>
  <c r="BM8" i="43" s="1"/>
  <c r="BN8" i="43" s="1"/>
  <c r="BO8" i="43" s="1"/>
  <c r="BP8" i="43" s="1"/>
  <c r="BQ8" i="43" s="1"/>
  <c r="BR8" i="43" s="1"/>
  <c r="BD5" i="42"/>
  <c r="BE5" i="42" s="1"/>
  <c r="BF5" i="42" s="1"/>
  <c r="BG5" i="42" s="1"/>
  <c r="BH5" i="42" s="1"/>
  <c r="BI5" i="42" s="1"/>
  <c r="BJ5" i="42" s="1"/>
  <c r="BK5" i="42" s="1"/>
  <c r="BL5" i="42" s="1"/>
  <c r="BM5" i="42" s="1"/>
  <c r="BN5" i="42" s="1"/>
  <c r="BO5" i="42" s="1"/>
  <c r="BP5" i="42" s="1"/>
  <c r="BQ5" i="42" s="1"/>
  <c r="BR5" i="42" s="1"/>
  <c r="BD59" i="45"/>
  <c r="BE59" i="45" s="1"/>
  <c r="BF59" i="45" s="1"/>
  <c r="BG59" i="45" s="1"/>
  <c r="BH59" i="45" s="1"/>
  <c r="BI59" i="45" s="1"/>
  <c r="BD45" i="45"/>
  <c r="BE45" i="45" s="1"/>
  <c r="BF45" i="45" s="1"/>
  <c r="BG45" i="45" s="1"/>
  <c r="BH45" i="45" s="1"/>
  <c r="BI45" i="45" s="1"/>
  <c r="BJ45" i="45" s="1"/>
  <c r="BK45" i="45" s="1"/>
  <c r="BL45" i="45" s="1"/>
  <c r="BM45" i="45" s="1"/>
  <c r="BN45" i="45" s="1"/>
  <c r="BO45" i="45" s="1"/>
  <c r="BP45" i="45" s="1"/>
  <c r="BQ45" i="45" s="1"/>
  <c r="BR45" i="45" s="1"/>
  <c r="BD61" i="45"/>
  <c r="BE61" i="45" s="1"/>
  <c r="BF61" i="45" s="1"/>
  <c r="BG61" i="45" s="1"/>
  <c r="BH61" i="45" s="1"/>
  <c r="BI61" i="45" s="1"/>
  <c r="BJ61" i="45" s="1"/>
  <c r="BK61" i="45" s="1"/>
  <c r="BL61" i="45" s="1"/>
  <c r="BM61" i="45" s="1"/>
  <c r="BN61" i="45" s="1"/>
  <c r="BO61" i="45" s="1"/>
  <c r="BP61" i="45" s="1"/>
  <c r="BQ61" i="45" s="1"/>
  <c r="BR61" i="45" s="1"/>
  <c r="BD23" i="45"/>
  <c r="BE23" i="45" s="1"/>
  <c r="BF23" i="45" s="1"/>
  <c r="BG23" i="45" s="1"/>
  <c r="BH23" i="45" s="1"/>
  <c r="BI23" i="45" s="1"/>
  <c r="BJ23" i="45" s="1"/>
  <c r="BK23" i="45" s="1"/>
  <c r="BL23" i="45" s="1"/>
  <c r="BM23" i="45" s="1"/>
  <c r="BN23" i="45" s="1"/>
  <c r="BO23" i="45" s="1"/>
  <c r="BP23" i="45" s="1"/>
  <c r="BQ23" i="45" s="1"/>
  <c r="BR23" i="45" s="1"/>
  <c r="BD46" i="48"/>
  <c r="BE46" i="48" s="1"/>
  <c r="BF46" i="48" s="1"/>
  <c r="BG46" i="48" s="1"/>
  <c r="BH46" i="48" s="1"/>
  <c r="BI46" i="48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3" i="51"/>
  <c r="BE23" i="51" s="1"/>
  <c r="BF23" i="51" s="1"/>
  <c r="BG23" i="51" s="1"/>
  <c r="BH23" i="51" s="1"/>
  <c r="BI23" i="51" s="1"/>
  <c r="AL52" i="37"/>
  <c r="AM52" i="37" s="1"/>
  <c r="BD49" i="45"/>
  <c r="BE49" i="45" s="1"/>
  <c r="BF49" i="45" s="1"/>
  <c r="BG49" i="45" s="1"/>
  <c r="BH49" i="45" s="1"/>
  <c r="BI49" i="45" s="1"/>
  <c r="BD55" i="45"/>
  <c r="BE55" i="45" s="1"/>
  <c r="BF55" i="45" s="1"/>
  <c r="BG55" i="45" s="1"/>
  <c r="BH55" i="45" s="1"/>
  <c r="BI55" i="45" s="1"/>
  <c r="AL46" i="45" s="1"/>
  <c r="BD44" i="48"/>
  <c r="BE44" i="48" s="1"/>
  <c r="BF44" i="48" s="1"/>
  <c r="BG44" i="48" s="1"/>
  <c r="BH44" i="48" s="1"/>
  <c r="BI44" i="48" s="1"/>
  <c r="AL44" i="48" s="1"/>
  <c r="AM44" i="48" s="1"/>
  <c r="BD34" i="48"/>
  <c r="BE34" i="48" s="1"/>
  <c r="BF34" i="48" s="1"/>
  <c r="BG34" i="48" s="1"/>
  <c r="BH34" i="48" s="1"/>
  <c r="BI34" i="48" s="1"/>
  <c r="BD45" i="50"/>
  <c r="BE45" i="50" s="1"/>
  <c r="BF45" i="50" s="1"/>
  <c r="BG45" i="50" s="1"/>
  <c r="BH45" i="50" s="1"/>
  <c r="BI45" i="50" s="1"/>
  <c r="BJ45" i="50" s="1"/>
  <c r="BK45" i="50" s="1"/>
  <c r="BL45" i="50" s="1"/>
  <c r="BM45" i="50" s="1"/>
  <c r="BN45" i="50" s="1"/>
  <c r="BO45" i="50" s="1"/>
  <c r="BP45" i="50" s="1"/>
  <c r="BQ45" i="50" s="1"/>
  <c r="BR45" i="50" s="1"/>
  <c r="BD11" i="50"/>
  <c r="BE11" i="50" s="1"/>
  <c r="BF11" i="50" s="1"/>
  <c r="BG11" i="50" s="1"/>
  <c r="BH11" i="50" s="1"/>
  <c r="BI11" i="50" s="1"/>
  <c r="AL7" i="50" s="1"/>
  <c r="BD18" i="44"/>
  <c r="BE18" i="44" s="1"/>
  <c r="BF18" i="44" s="1"/>
  <c r="BG18" i="44" s="1"/>
  <c r="BH18" i="44" s="1"/>
  <c r="BI18" i="44" s="1"/>
  <c r="BD7" i="45"/>
  <c r="BE7" i="45" s="1"/>
  <c r="BF7" i="45" s="1"/>
  <c r="BG7" i="45" s="1"/>
  <c r="BH7" i="45" s="1"/>
  <c r="BI7" i="45" s="1"/>
  <c r="AL7" i="45" s="1"/>
  <c r="BD12" i="48"/>
  <c r="BE12" i="48" s="1"/>
  <c r="BF12" i="48" s="1"/>
  <c r="BG12" i="48" s="1"/>
  <c r="BH12" i="48" s="1"/>
  <c r="BI12" i="48" s="1"/>
  <c r="BJ12" i="48" s="1"/>
  <c r="BK12" i="48" s="1"/>
  <c r="BL12" i="48" s="1"/>
  <c r="BM12" i="48" s="1"/>
  <c r="BN12" i="48" s="1"/>
  <c r="BO12" i="48" s="1"/>
  <c r="BP12" i="48" s="1"/>
  <c r="BQ12" i="48" s="1"/>
  <c r="BR12" i="48" s="1"/>
  <c r="BD27" i="44"/>
  <c r="BE27" i="44" s="1"/>
  <c r="BF27" i="44" s="1"/>
  <c r="BG27" i="44" s="1"/>
  <c r="BH27" i="44" s="1"/>
  <c r="BI27" i="44" s="1"/>
  <c r="BJ27" i="44" s="1"/>
  <c r="BK27" i="44" s="1"/>
  <c r="BL27" i="44" s="1"/>
  <c r="BM27" i="44" s="1"/>
  <c r="BN27" i="44" s="1"/>
  <c r="BO27" i="44" s="1"/>
  <c r="BP27" i="44" s="1"/>
  <c r="BQ27" i="44" s="1"/>
  <c r="BR27" i="44" s="1"/>
  <c r="BD25" i="45"/>
  <c r="BE25" i="45" s="1"/>
  <c r="BF25" i="45" s="1"/>
  <c r="BG25" i="45" s="1"/>
  <c r="BH25" i="45" s="1"/>
  <c r="BI25" i="45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37" i="48"/>
  <c r="BE37" i="48" s="1"/>
  <c r="BF37" i="48" s="1"/>
  <c r="BG37" i="48" s="1"/>
  <c r="BH37" i="48" s="1"/>
  <c r="BI37" i="48" s="1"/>
  <c r="BD5" i="50"/>
  <c r="BE5" i="50" s="1"/>
  <c r="BF5" i="50" s="1"/>
  <c r="BG5" i="50" s="1"/>
  <c r="BH5" i="50" s="1"/>
  <c r="BI5" i="50" s="1"/>
  <c r="AL5" i="50" s="1"/>
  <c r="BD13" i="44"/>
  <c r="BE13" i="44" s="1"/>
  <c r="BF13" i="44" s="1"/>
  <c r="BG13" i="44" s="1"/>
  <c r="BH13" i="44" s="1"/>
  <c r="BI13" i="44" s="1"/>
  <c r="AL46" i="37"/>
  <c r="AM46" i="37" s="1"/>
  <c r="BJ68" i="37"/>
  <c r="BK68" i="37" s="1"/>
  <c r="BL68" i="37" s="1"/>
  <c r="BM68" i="37" s="1"/>
  <c r="BN68" i="37" s="1"/>
  <c r="BO68" i="37" s="1"/>
  <c r="BP68" i="37" s="1"/>
  <c r="BQ68" i="37" s="1"/>
  <c r="BR68" i="37" s="1"/>
  <c r="AL59" i="37"/>
  <c r="AM59" i="37" s="1"/>
  <c r="AH20" i="34"/>
  <c r="AI20" i="34" s="1"/>
  <c r="BD9" i="37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D15" i="50"/>
  <c r="BE15" i="50" s="1"/>
  <c r="BF15" i="50" s="1"/>
  <c r="BG15" i="50" s="1"/>
  <c r="BH15" i="50" s="1"/>
  <c r="BI15" i="50" s="1"/>
  <c r="AL17" i="50" s="1"/>
  <c r="BD24" i="50"/>
  <c r="BE24" i="50" s="1"/>
  <c r="BF24" i="50" s="1"/>
  <c r="BG24" i="50" s="1"/>
  <c r="BH24" i="50" s="1"/>
  <c r="BI24" i="50" s="1"/>
  <c r="AL24" i="50" s="1"/>
  <c r="AM24" i="50" s="1"/>
  <c r="AJ37" i="49"/>
  <c r="AJ36" i="49"/>
  <c r="AJ15" i="53"/>
  <c r="BD8" i="51"/>
  <c r="BE8" i="51" s="1"/>
  <c r="BF8" i="51" s="1"/>
  <c r="BG8" i="51" s="1"/>
  <c r="BH8" i="51" s="1"/>
  <c r="BI8" i="51" s="1"/>
  <c r="BJ8" i="51" s="1"/>
  <c r="BK8" i="51" s="1"/>
  <c r="BL8" i="51" s="1"/>
  <c r="BM8" i="51" s="1"/>
  <c r="BN8" i="51" s="1"/>
  <c r="BO8" i="51" s="1"/>
  <c r="BP8" i="51" s="1"/>
  <c r="BQ8" i="51" s="1"/>
  <c r="BR8" i="51" s="1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45" i="49"/>
  <c r="AJ44" i="49"/>
  <c r="AJ43" i="49"/>
  <c r="AJ38" i="49"/>
  <c r="AJ35" i="49"/>
  <c r="AJ18" i="49"/>
  <c r="AJ32" i="49"/>
  <c r="AJ24" i="49"/>
  <c r="AJ33" i="48"/>
  <c r="AJ19" i="48"/>
  <c r="AJ27" i="48"/>
  <c r="AJ26" i="48"/>
  <c r="AJ25" i="48"/>
  <c r="AJ24" i="48"/>
  <c r="AJ22" i="48"/>
  <c r="AJ21" i="48"/>
  <c r="AJ18" i="48"/>
  <c r="AJ54" i="47"/>
  <c r="AJ53" i="47"/>
  <c r="AJ52" i="47"/>
  <c r="AJ20" i="45"/>
  <c r="AJ45" i="45"/>
  <c r="AJ51" i="47"/>
  <c r="AJ50" i="47"/>
  <c r="AJ47" i="47"/>
  <c r="AJ43" i="47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AJ38" i="45"/>
  <c r="AJ36" i="45"/>
  <c r="AJ29" i="45"/>
  <c r="AJ44" i="45"/>
  <c r="AJ43" i="45"/>
  <c r="AJ42" i="45"/>
  <c r="AJ40" i="45"/>
  <c r="AJ39" i="45"/>
  <c r="AJ15" i="45"/>
  <c r="AJ10" i="45"/>
  <c r="AJ9" i="45"/>
  <c r="BJ29" i="37"/>
  <c r="BK29" i="37" s="1"/>
  <c r="BL29" i="37" s="1"/>
  <c r="BM29" i="37" s="1"/>
  <c r="BN29" i="37" s="1"/>
  <c r="BO29" i="37" s="1"/>
  <c r="BP29" i="37" s="1"/>
  <c r="BQ29" i="37" s="1"/>
  <c r="BR29" i="37" s="1"/>
  <c r="AJ55" i="47"/>
  <c r="AJ25" i="47"/>
  <c r="AJ49" i="45"/>
  <c r="AJ58" i="47"/>
  <c r="AJ57" i="47"/>
  <c r="AJ56" i="47"/>
  <c r="AJ39" i="47"/>
  <c r="AJ48" i="45"/>
  <c r="BJ28" i="37"/>
  <c r="BK28" i="37" s="1"/>
  <c r="BL28" i="37" s="1"/>
  <c r="BM28" i="37" s="1"/>
  <c r="BN28" i="37" s="1"/>
  <c r="BO28" i="37" s="1"/>
  <c r="BP28" i="37" s="1"/>
  <c r="BQ28" i="37" s="1"/>
  <c r="BR28" i="37" s="1"/>
  <c r="AL58" i="37"/>
  <c r="AM58" i="37" s="1"/>
  <c r="AL36" i="37"/>
  <c r="AM36" i="37" s="1"/>
  <c r="AL53" i="45"/>
  <c r="AL16" i="37"/>
  <c r="AL9" i="53"/>
  <c r="AJ14" i="53"/>
  <c r="AJ11" i="53"/>
  <c r="AJ5" i="53"/>
  <c r="AJ7" i="53"/>
  <c r="AJ17" i="53"/>
  <c r="AJ23" i="51"/>
  <c r="AJ46" i="47"/>
  <c r="AJ62" i="47"/>
  <c r="AJ38" i="47"/>
  <c r="AJ17" i="47"/>
  <c r="AJ24" i="47"/>
  <c r="AJ60" i="47"/>
  <c r="AJ63" i="47"/>
  <c r="AL50" i="45"/>
  <c r="AL27" i="45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AL12" i="47"/>
  <c r="BD11" i="37"/>
  <c r="BE11" i="37" s="1"/>
  <c r="BF11" i="37" s="1"/>
  <c r="BG11" i="37" s="1"/>
  <c r="BH11" i="37" s="1"/>
  <c r="BI11" i="37" s="1"/>
  <c r="AL24" i="52"/>
  <c r="AM24" i="52" s="1"/>
  <c r="AJ5" i="52"/>
  <c r="AL15" i="52"/>
  <c r="AM15" i="52" s="1"/>
  <c r="AL13" i="46"/>
  <c r="AJ8" i="52"/>
  <c r="AJ13" i="50"/>
  <c r="AJ9" i="52"/>
  <c r="AJ9" i="51"/>
  <c r="AJ6" i="52"/>
  <c r="AL10" i="53"/>
  <c r="AL23" i="52"/>
  <c r="AM23" i="52" s="1"/>
  <c r="AL11" i="52"/>
  <c r="AM11" i="52" s="1"/>
  <c r="AJ6" i="50"/>
  <c r="AJ5" i="50"/>
  <c r="AJ17" i="50"/>
  <c r="AJ15" i="50"/>
  <c r="AJ11" i="50"/>
  <c r="AJ8" i="50"/>
  <c r="AJ14" i="50"/>
  <c r="AJ6" i="53"/>
  <c r="AJ7" i="52"/>
  <c r="AJ18" i="51"/>
  <c r="AJ20" i="51"/>
  <c r="AJ17" i="51"/>
  <c r="AJ10" i="51"/>
  <c r="AJ10" i="50"/>
  <c r="AJ14" i="51"/>
  <c r="AJ19" i="51"/>
  <c r="AJ9" i="53"/>
  <c r="AJ16" i="53"/>
  <c r="AL30" i="47"/>
  <c r="AL42" i="46"/>
  <c r="AM42" i="46" s="1"/>
  <c r="AL6" i="46"/>
  <c r="AJ11" i="44"/>
  <c r="AJ29" i="48"/>
  <c r="AJ16" i="46"/>
  <c r="AJ16" i="48"/>
  <c r="AJ8" i="49"/>
  <c r="AJ11" i="48"/>
  <c r="AJ30" i="48"/>
  <c r="AJ14" i="49"/>
  <c r="AJ6" i="49"/>
  <c r="AJ9" i="48"/>
  <c r="AJ13" i="48"/>
  <c r="AJ34" i="49"/>
  <c r="AJ30" i="49"/>
  <c r="AJ28" i="48"/>
  <c r="AJ7" i="48"/>
  <c r="AJ28" i="49"/>
  <c r="AJ29" i="49"/>
  <c r="AJ8" i="48"/>
  <c r="AJ5" i="48"/>
  <c r="AJ39" i="49"/>
  <c r="AJ15" i="48"/>
  <c r="AJ6" i="48"/>
  <c r="AJ16" i="49"/>
  <c r="AJ9" i="49"/>
  <c r="AJ26" i="49"/>
  <c r="AJ7" i="49"/>
  <c r="AJ13" i="49"/>
  <c r="AJ5" i="49"/>
  <c r="AJ17" i="46"/>
  <c r="AJ64" i="47"/>
  <c r="AJ24" i="46"/>
  <c r="AJ19" i="46"/>
  <c r="AJ23" i="46"/>
  <c r="AJ45" i="47"/>
  <c r="AJ38" i="46"/>
  <c r="AJ14" i="46"/>
  <c r="AJ44" i="47"/>
  <c r="AJ8" i="46"/>
  <c r="AJ10" i="46"/>
  <c r="AJ32" i="47"/>
  <c r="AJ22" i="46"/>
  <c r="AJ36" i="47"/>
  <c r="AJ35" i="47"/>
  <c r="AJ19" i="47"/>
  <c r="AJ20" i="46"/>
  <c r="AJ11" i="46"/>
  <c r="AJ26" i="47"/>
  <c r="AJ29" i="47"/>
  <c r="AJ40" i="47"/>
  <c r="AJ23" i="47"/>
  <c r="AJ33" i="47"/>
  <c r="AJ7" i="46"/>
  <c r="AJ5" i="46"/>
  <c r="AJ12" i="46"/>
  <c r="AJ30" i="47"/>
  <c r="AJ10" i="47"/>
  <c r="AJ27" i="47"/>
  <c r="AJ11" i="47"/>
  <c r="AJ9" i="47"/>
  <c r="AJ7" i="47"/>
  <c r="AJ8" i="47"/>
  <c r="AJ29" i="44"/>
  <c r="AJ7" i="44"/>
  <c r="AJ10" i="44"/>
  <c r="AJ12" i="45"/>
  <c r="AJ8" i="45"/>
  <c r="AJ28" i="44"/>
  <c r="AJ53" i="45"/>
  <c r="AJ27" i="45"/>
  <c r="AJ32" i="45"/>
  <c r="AJ10" i="43"/>
  <c r="AJ5" i="44"/>
  <c r="AJ22" i="44"/>
  <c r="AJ9" i="44"/>
  <c r="AJ51" i="45"/>
  <c r="AJ34" i="45"/>
  <c r="AJ50" i="45"/>
  <c r="AJ30" i="45"/>
  <c r="AJ6" i="44"/>
  <c r="AJ15" i="44"/>
  <c r="AJ7" i="45"/>
  <c r="AJ16" i="45"/>
  <c r="AJ5" i="45"/>
  <c r="AJ7" i="42"/>
  <c r="AJ7" i="41"/>
  <c r="AH19" i="34"/>
  <c r="AJ6" i="43"/>
  <c r="AJ7" i="43"/>
  <c r="AH27" i="34"/>
  <c r="AK27" i="34" s="1"/>
  <c r="AN27" i="10"/>
  <c r="AJ14" i="43"/>
  <c r="AJ8" i="43"/>
  <c r="AJ5" i="43"/>
  <c r="AJ5" i="41"/>
  <c r="AJ6" i="41"/>
  <c r="AJ5" i="42"/>
  <c r="AJ6" i="42"/>
  <c r="AH22" i="34"/>
  <c r="AH26" i="34"/>
  <c r="AK26" i="34" s="1"/>
  <c r="AH14" i="34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AL23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AL38" i="51" s="1"/>
  <c r="AM38" i="51" s="1"/>
  <c r="BD13" i="37"/>
  <c r="BE13" i="37" s="1"/>
  <c r="BF13" i="37" s="1"/>
  <c r="BG13" i="37" s="1"/>
  <c r="BH13" i="37" s="1"/>
  <c r="BI13" i="37" s="1"/>
  <c r="AL22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29" i="45"/>
  <c r="BE29" i="45" s="1"/>
  <c r="BF29" i="45" s="1"/>
  <c r="BG29" i="45" s="1"/>
  <c r="BH29" i="45" s="1"/>
  <c r="BI29" i="45" s="1"/>
  <c r="BJ29" i="45" s="1"/>
  <c r="BK29" i="45" s="1"/>
  <c r="BL29" i="45" s="1"/>
  <c r="BM29" i="45" s="1"/>
  <c r="BN29" i="45" s="1"/>
  <c r="BO29" i="45" s="1"/>
  <c r="BP29" i="45" s="1"/>
  <c r="BQ29" i="45" s="1"/>
  <c r="BR29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48" i="45"/>
  <c r="BE48" i="45" s="1"/>
  <c r="BF48" i="45" s="1"/>
  <c r="BG48" i="45" s="1"/>
  <c r="BH48" i="45" s="1"/>
  <c r="BI48" i="45" s="1"/>
  <c r="BJ48" i="45" s="1"/>
  <c r="BK48" i="45" s="1"/>
  <c r="BL48" i="45" s="1"/>
  <c r="BM48" i="45" s="1"/>
  <c r="BN48" i="45" s="1"/>
  <c r="BO48" i="45" s="1"/>
  <c r="BP48" i="45" s="1"/>
  <c r="BQ48" i="45" s="1"/>
  <c r="BR48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AL32" i="51" s="1"/>
  <c r="AM32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D25" i="43"/>
  <c r="BE25" i="43" s="1"/>
  <c r="BF25" i="43" s="1"/>
  <c r="BG25" i="43" s="1"/>
  <c r="BH25" i="43" s="1"/>
  <c r="BI25" i="43" s="1"/>
  <c r="AL31" i="43" s="1"/>
  <c r="AM31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AL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26" i="37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AL32" i="50" s="1"/>
  <c r="AM32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L40" i="37"/>
  <c r="AM40" i="37" s="1"/>
  <c r="AL18" i="46"/>
  <c r="AL21" i="37"/>
  <c r="AL18" i="52"/>
  <c r="AM18" i="52" s="1"/>
  <c r="AL8" i="46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AL23" i="53"/>
  <c r="AM23" i="53" s="1"/>
  <c r="L39" i="34"/>
  <c r="AH11" i="34"/>
  <c r="AH37" i="34"/>
  <c r="AI37" i="34" s="1"/>
  <c r="AH6" i="34"/>
  <c r="AH9" i="34"/>
  <c r="AH13" i="34"/>
  <c r="AI13" i="34" s="1"/>
  <c r="J39" i="34"/>
  <c r="AJ14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0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5" i="51"/>
  <c r="AJ5" i="51"/>
  <c r="AJ8" i="53"/>
  <c r="AL63" i="53"/>
  <c r="AM63" i="53" s="1"/>
  <c r="BJ5" i="53"/>
  <c r="BK5" i="53" s="1"/>
  <c r="BL5" i="53" s="1"/>
  <c r="BM5" i="53" s="1"/>
  <c r="BN5" i="53" s="1"/>
  <c r="BO5" i="53" s="1"/>
  <c r="BP5" i="53" s="1"/>
  <c r="BQ5" i="53" s="1"/>
  <c r="BR5" i="53" s="1"/>
  <c r="AJ21" i="51"/>
  <c r="AJ9" i="50"/>
  <c r="AJ16" i="50"/>
  <c r="AJ7" i="50"/>
  <c r="AJ12" i="50"/>
  <c r="AJ12" i="51"/>
  <c r="AJ7" i="51"/>
  <c r="AJ16" i="51"/>
  <c r="AJ11" i="51"/>
  <c r="AJ8" i="51"/>
  <c r="AJ13" i="51"/>
  <c r="AJ6" i="51"/>
  <c r="AJ22" i="51"/>
  <c r="AJ10" i="53"/>
  <c r="AJ12" i="53"/>
  <c r="AJ23" i="49"/>
  <c r="AJ22" i="47"/>
  <c r="AL81" i="47"/>
  <c r="AM81" i="47" s="1"/>
  <c r="AL77" i="47"/>
  <c r="AM77" i="47" s="1"/>
  <c r="AL69" i="47"/>
  <c r="AM69" i="47" s="1"/>
  <c r="AL82" i="47"/>
  <c r="AM82" i="47" s="1"/>
  <c r="AL78" i="47"/>
  <c r="AM78" i="47" s="1"/>
  <c r="AL74" i="47"/>
  <c r="AM74" i="47" s="1"/>
  <c r="AL70" i="47"/>
  <c r="AM70" i="47" s="1"/>
  <c r="AL66" i="47"/>
  <c r="AM66" i="47" s="1"/>
  <c r="AL75" i="47"/>
  <c r="AM75" i="47" s="1"/>
  <c r="AL67" i="47"/>
  <c r="AM67" i="47" s="1"/>
  <c r="AL83" i="47"/>
  <c r="AM83" i="47" s="1"/>
  <c r="AL79" i="47"/>
  <c r="AM79" i="47" s="1"/>
  <c r="AL71" i="47"/>
  <c r="AM71" i="47" s="1"/>
  <c r="AL84" i="47"/>
  <c r="AM84" i="47" s="1"/>
  <c r="AL80" i="47"/>
  <c r="AM80" i="47" s="1"/>
  <c r="AL76" i="47"/>
  <c r="AM76" i="47" s="1"/>
  <c r="AL72" i="47"/>
  <c r="AM72" i="47" s="1"/>
  <c r="AL68" i="47"/>
  <c r="AM68" i="47" s="1"/>
  <c r="AL73" i="47"/>
  <c r="AM73" i="47" s="1"/>
  <c r="AJ14" i="47"/>
  <c r="AJ48" i="49"/>
  <c r="AJ15" i="49"/>
  <c r="AJ46" i="49"/>
  <c r="AJ12" i="49"/>
  <c r="AJ11" i="49"/>
  <c r="AJ31" i="49"/>
  <c r="AJ33" i="49"/>
  <c r="AJ47" i="49"/>
  <c r="AJ20" i="49"/>
  <c r="AJ27" i="49"/>
  <c r="AJ19" i="49"/>
  <c r="AJ40" i="49"/>
  <c r="AJ17" i="49"/>
  <c r="AJ10" i="49"/>
  <c r="AJ25" i="49"/>
  <c r="AJ12" i="48"/>
  <c r="AJ10" i="48"/>
  <c r="AJ20" i="48"/>
  <c r="AJ32" i="48"/>
  <c r="AJ17" i="48"/>
  <c r="AJ13" i="46"/>
  <c r="AJ23" i="48"/>
  <c r="AJ21" i="46"/>
  <c r="AJ31" i="48"/>
  <c r="AJ37" i="47"/>
  <c r="AJ59" i="47"/>
  <c r="AJ69" i="47"/>
  <c r="AJ31" i="46"/>
  <c r="AJ70" i="47"/>
  <c r="AJ61" i="47"/>
  <c r="AJ68" i="47"/>
  <c r="AJ20" i="47"/>
  <c r="AJ67" i="47"/>
  <c r="AJ19" i="45"/>
  <c r="AJ41" i="47"/>
  <c r="AJ13" i="47"/>
  <c r="AJ21" i="47"/>
  <c r="AJ34" i="47"/>
  <c r="AJ30" i="46"/>
  <c r="AJ31" i="47"/>
  <c r="AJ15" i="47"/>
  <c r="AJ16" i="47"/>
  <c r="AJ28" i="46"/>
  <c r="AJ12" i="47"/>
  <c r="AJ18" i="47"/>
  <c r="AJ6" i="47"/>
  <c r="AJ5" i="47"/>
  <c r="AJ28" i="47"/>
  <c r="AL5" i="47"/>
  <c r="AJ15" i="46"/>
  <c r="AJ29" i="46"/>
  <c r="AJ6" i="46"/>
  <c r="AJ27" i="46"/>
  <c r="AJ18" i="46"/>
  <c r="AJ9" i="46"/>
  <c r="AJ25" i="46"/>
  <c r="AJ26" i="46"/>
  <c r="AJ13" i="45"/>
  <c r="AJ36" i="44"/>
  <c r="AJ35" i="44"/>
  <c r="AJ17" i="45"/>
  <c r="AJ6" i="45"/>
  <c r="AJ24" i="45"/>
  <c r="AJ21" i="45"/>
  <c r="AJ16" i="43"/>
  <c r="AJ56" i="45"/>
  <c r="AJ22" i="45"/>
  <c r="AJ11" i="45"/>
  <c r="AJ25" i="45"/>
  <c r="AJ37" i="45"/>
  <c r="AJ55" i="45"/>
  <c r="AJ54" i="45"/>
  <c r="AJ33" i="45"/>
  <c r="AJ24" i="44"/>
  <c r="AJ25" i="44"/>
  <c r="AJ14" i="44"/>
  <c r="AJ27" i="44"/>
  <c r="AJ26" i="44"/>
  <c r="AJ21" i="44"/>
  <c r="AJ20" i="44"/>
  <c r="AJ19" i="44"/>
  <c r="AJ18" i="44"/>
  <c r="AJ8" i="44"/>
  <c r="AJ17" i="44"/>
  <c r="AJ16" i="44"/>
  <c r="AJ34" i="44"/>
  <c r="AJ13" i="44"/>
  <c r="AJ23" i="44"/>
  <c r="AJ33" i="44"/>
  <c r="AJ32" i="44"/>
  <c r="AJ30" i="44"/>
  <c r="AJ28" i="45"/>
  <c r="AJ14" i="45"/>
  <c r="AJ52" i="45"/>
  <c r="AL38" i="10"/>
  <c r="AJ35" i="45"/>
  <c r="AJ31" i="45"/>
  <c r="AJ26" i="45"/>
  <c r="AJ23" i="45"/>
  <c r="AJ31" i="44"/>
  <c r="AJ41" i="45"/>
  <c r="AJ18" i="45"/>
  <c r="AJ12" i="44"/>
  <c r="AJ29" i="43"/>
  <c r="AJ28" i="43"/>
  <c r="AJ27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L35" i="37" s="1"/>
  <c r="BM35" i="37" s="1"/>
  <c r="BN35" i="37" s="1"/>
  <c r="BO35" i="37" s="1"/>
  <c r="BP35" i="37" s="1"/>
  <c r="BQ35" i="37" s="1"/>
  <c r="BR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13" i="43"/>
  <c r="AJ23" i="43"/>
  <c r="AJ12" i="43"/>
  <c r="AJ24" i="43"/>
  <c r="AJ22" i="43"/>
  <c r="AJ21" i="43"/>
  <c r="AJ20" i="43"/>
  <c r="AJ26" i="43"/>
  <c r="AJ19" i="43"/>
  <c r="AJ25" i="43"/>
  <c r="AJ18" i="43"/>
  <c r="AJ17" i="43"/>
  <c r="AJ11" i="43"/>
  <c r="AJ9" i="43"/>
  <c r="AJ15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7" i="37"/>
  <c r="AM37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L9" i="37"/>
  <c r="AJ9" i="41"/>
  <c r="AJ8" i="41"/>
  <c r="AJ9" i="42"/>
  <c r="AJ12" i="42"/>
  <c r="AJ11" i="42"/>
  <c r="AJ11" i="41"/>
  <c r="AJ8" i="42"/>
  <c r="AJ10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61" i="46"/>
  <c r="AM61" i="46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0" i="53"/>
  <c r="AM30" i="53" s="1"/>
  <c r="AN35" i="10"/>
  <c r="AN30" i="10"/>
  <c r="AN36" i="10"/>
  <c r="AL50" i="41"/>
  <c r="AM50" i="41" s="1"/>
  <c r="BJ25" i="47"/>
  <c r="BK25" i="47" s="1"/>
  <c r="BL25" i="47" s="1"/>
  <c r="BM25" i="47" s="1"/>
  <c r="BN25" i="47" s="1"/>
  <c r="BO25" i="47" s="1"/>
  <c r="BP25" i="47" s="1"/>
  <c r="BQ25" i="47" s="1"/>
  <c r="BR25" i="47" s="1"/>
  <c r="AL59" i="49"/>
  <c r="AM59" i="49" s="1"/>
  <c r="AL38" i="47"/>
  <c r="BJ5" i="47"/>
  <c r="BK5" i="47" s="1"/>
  <c r="BL5" i="47" s="1"/>
  <c r="BM5" i="47" s="1"/>
  <c r="BN5" i="47" s="1"/>
  <c r="BO5" i="47" s="1"/>
  <c r="BP5" i="47" s="1"/>
  <c r="BQ5" i="47" s="1"/>
  <c r="BR5" i="47" s="1"/>
  <c r="AL68" i="49"/>
  <c r="AM68" i="49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AL63" i="46"/>
  <c r="AM63" i="46" s="1"/>
  <c r="BJ15" i="46"/>
  <c r="BK15" i="46" s="1"/>
  <c r="BL15" i="46" s="1"/>
  <c r="BM15" i="46" s="1"/>
  <c r="BN15" i="46" s="1"/>
  <c r="BO15" i="46" s="1"/>
  <c r="BP15" i="46" s="1"/>
  <c r="BQ15" i="46" s="1"/>
  <c r="BR15" i="46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8" i="46"/>
  <c r="BK8" i="46" s="1"/>
  <c r="BL8" i="46" s="1"/>
  <c r="BM8" i="46" s="1"/>
  <c r="BN8" i="46" s="1"/>
  <c r="BO8" i="46" s="1"/>
  <c r="BP8" i="46" s="1"/>
  <c r="BQ8" i="46" s="1"/>
  <c r="BR8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40" i="49"/>
  <c r="BK40" i="49" s="1"/>
  <c r="BL40" i="49" s="1"/>
  <c r="BM40" i="49" s="1"/>
  <c r="BN40" i="49" s="1"/>
  <c r="BO40" i="49" s="1"/>
  <c r="BP40" i="49" s="1"/>
  <c r="BQ40" i="49" s="1"/>
  <c r="BR40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3" i="37"/>
  <c r="AM33" i="37" s="1"/>
  <c r="AN21" i="10"/>
  <c r="BJ30" i="46"/>
  <c r="BK30" i="46" s="1"/>
  <c r="BL30" i="46" s="1"/>
  <c r="BM30" i="46" s="1"/>
  <c r="BN30" i="46" s="1"/>
  <c r="BO30" i="46" s="1"/>
  <c r="BP30" i="46" s="1"/>
  <c r="BQ30" i="46" s="1"/>
  <c r="BR30" i="46" s="1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J21" i="53"/>
  <c r="BK21" i="53" s="1"/>
  <c r="BL21" i="53" s="1"/>
  <c r="BM21" i="53" s="1"/>
  <c r="BN21" i="53" s="1"/>
  <c r="BO21" i="53" s="1"/>
  <c r="BP21" i="53" s="1"/>
  <c r="BQ21" i="53" s="1"/>
  <c r="BR21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L56" i="41"/>
  <c r="AM56" i="41" s="1"/>
  <c r="AL46" i="41"/>
  <c r="AM46" i="41" s="1"/>
  <c r="BJ26" i="37"/>
  <c r="BK26" i="37" s="1"/>
  <c r="BL26" i="37" s="1"/>
  <c r="BM26" i="37" s="1"/>
  <c r="BN26" i="37" s="1"/>
  <c r="BO26" i="37" s="1"/>
  <c r="BP26" i="37" s="1"/>
  <c r="BQ26" i="37" s="1"/>
  <c r="BR26" i="37" s="1"/>
  <c r="BJ12" i="37"/>
  <c r="BK12" i="37" s="1"/>
  <c r="BL12" i="37" s="1"/>
  <c r="BM12" i="37" s="1"/>
  <c r="BN12" i="37" s="1"/>
  <c r="BO12" i="37" s="1"/>
  <c r="BP12" i="37" s="1"/>
  <c r="BQ12" i="37" s="1"/>
  <c r="BR12" i="37" s="1"/>
  <c r="AL26" i="46"/>
  <c r="AL34" i="52"/>
  <c r="AM34" i="52" s="1"/>
  <c r="AL55" i="52"/>
  <c r="AM55" i="52" s="1"/>
  <c r="AL62" i="53"/>
  <c r="AM62" i="53" s="1"/>
  <c r="AL32" i="53"/>
  <c r="AM32" i="53" s="1"/>
  <c r="AL23" i="46"/>
  <c r="AL59" i="46"/>
  <c r="AM59" i="46" s="1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AL39" i="53"/>
  <c r="AM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AL28" i="53"/>
  <c r="AM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AL56" i="53"/>
  <c r="AM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AL61" i="53"/>
  <c r="AM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AL31" i="53"/>
  <c r="AM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AL60" i="53"/>
  <c r="AM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AL26" i="53"/>
  <c r="AM26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AL19" i="53"/>
  <c r="AM19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AL47" i="53"/>
  <c r="AM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AL18" i="53"/>
  <c r="AM18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AL58" i="53"/>
  <c r="AM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AL45" i="53"/>
  <c r="AM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AL35" i="53"/>
  <c r="AM35" i="53" s="1"/>
  <c r="BJ9" i="53"/>
  <c r="BK9" i="53" s="1"/>
  <c r="BL9" i="53" s="1"/>
  <c r="BM9" i="53" s="1"/>
  <c r="BN9" i="53" s="1"/>
  <c r="BO9" i="53" s="1"/>
  <c r="BP9" i="53" s="1"/>
  <c r="BQ9" i="53" s="1"/>
  <c r="BR9" i="53" s="1"/>
  <c r="AL7" i="53"/>
  <c r="BJ65" i="53"/>
  <c r="BK65" i="53" s="1"/>
  <c r="BL65" i="53" s="1"/>
  <c r="BM65" i="53" s="1"/>
  <c r="BN65" i="53" s="1"/>
  <c r="BO65" i="53" s="1"/>
  <c r="BP65" i="53" s="1"/>
  <c r="BQ65" i="53" s="1"/>
  <c r="BR65" i="53" s="1"/>
  <c r="AL65" i="53"/>
  <c r="AM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AL68" i="53"/>
  <c r="AM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AL71" i="53"/>
  <c r="AM71" i="53" s="1"/>
  <c r="AL11" i="53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AL72" i="53"/>
  <c r="AM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AL50" i="53"/>
  <c r="AM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AL36" i="53"/>
  <c r="AM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AL29" i="53"/>
  <c r="AM29" i="53" s="1"/>
  <c r="AL52" i="53"/>
  <c r="AM52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AL6" i="53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AL53" i="53"/>
  <c r="AM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AL27" i="53"/>
  <c r="AM27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AL54" i="53"/>
  <c r="AM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AL42" i="53"/>
  <c r="AM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AL51" i="53"/>
  <c r="AM51" i="53" s="1"/>
  <c r="AL17" i="53"/>
  <c r="BJ8" i="53"/>
  <c r="BK8" i="53" s="1"/>
  <c r="BL8" i="53" s="1"/>
  <c r="BM8" i="53" s="1"/>
  <c r="BN8" i="53" s="1"/>
  <c r="BO8" i="53" s="1"/>
  <c r="BP8" i="53" s="1"/>
  <c r="BQ8" i="53" s="1"/>
  <c r="BR8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AL38" i="53"/>
  <c r="AM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AL64" i="53"/>
  <c r="AM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AL25" i="53"/>
  <c r="AM25" i="53" s="1"/>
  <c r="BJ10" i="53"/>
  <c r="BK10" i="53" s="1"/>
  <c r="BL10" i="53" s="1"/>
  <c r="BM10" i="53" s="1"/>
  <c r="BN10" i="53" s="1"/>
  <c r="BO10" i="53" s="1"/>
  <c r="BP10" i="53" s="1"/>
  <c r="BQ10" i="53" s="1"/>
  <c r="BR10" i="53" s="1"/>
  <c r="AL5" i="53"/>
  <c r="BJ17" i="53"/>
  <c r="BK17" i="53" s="1"/>
  <c r="BL17" i="53" s="1"/>
  <c r="BM17" i="53" s="1"/>
  <c r="BN17" i="53" s="1"/>
  <c r="BO17" i="53" s="1"/>
  <c r="BP17" i="53" s="1"/>
  <c r="BQ17" i="53" s="1"/>
  <c r="BR17" i="53" s="1"/>
  <c r="AL20" i="53"/>
  <c r="AM20" i="53" s="1"/>
  <c r="BJ7" i="53"/>
  <c r="BK7" i="53" s="1"/>
  <c r="BL7" i="53" s="1"/>
  <c r="BM7" i="53" s="1"/>
  <c r="BN7" i="53" s="1"/>
  <c r="BO7" i="53" s="1"/>
  <c r="BP7" i="53" s="1"/>
  <c r="BQ7" i="53" s="1"/>
  <c r="BR7" i="53" s="1"/>
  <c r="AL8" i="53"/>
  <c r="BJ6" i="53"/>
  <c r="BK6" i="53" s="1"/>
  <c r="BL6" i="53" s="1"/>
  <c r="BM6" i="53" s="1"/>
  <c r="BN6" i="53" s="1"/>
  <c r="BO6" i="53" s="1"/>
  <c r="BP6" i="53" s="1"/>
  <c r="BQ6" i="53" s="1"/>
  <c r="BR6" i="53" s="1"/>
  <c r="AL12" i="53"/>
  <c r="BJ43" i="53"/>
  <c r="BK43" i="53" s="1"/>
  <c r="BL43" i="53" s="1"/>
  <c r="BM43" i="53" s="1"/>
  <c r="BN43" i="53" s="1"/>
  <c r="BO43" i="53" s="1"/>
  <c r="BP43" i="53" s="1"/>
  <c r="BQ43" i="53" s="1"/>
  <c r="BR43" i="53" s="1"/>
  <c r="AL43" i="53"/>
  <c r="AM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AL34" i="53"/>
  <c r="AM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AL46" i="53"/>
  <c r="AM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AL69" i="53"/>
  <c r="AM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AL40" i="53"/>
  <c r="AM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AL66" i="53"/>
  <c r="AM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AL49" i="53"/>
  <c r="AM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AL55" i="53"/>
  <c r="AM55" i="53" s="1"/>
  <c r="BJ13" i="53"/>
  <c r="BK13" i="53" s="1"/>
  <c r="BL13" i="53" s="1"/>
  <c r="BM13" i="53" s="1"/>
  <c r="BN13" i="53" s="1"/>
  <c r="BO13" i="53" s="1"/>
  <c r="BP13" i="53" s="1"/>
  <c r="BQ13" i="53" s="1"/>
  <c r="BR13" i="53" s="1"/>
  <c r="AL15" i="53"/>
  <c r="BJ42" i="52"/>
  <c r="BK42" i="52" s="1"/>
  <c r="BL42" i="52" s="1"/>
  <c r="BM42" i="52" s="1"/>
  <c r="BN42" i="52" s="1"/>
  <c r="BO42" i="52" s="1"/>
  <c r="BP42" i="52" s="1"/>
  <c r="BQ42" i="52" s="1"/>
  <c r="BR42" i="52" s="1"/>
  <c r="AL42" i="52"/>
  <c r="AM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AL41" i="52"/>
  <c r="AM41" i="52" s="1"/>
  <c r="BJ7" i="52"/>
  <c r="BK7" i="52" s="1"/>
  <c r="BL7" i="52" s="1"/>
  <c r="BM7" i="52" s="1"/>
  <c r="BN7" i="52" s="1"/>
  <c r="BO7" i="52" s="1"/>
  <c r="BP7" i="52" s="1"/>
  <c r="BQ7" i="52" s="1"/>
  <c r="BR7" i="52" s="1"/>
  <c r="AL12" i="52"/>
  <c r="AM12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AL9" i="52"/>
  <c r="BJ70" i="52"/>
  <c r="BK70" i="52" s="1"/>
  <c r="BL70" i="52" s="1"/>
  <c r="BM70" i="52" s="1"/>
  <c r="BN70" i="52" s="1"/>
  <c r="BO70" i="52" s="1"/>
  <c r="BP70" i="52" s="1"/>
  <c r="BQ70" i="52" s="1"/>
  <c r="BR70" i="52" s="1"/>
  <c r="AL70" i="52"/>
  <c r="AM70" i="52" s="1"/>
  <c r="BJ5" i="52"/>
  <c r="BK5" i="52" s="1"/>
  <c r="BL5" i="52" s="1"/>
  <c r="BM5" i="52" s="1"/>
  <c r="BN5" i="52" s="1"/>
  <c r="BO5" i="52" s="1"/>
  <c r="BP5" i="52" s="1"/>
  <c r="BQ5" i="52" s="1"/>
  <c r="BR5" i="52" s="1"/>
  <c r="AL10" i="52"/>
  <c r="BJ8" i="52"/>
  <c r="BK8" i="52" s="1"/>
  <c r="BL8" i="52" s="1"/>
  <c r="BM8" i="52" s="1"/>
  <c r="BN8" i="52" s="1"/>
  <c r="BO8" i="52" s="1"/>
  <c r="BP8" i="52" s="1"/>
  <c r="BQ8" i="52" s="1"/>
  <c r="BR8" i="52" s="1"/>
  <c r="AL13" i="52"/>
  <c r="AM13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AL46" i="52"/>
  <c r="AM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AL66" i="52"/>
  <c r="AM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AL17" i="52"/>
  <c r="AM17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AL48" i="52"/>
  <c r="AM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AL7" i="52"/>
  <c r="BJ47" i="52"/>
  <c r="BK47" i="52" s="1"/>
  <c r="BL47" i="52" s="1"/>
  <c r="BM47" i="52" s="1"/>
  <c r="BN47" i="52" s="1"/>
  <c r="BO47" i="52" s="1"/>
  <c r="BP47" i="52" s="1"/>
  <c r="BQ47" i="52" s="1"/>
  <c r="BR47" i="52" s="1"/>
  <c r="AL47" i="52"/>
  <c r="AM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AL16" i="52"/>
  <c r="AM16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AL50" i="52"/>
  <c r="AM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AL8" i="52"/>
  <c r="BJ32" i="52"/>
  <c r="BK32" i="52" s="1"/>
  <c r="BL32" i="52" s="1"/>
  <c r="BM32" i="52" s="1"/>
  <c r="BN32" i="52" s="1"/>
  <c r="BO32" i="52" s="1"/>
  <c r="BP32" i="52" s="1"/>
  <c r="BQ32" i="52" s="1"/>
  <c r="BR32" i="52" s="1"/>
  <c r="AL32" i="52"/>
  <c r="AM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AL21" i="52"/>
  <c r="AM21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AL44" i="52"/>
  <c r="AM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AL60" i="52"/>
  <c r="AM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AL19" i="52"/>
  <c r="AM19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AL52" i="52"/>
  <c r="AM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AL25" i="52"/>
  <c r="AM25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AL51" i="52"/>
  <c r="AM51" i="52" s="1"/>
  <c r="BJ18" i="52"/>
  <c r="BK18" i="52" s="1"/>
  <c r="BL18" i="52" s="1"/>
  <c r="BM18" i="52" s="1"/>
  <c r="BN18" i="52" s="1"/>
  <c r="BO18" i="52" s="1"/>
  <c r="BP18" i="52" s="1"/>
  <c r="BQ18" i="52" s="1"/>
  <c r="BR18" i="52" s="1"/>
  <c r="AL20" i="52"/>
  <c r="AM20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AL64" i="52"/>
  <c r="AM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AL26" i="52"/>
  <c r="AM26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AL57" i="52"/>
  <c r="AM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AL22" i="52"/>
  <c r="AM22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AL56" i="52"/>
  <c r="AM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AL28" i="52"/>
  <c r="AM28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AL27" i="52"/>
  <c r="AM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AL65" i="52"/>
  <c r="AM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AL29" i="52"/>
  <c r="AM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AL61" i="52"/>
  <c r="AM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AL58" i="52"/>
  <c r="AM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AL39" i="52"/>
  <c r="AM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AL53" i="52"/>
  <c r="AM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AL36" i="52"/>
  <c r="AM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AL72" i="52"/>
  <c r="AM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AL31" i="52"/>
  <c r="AM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AL67" i="52"/>
  <c r="AM67" i="52" s="1"/>
  <c r="AL30" i="52"/>
  <c r="AM30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AL43" i="52"/>
  <c r="AM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AL6" i="52"/>
  <c r="BJ37" i="52"/>
  <c r="BK37" i="52" s="1"/>
  <c r="BL37" i="52" s="1"/>
  <c r="BM37" i="52" s="1"/>
  <c r="BN37" i="52" s="1"/>
  <c r="BO37" i="52" s="1"/>
  <c r="BP37" i="52" s="1"/>
  <c r="BQ37" i="52" s="1"/>
  <c r="BR37" i="52" s="1"/>
  <c r="AL37" i="52"/>
  <c r="AM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AL40" i="52"/>
  <c r="AM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AL69" i="52"/>
  <c r="AM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AL35" i="52"/>
  <c r="AM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AL71" i="52"/>
  <c r="AM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AL5" i="52"/>
  <c r="BJ9" i="52"/>
  <c r="BK9" i="52" s="1"/>
  <c r="BL9" i="52" s="1"/>
  <c r="BM9" i="52" s="1"/>
  <c r="BN9" i="52" s="1"/>
  <c r="BO9" i="52" s="1"/>
  <c r="BP9" i="52" s="1"/>
  <c r="BQ9" i="52" s="1"/>
  <c r="BR9" i="52" s="1"/>
  <c r="AL14" i="52"/>
  <c r="AM14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AL72" i="51"/>
  <c r="AM72" i="51" s="1"/>
  <c r="AL16" i="51"/>
  <c r="BJ43" i="51"/>
  <c r="BK43" i="51" s="1"/>
  <c r="BL43" i="51" s="1"/>
  <c r="BM43" i="51" s="1"/>
  <c r="BN43" i="51" s="1"/>
  <c r="BO43" i="51" s="1"/>
  <c r="BP43" i="51" s="1"/>
  <c r="BQ43" i="51" s="1"/>
  <c r="BR43" i="51" s="1"/>
  <c r="AL43" i="51"/>
  <c r="AM43" i="51" s="1"/>
  <c r="BJ13" i="51"/>
  <c r="BK13" i="51" s="1"/>
  <c r="BL13" i="51" s="1"/>
  <c r="BM13" i="51" s="1"/>
  <c r="BN13" i="51" s="1"/>
  <c r="BO13" i="51" s="1"/>
  <c r="BP13" i="51" s="1"/>
  <c r="BQ13" i="51" s="1"/>
  <c r="BR1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AL65" i="51"/>
  <c r="AM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AL70" i="51"/>
  <c r="AM70" i="51" s="1"/>
  <c r="BJ29" i="51"/>
  <c r="BK29" i="51" s="1"/>
  <c r="BL29" i="51" s="1"/>
  <c r="BM29" i="51" s="1"/>
  <c r="BN29" i="51" s="1"/>
  <c r="BO29" i="51" s="1"/>
  <c r="BP29" i="51" s="1"/>
  <c r="BQ29" i="51" s="1"/>
  <c r="BR29" i="51" s="1"/>
  <c r="AL35" i="51"/>
  <c r="AM35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AL60" i="51"/>
  <c r="AM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AL51" i="51"/>
  <c r="AM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AL48" i="51"/>
  <c r="AM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AL50" i="51"/>
  <c r="AM50" i="51" s="1"/>
  <c r="BJ33" i="51"/>
  <c r="BK33" i="51" s="1"/>
  <c r="BL33" i="51" s="1"/>
  <c r="BM33" i="51" s="1"/>
  <c r="BN33" i="51" s="1"/>
  <c r="BO33" i="51" s="1"/>
  <c r="BP33" i="51" s="1"/>
  <c r="BQ33" i="51" s="1"/>
  <c r="BR33" i="51" s="1"/>
  <c r="BJ19" i="51"/>
  <c r="BK19" i="51" s="1"/>
  <c r="BL19" i="51" s="1"/>
  <c r="BM19" i="51" s="1"/>
  <c r="BN19" i="51" s="1"/>
  <c r="BO19" i="51" s="1"/>
  <c r="BP19" i="51" s="1"/>
  <c r="BQ19" i="51" s="1"/>
  <c r="BR1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AL57" i="51"/>
  <c r="AM57" i="51" s="1"/>
  <c r="BJ40" i="51"/>
  <c r="BK40" i="51" s="1"/>
  <c r="BL40" i="51" s="1"/>
  <c r="BM40" i="51" s="1"/>
  <c r="BN40" i="51" s="1"/>
  <c r="BO40" i="51" s="1"/>
  <c r="BP40" i="51" s="1"/>
  <c r="BQ40" i="51" s="1"/>
  <c r="BR40" i="51" s="1"/>
  <c r="AL41" i="51"/>
  <c r="AM41" i="51" s="1"/>
  <c r="BJ26" i="51"/>
  <c r="BK26" i="51" s="1"/>
  <c r="BL26" i="51" s="1"/>
  <c r="BM26" i="51" s="1"/>
  <c r="BN26" i="51" s="1"/>
  <c r="BO26" i="51" s="1"/>
  <c r="BP26" i="51" s="1"/>
  <c r="BQ26" i="51" s="1"/>
  <c r="BR26" i="51" s="1"/>
  <c r="BJ6" i="51"/>
  <c r="BK6" i="51" s="1"/>
  <c r="BL6" i="51" s="1"/>
  <c r="BM6" i="51" s="1"/>
  <c r="BN6" i="51" s="1"/>
  <c r="BO6" i="51" s="1"/>
  <c r="BP6" i="51" s="1"/>
  <c r="BQ6" i="51" s="1"/>
  <c r="BR6" i="51" s="1"/>
  <c r="BJ32" i="51"/>
  <c r="BK32" i="51" s="1"/>
  <c r="BL32" i="51" s="1"/>
  <c r="BM32" i="51" s="1"/>
  <c r="BN32" i="51" s="1"/>
  <c r="BO32" i="51" s="1"/>
  <c r="BP32" i="51" s="1"/>
  <c r="BQ32" i="51" s="1"/>
  <c r="BR32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AL49" i="51"/>
  <c r="AM49" i="51" s="1"/>
  <c r="BJ39" i="51"/>
  <c r="BK39" i="51" s="1"/>
  <c r="BL39" i="51" s="1"/>
  <c r="BM39" i="51" s="1"/>
  <c r="BN39" i="51" s="1"/>
  <c r="BO39" i="51" s="1"/>
  <c r="BP39" i="51" s="1"/>
  <c r="BQ39" i="51" s="1"/>
  <c r="BR3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AL62" i="51"/>
  <c r="AM62" i="51" s="1"/>
  <c r="BJ23" i="51"/>
  <c r="BK23" i="51" s="1"/>
  <c r="BL23" i="51" s="1"/>
  <c r="BM23" i="51" s="1"/>
  <c r="BN23" i="51" s="1"/>
  <c r="BO23" i="51" s="1"/>
  <c r="BP23" i="51" s="1"/>
  <c r="BQ23" i="51" s="1"/>
  <c r="BR23" i="51" s="1"/>
  <c r="AL31" i="51"/>
  <c r="AM31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AL29" i="51"/>
  <c r="AM29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AL55" i="51"/>
  <c r="AM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AL67" i="51"/>
  <c r="AM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AL46" i="51"/>
  <c r="AM46" i="51" s="1"/>
  <c r="BJ25" i="51"/>
  <c r="BK25" i="51" s="1"/>
  <c r="BL25" i="51" s="1"/>
  <c r="BM25" i="51" s="1"/>
  <c r="BN25" i="51" s="1"/>
  <c r="BO25" i="51" s="1"/>
  <c r="BP25" i="51" s="1"/>
  <c r="BQ25" i="51" s="1"/>
  <c r="BR25" i="51" s="1"/>
  <c r="AL33" i="51"/>
  <c r="AM33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AL68" i="51"/>
  <c r="AM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AL44" i="51"/>
  <c r="AM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AL58" i="51"/>
  <c r="AM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AL52" i="51"/>
  <c r="AM52" i="51" s="1"/>
  <c r="BJ15" i="51"/>
  <c r="BK15" i="51" s="1"/>
  <c r="BL15" i="51" s="1"/>
  <c r="BM15" i="51" s="1"/>
  <c r="BN15" i="51" s="1"/>
  <c r="BO15" i="51" s="1"/>
  <c r="BP15" i="51" s="1"/>
  <c r="BQ15" i="51" s="1"/>
  <c r="BR15" i="51" s="1"/>
  <c r="AL15" i="51"/>
  <c r="BJ64" i="51"/>
  <c r="BK64" i="51" s="1"/>
  <c r="BL64" i="51" s="1"/>
  <c r="BM64" i="51" s="1"/>
  <c r="BN64" i="51" s="1"/>
  <c r="BO64" i="51" s="1"/>
  <c r="BP64" i="51" s="1"/>
  <c r="BQ64" i="51" s="1"/>
  <c r="BR64" i="51" s="1"/>
  <c r="AL64" i="51"/>
  <c r="AM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AL53" i="51"/>
  <c r="AM53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AL61" i="51"/>
  <c r="AM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AL47" i="51"/>
  <c r="AM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10" i="51"/>
  <c r="BK10" i="51" s="1"/>
  <c r="BL10" i="51" s="1"/>
  <c r="BM10" i="51" s="1"/>
  <c r="BN10" i="51" s="1"/>
  <c r="BO10" i="51" s="1"/>
  <c r="BP10" i="51" s="1"/>
  <c r="BQ10" i="51" s="1"/>
  <c r="BR10" i="51" s="1"/>
  <c r="AL21" i="51"/>
  <c r="BJ59" i="51"/>
  <c r="BK59" i="51" s="1"/>
  <c r="BL59" i="51" s="1"/>
  <c r="BM59" i="51" s="1"/>
  <c r="BN59" i="51" s="1"/>
  <c r="BO59" i="51" s="1"/>
  <c r="BP59" i="51" s="1"/>
  <c r="BQ59" i="51" s="1"/>
  <c r="BR59" i="51" s="1"/>
  <c r="AL59" i="51"/>
  <c r="AM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AL66" i="51"/>
  <c r="AM66" i="51" s="1"/>
  <c r="BJ28" i="51"/>
  <c r="BK28" i="51" s="1"/>
  <c r="BL28" i="51" s="1"/>
  <c r="BM28" i="51" s="1"/>
  <c r="BN28" i="51" s="1"/>
  <c r="BO28" i="51" s="1"/>
  <c r="BP28" i="51" s="1"/>
  <c r="BQ28" i="51" s="1"/>
  <c r="BR28" i="51" s="1"/>
  <c r="AL34" i="51"/>
  <c r="AM34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AL69" i="51"/>
  <c r="AM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AL71" i="51"/>
  <c r="AM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AL28" i="51"/>
  <c r="AM28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AL56" i="51"/>
  <c r="AM56" i="51" s="1"/>
  <c r="BJ35" i="51"/>
  <c r="BK35" i="51" s="1"/>
  <c r="BL35" i="51" s="1"/>
  <c r="BM35" i="51" s="1"/>
  <c r="BN35" i="51" s="1"/>
  <c r="BO35" i="51" s="1"/>
  <c r="BP35" i="51" s="1"/>
  <c r="BQ35" i="51" s="1"/>
  <c r="BR35" i="51" s="1"/>
  <c r="AL18" i="51"/>
  <c r="BJ54" i="51"/>
  <c r="BK54" i="51" s="1"/>
  <c r="BL54" i="51" s="1"/>
  <c r="BM54" i="51" s="1"/>
  <c r="BN54" i="51" s="1"/>
  <c r="BO54" i="51" s="1"/>
  <c r="BP54" i="51" s="1"/>
  <c r="BQ54" i="51" s="1"/>
  <c r="BR54" i="51" s="1"/>
  <c r="AL54" i="51"/>
  <c r="AM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AL48" i="50"/>
  <c r="AM48" i="50" s="1"/>
  <c r="BJ8" i="50"/>
  <c r="BK8" i="50" s="1"/>
  <c r="BL8" i="50" s="1"/>
  <c r="BM8" i="50" s="1"/>
  <c r="BN8" i="50" s="1"/>
  <c r="BO8" i="50" s="1"/>
  <c r="BP8" i="50" s="1"/>
  <c r="BQ8" i="50" s="1"/>
  <c r="BR8" i="50" s="1"/>
  <c r="AL9" i="50"/>
  <c r="BJ9" i="50"/>
  <c r="BK9" i="50" s="1"/>
  <c r="BL9" i="50" s="1"/>
  <c r="BM9" i="50" s="1"/>
  <c r="BN9" i="50" s="1"/>
  <c r="BO9" i="50" s="1"/>
  <c r="BP9" i="50" s="1"/>
  <c r="BQ9" i="50" s="1"/>
  <c r="BR9" i="50" s="1"/>
  <c r="AL6" i="50"/>
  <c r="BJ57" i="50"/>
  <c r="BK57" i="50" s="1"/>
  <c r="BL57" i="50" s="1"/>
  <c r="BM57" i="50" s="1"/>
  <c r="BN57" i="50" s="1"/>
  <c r="BO57" i="50" s="1"/>
  <c r="BP57" i="50" s="1"/>
  <c r="BQ57" i="50" s="1"/>
  <c r="BR57" i="50" s="1"/>
  <c r="AL57" i="50"/>
  <c r="AM57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AL35" i="50"/>
  <c r="AM35" i="50" s="1"/>
  <c r="BJ29" i="50"/>
  <c r="BK29" i="50" s="1"/>
  <c r="BL29" i="50" s="1"/>
  <c r="BM29" i="50" s="1"/>
  <c r="BN29" i="50" s="1"/>
  <c r="BO29" i="50" s="1"/>
  <c r="BP29" i="50" s="1"/>
  <c r="BQ29" i="50" s="1"/>
  <c r="BR29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AL52" i="50"/>
  <c r="AM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AL19" i="50"/>
  <c r="AM19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AL69" i="50"/>
  <c r="AM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AL62" i="50"/>
  <c r="AM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AL47" i="50"/>
  <c r="AM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AL40" i="50"/>
  <c r="AM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AL34" i="50"/>
  <c r="AM34" i="50" s="1"/>
  <c r="BJ19" i="50"/>
  <c r="BK19" i="50" s="1"/>
  <c r="BL19" i="50" s="1"/>
  <c r="BM19" i="50" s="1"/>
  <c r="BN19" i="50" s="1"/>
  <c r="BO19" i="50" s="1"/>
  <c r="BP19" i="50" s="1"/>
  <c r="BQ19" i="50" s="1"/>
  <c r="BR19" i="50" s="1"/>
  <c r="AL25" i="50"/>
  <c r="AM25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AL50" i="50"/>
  <c r="AM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AL8" i="50"/>
  <c r="BJ63" i="50"/>
  <c r="BK63" i="50" s="1"/>
  <c r="BL63" i="50" s="1"/>
  <c r="BM63" i="50" s="1"/>
  <c r="BN63" i="50" s="1"/>
  <c r="BO63" i="50" s="1"/>
  <c r="BP63" i="50" s="1"/>
  <c r="BQ63" i="50" s="1"/>
  <c r="BR63" i="50" s="1"/>
  <c r="AL63" i="50"/>
  <c r="AM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AL58" i="50"/>
  <c r="AM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AL66" i="50"/>
  <c r="AM66" i="50" s="1"/>
  <c r="BJ7" i="50"/>
  <c r="BK7" i="50" s="1"/>
  <c r="BL7" i="50" s="1"/>
  <c r="BM7" i="50" s="1"/>
  <c r="BN7" i="50" s="1"/>
  <c r="BO7" i="50" s="1"/>
  <c r="BP7" i="50" s="1"/>
  <c r="BQ7" i="50" s="1"/>
  <c r="BR7" i="50" s="1"/>
  <c r="AL16" i="50"/>
  <c r="BJ68" i="50"/>
  <c r="BK68" i="50" s="1"/>
  <c r="BL68" i="50" s="1"/>
  <c r="BM68" i="50" s="1"/>
  <c r="BN68" i="50" s="1"/>
  <c r="BO68" i="50" s="1"/>
  <c r="BP68" i="50" s="1"/>
  <c r="BQ68" i="50" s="1"/>
  <c r="BR68" i="50" s="1"/>
  <c r="AL68" i="50"/>
  <c r="AM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AL60" i="50"/>
  <c r="AM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AL54" i="50"/>
  <c r="AM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AL38" i="50"/>
  <c r="AM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AL18" i="50"/>
  <c r="AM18" i="50" s="1"/>
  <c r="BJ5" i="50"/>
  <c r="BK5" i="50" s="1"/>
  <c r="BL5" i="50" s="1"/>
  <c r="BM5" i="50" s="1"/>
  <c r="BN5" i="50" s="1"/>
  <c r="BO5" i="50" s="1"/>
  <c r="BP5" i="50" s="1"/>
  <c r="BQ5" i="50" s="1"/>
  <c r="BR5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AL49" i="50"/>
  <c r="AM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AL64" i="50"/>
  <c r="AM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AL43" i="50"/>
  <c r="AM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AL61" i="50"/>
  <c r="AM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AL23" i="50"/>
  <c r="AM23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AL70" i="50"/>
  <c r="AM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AL36" i="50"/>
  <c r="AM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AL31" i="50"/>
  <c r="AM31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AL39" i="50"/>
  <c r="AM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AL29" i="50"/>
  <c r="AM29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AL67" i="50"/>
  <c r="AM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AL46" i="50"/>
  <c r="AM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AL41" i="50"/>
  <c r="AM41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AL11" i="50"/>
  <c r="BJ26" i="50"/>
  <c r="BK26" i="50" s="1"/>
  <c r="BL26" i="50" s="1"/>
  <c r="BM26" i="50" s="1"/>
  <c r="BN26" i="50" s="1"/>
  <c r="BO26" i="50" s="1"/>
  <c r="BP26" i="50" s="1"/>
  <c r="BQ26" i="50" s="1"/>
  <c r="BR26" i="50" s="1"/>
  <c r="AL13" i="50"/>
  <c r="BJ20" i="50"/>
  <c r="BK20" i="50" s="1"/>
  <c r="BL20" i="50" s="1"/>
  <c r="BM20" i="50" s="1"/>
  <c r="BN20" i="50" s="1"/>
  <c r="BO20" i="50" s="1"/>
  <c r="BP20" i="50" s="1"/>
  <c r="BQ20" i="50" s="1"/>
  <c r="BR20" i="50" s="1"/>
  <c r="AL26" i="50"/>
  <c r="AM26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AL71" i="50"/>
  <c r="AM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AL44" i="50"/>
  <c r="AM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AL27" i="50"/>
  <c r="AM27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AL72" i="50"/>
  <c r="AM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AL65" i="50"/>
  <c r="AM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AL42" i="50"/>
  <c r="AM42" i="50" s="1"/>
  <c r="BJ6" i="50"/>
  <c r="BK6" i="50" s="1"/>
  <c r="BL6" i="50" s="1"/>
  <c r="BM6" i="50" s="1"/>
  <c r="BN6" i="50" s="1"/>
  <c r="BO6" i="50" s="1"/>
  <c r="BP6" i="50" s="1"/>
  <c r="BQ6" i="50" s="1"/>
  <c r="BR6" i="50" s="1"/>
  <c r="AL12" i="50"/>
  <c r="BJ27" i="50"/>
  <c r="BK27" i="50" s="1"/>
  <c r="BL27" i="50" s="1"/>
  <c r="BM27" i="50" s="1"/>
  <c r="BN27" i="50" s="1"/>
  <c r="BO27" i="50" s="1"/>
  <c r="BP27" i="50" s="1"/>
  <c r="BQ27" i="50" s="1"/>
  <c r="BR27" i="50" s="1"/>
  <c r="AL10" i="50"/>
  <c r="BJ15" i="50"/>
  <c r="BK15" i="50" s="1"/>
  <c r="BL15" i="50" s="1"/>
  <c r="BM15" i="50" s="1"/>
  <c r="BN15" i="50" s="1"/>
  <c r="BO15" i="50" s="1"/>
  <c r="BP15" i="50" s="1"/>
  <c r="BQ15" i="50" s="1"/>
  <c r="BR15" i="50" s="1"/>
  <c r="AL22" i="50"/>
  <c r="AM22" i="50" s="1"/>
  <c r="BJ14" i="50"/>
  <c r="BK14" i="50" s="1"/>
  <c r="BL14" i="50" s="1"/>
  <c r="BM14" i="50" s="1"/>
  <c r="BN14" i="50" s="1"/>
  <c r="BO14" i="50" s="1"/>
  <c r="BP14" i="50" s="1"/>
  <c r="BQ14" i="50" s="1"/>
  <c r="BR14" i="50" s="1"/>
  <c r="AL21" i="50"/>
  <c r="AM21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AL51" i="50"/>
  <c r="AM51" i="50" s="1"/>
  <c r="BJ35" i="50"/>
  <c r="BK35" i="50" s="1"/>
  <c r="BL35" i="50" s="1"/>
  <c r="BM35" i="50" s="1"/>
  <c r="BN35" i="50" s="1"/>
  <c r="BO35" i="50" s="1"/>
  <c r="BP35" i="50" s="1"/>
  <c r="BQ35" i="50" s="1"/>
  <c r="BR35" i="50" s="1"/>
  <c r="BJ10" i="50"/>
  <c r="BK10" i="50" s="1"/>
  <c r="BL10" i="50" s="1"/>
  <c r="BM10" i="50" s="1"/>
  <c r="BN10" i="50" s="1"/>
  <c r="BO10" i="50" s="1"/>
  <c r="BP10" i="50" s="1"/>
  <c r="BQ10" i="50" s="1"/>
  <c r="BR10" i="50" s="1"/>
  <c r="AL14" i="50"/>
  <c r="BJ55" i="50"/>
  <c r="BK55" i="50" s="1"/>
  <c r="BL55" i="50" s="1"/>
  <c r="BM55" i="50" s="1"/>
  <c r="BN55" i="50" s="1"/>
  <c r="BO55" i="50" s="1"/>
  <c r="BP55" i="50" s="1"/>
  <c r="BQ55" i="50" s="1"/>
  <c r="BR55" i="50" s="1"/>
  <c r="AL55" i="50"/>
  <c r="AM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AL53" i="50"/>
  <c r="AM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AL56" i="50"/>
  <c r="AM56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AL30" i="50"/>
  <c r="AM30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AL20" i="50"/>
  <c r="AM20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AL59" i="50"/>
  <c r="AM59" i="50" s="1"/>
  <c r="BJ55" i="49"/>
  <c r="BK55" i="49" s="1"/>
  <c r="BL55" i="49" s="1"/>
  <c r="BM55" i="49" s="1"/>
  <c r="BN55" i="49" s="1"/>
  <c r="BO55" i="49" s="1"/>
  <c r="BP55" i="49" s="1"/>
  <c r="BQ55" i="49" s="1"/>
  <c r="BR55" i="49" s="1"/>
  <c r="BJ60" i="49"/>
  <c r="BK60" i="49" s="1"/>
  <c r="BL60" i="49" s="1"/>
  <c r="BM60" i="49" s="1"/>
  <c r="BN60" i="49" s="1"/>
  <c r="BO60" i="49" s="1"/>
  <c r="BP60" i="49" s="1"/>
  <c r="BQ60" i="49" s="1"/>
  <c r="BR60" i="49" s="1"/>
  <c r="BJ63" i="49"/>
  <c r="BK63" i="49" s="1"/>
  <c r="BL63" i="49" s="1"/>
  <c r="BM63" i="49" s="1"/>
  <c r="BN63" i="49" s="1"/>
  <c r="BO63" i="49" s="1"/>
  <c r="BP63" i="49" s="1"/>
  <c r="BQ63" i="49" s="1"/>
  <c r="BR63" i="49" s="1"/>
  <c r="AL63" i="49"/>
  <c r="AM63" i="49" s="1"/>
  <c r="BJ43" i="49"/>
  <c r="BK43" i="49" s="1"/>
  <c r="BL43" i="49" s="1"/>
  <c r="BM43" i="49" s="1"/>
  <c r="BN43" i="49" s="1"/>
  <c r="BO43" i="49" s="1"/>
  <c r="BP43" i="49" s="1"/>
  <c r="BQ43" i="49" s="1"/>
  <c r="BR43" i="49" s="1"/>
  <c r="AL49" i="49"/>
  <c r="AM49" i="49" s="1"/>
  <c r="BJ34" i="49"/>
  <c r="BK34" i="49" s="1"/>
  <c r="BL34" i="49" s="1"/>
  <c r="BM34" i="49" s="1"/>
  <c r="BN34" i="49" s="1"/>
  <c r="BO34" i="49" s="1"/>
  <c r="BP34" i="49" s="1"/>
  <c r="BQ34" i="49" s="1"/>
  <c r="BR34" i="49" s="1"/>
  <c r="AL45" i="49"/>
  <c r="BJ37" i="49"/>
  <c r="BK37" i="49" s="1"/>
  <c r="BL37" i="49" s="1"/>
  <c r="BM37" i="49" s="1"/>
  <c r="BN37" i="49" s="1"/>
  <c r="BO37" i="49" s="1"/>
  <c r="BP37" i="49" s="1"/>
  <c r="BQ37" i="49" s="1"/>
  <c r="BR37" i="49" s="1"/>
  <c r="AL37" i="49"/>
  <c r="BJ6" i="49"/>
  <c r="BK6" i="49" s="1"/>
  <c r="BL6" i="49" s="1"/>
  <c r="BM6" i="49" s="1"/>
  <c r="BN6" i="49" s="1"/>
  <c r="BO6" i="49" s="1"/>
  <c r="BP6" i="49" s="1"/>
  <c r="BQ6" i="49" s="1"/>
  <c r="BR6" i="49" s="1"/>
  <c r="AL10" i="49"/>
  <c r="BJ39" i="49"/>
  <c r="BK39" i="49" s="1"/>
  <c r="BL39" i="49" s="1"/>
  <c r="BM39" i="49" s="1"/>
  <c r="BN39" i="49" s="1"/>
  <c r="BO39" i="49" s="1"/>
  <c r="BP39" i="49" s="1"/>
  <c r="BQ39" i="49" s="1"/>
  <c r="BR39" i="49" s="1"/>
  <c r="AL9" i="49"/>
  <c r="AL13" i="49"/>
  <c r="BJ23" i="49"/>
  <c r="BK23" i="49" s="1"/>
  <c r="BL23" i="49" s="1"/>
  <c r="BM23" i="49" s="1"/>
  <c r="BN23" i="49" s="1"/>
  <c r="BO23" i="49" s="1"/>
  <c r="BP23" i="49" s="1"/>
  <c r="BQ23" i="49" s="1"/>
  <c r="BR23" i="49" s="1"/>
  <c r="AL24" i="49"/>
  <c r="BJ50" i="49"/>
  <c r="BK50" i="49" s="1"/>
  <c r="BL50" i="49" s="1"/>
  <c r="BM50" i="49" s="1"/>
  <c r="BN50" i="49" s="1"/>
  <c r="BO50" i="49" s="1"/>
  <c r="BP50" i="49" s="1"/>
  <c r="BQ50" i="49" s="1"/>
  <c r="BR50" i="49" s="1"/>
  <c r="AL55" i="49"/>
  <c r="AM55" i="49" s="1"/>
  <c r="AL17" i="49"/>
  <c r="BJ29" i="49"/>
  <c r="BK29" i="49" s="1"/>
  <c r="BL29" i="49" s="1"/>
  <c r="BM29" i="49" s="1"/>
  <c r="BN29" i="49" s="1"/>
  <c r="BO29" i="49" s="1"/>
  <c r="BP29" i="49" s="1"/>
  <c r="BQ29" i="49" s="1"/>
  <c r="BR29" i="49" s="1"/>
  <c r="AL26" i="49"/>
  <c r="AL23" i="49"/>
  <c r="BJ22" i="49"/>
  <c r="BK22" i="49" s="1"/>
  <c r="BL22" i="49" s="1"/>
  <c r="BM22" i="49" s="1"/>
  <c r="BN22" i="49" s="1"/>
  <c r="BO22" i="49" s="1"/>
  <c r="BP22" i="49" s="1"/>
  <c r="BQ22" i="49" s="1"/>
  <c r="BR22" i="49" s="1"/>
  <c r="BJ10" i="49"/>
  <c r="BK10" i="49" s="1"/>
  <c r="BL10" i="49" s="1"/>
  <c r="BM10" i="49" s="1"/>
  <c r="BN10" i="49" s="1"/>
  <c r="BO10" i="49" s="1"/>
  <c r="BP10" i="49" s="1"/>
  <c r="BQ10" i="49" s="1"/>
  <c r="BR10" i="49" s="1"/>
  <c r="AL27" i="49"/>
  <c r="BJ5" i="49"/>
  <c r="BK5" i="49" s="1"/>
  <c r="BL5" i="49" s="1"/>
  <c r="BM5" i="49" s="1"/>
  <c r="BN5" i="49" s="1"/>
  <c r="BO5" i="49" s="1"/>
  <c r="BP5" i="49" s="1"/>
  <c r="BQ5" i="49" s="1"/>
  <c r="BR5" i="49" s="1"/>
  <c r="AL25" i="49"/>
  <c r="AL31" i="49"/>
  <c r="BJ54" i="49"/>
  <c r="BK54" i="49" s="1"/>
  <c r="BL54" i="49" s="1"/>
  <c r="BM54" i="49" s="1"/>
  <c r="BN54" i="49" s="1"/>
  <c r="BO54" i="49" s="1"/>
  <c r="BP54" i="49" s="1"/>
  <c r="BQ54" i="49" s="1"/>
  <c r="BR54" i="49" s="1"/>
  <c r="AL57" i="49"/>
  <c r="AM57" i="49" s="1"/>
  <c r="BJ57" i="49"/>
  <c r="BK57" i="49" s="1"/>
  <c r="BL57" i="49" s="1"/>
  <c r="BM57" i="49" s="1"/>
  <c r="BN57" i="49" s="1"/>
  <c r="BO57" i="49" s="1"/>
  <c r="BP57" i="49" s="1"/>
  <c r="BQ57" i="49" s="1"/>
  <c r="BR57" i="49" s="1"/>
  <c r="AL60" i="49"/>
  <c r="AM60" i="49" s="1"/>
  <c r="BJ33" i="49"/>
  <c r="BK33" i="49" s="1"/>
  <c r="BL33" i="49" s="1"/>
  <c r="BM33" i="49" s="1"/>
  <c r="BN33" i="49" s="1"/>
  <c r="BO33" i="49" s="1"/>
  <c r="BP33" i="49" s="1"/>
  <c r="BQ33" i="49" s="1"/>
  <c r="BR33" i="49" s="1"/>
  <c r="BJ26" i="49"/>
  <c r="BK26" i="49" s="1"/>
  <c r="BL26" i="49" s="1"/>
  <c r="BM26" i="49" s="1"/>
  <c r="BN26" i="49" s="1"/>
  <c r="BO26" i="49" s="1"/>
  <c r="BP26" i="49" s="1"/>
  <c r="BQ26" i="49" s="1"/>
  <c r="BR26" i="49" s="1"/>
  <c r="AL34" i="49"/>
  <c r="BJ46" i="49"/>
  <c r="BK46" i="49" s="1"/>
  <c r="BL46" i="49" s="1"/>
  <c r="BM46" i="49" s="1"/>
  <c r="BN46" i="49" s="1"/>
  <c r="BO46" i="49" s="1"/>
  <c r="BP46" i="49" s="1"/>
  <c r="BQ46" i="49" s="1"/>
  <c r="BR46" i="49" s="1"/>
  <c r="AL52" i="49"/>
  <c r="AM52" i="49" s="1"/>
  <c r="BJ61" i="49"/>
  <c r="BK61" i="49" s="1"/>
  <c r="BL61" i="49" s="1"/>
  <c r="BM61" i="49" s="1"/>
  <c r="BN61" i="49" s="1"/>
  <c r="BO61" i="49" s="1"/>
  <c r="BP61" i="49" s="1"/>
  <c r="BQ61" i="49" s="1"/>
  <c r="BR61" i="49" s="1"/>
  <c r="AL61" i="49"/>
  <c r="AM61" i="49" s="1"/>
  <c r="BJ62" i="49"/>
  <c r="BK62" i="49" s="1"/>
  <c r="BL62" i="49" s="1"/>
  <c r="BM62" i="49" s="1"/>
  <c r="BN62" i="49" s="1"/>
  <c r="BO62" i="49" s="1"/>
  <c r="BP62" i="49" s="1"/>
  <c r="BQ62" i="49" s="1"/>
  <c r="BR62" i="49" s="1"/>
  <c r="AL62" i="49"/>
  <c r="AM62" i="49" s="1"/>
  <c r="BJ9" i="49"/>
  <c r="BK9" i="49" s="1"/>
  <c r="BL9" i="49" s="1"/>
  <c r="BM9" i="49" s="1"/>
  <c r="BN9" i="49" s="1"/>
  <c r="BO9" i="49" s="1"/>
  <c r="BP9" i="49" s="1"/>
  <c r="BQ9" i="49" s="1"/>
  <c r="BR9" i="49" s="1"/>
  <c r="AL19" i="49"/>
  <c r="BJ41" i="49"/>
  <c r="BK41" i="49" s="1"/>
  <c r="BL41" i="49" s="1"/>
  <c r="BM41" i="49" s="1"/>
  <c r="BN41" i="49" s="1"/>
  <c r="BO41" i="49" s="1"/>
  <c r="BP41" i="49" s="1"/>
  <c r="BQ41" i="49" s="1"/>
  <c r="BR41" i="49" s="1"/>
  <c r="AL41" i="49"/>
  <c r="BJ66" i="49"/>
  <c r="BK66" i="49" s="1"/>
  <c r="BL66" i="49" s="1"/>
  <c r="BM66" i="49" s="1"/>
  <c r="BN66" i="49" s="1"/>
  <c r="BO66" i="49" s="1"/>
  <c r="BP66" i="49" s="1"/>
  <c r="BQ66" i="49" s="1"/>
  <c r="BR66" i="49" s="1"/>
  <c r="AL66" i="49"/>
  <c r="AM66" i="49" s="1"/>
  <c r="BJ49" i="49"/>
  <c r="BK49" i="49" s="1"/>
  <c r="BL49" i="49" s="1"/>
  <c r="BM49" i="49" s="1"/>
  <c r="BN49" i="49" s="1"/>
  <c r="BO49" i="49" s="1"/>
  <c r="BP49" i="49" s="1"/>
  <c r="BQ49" i="49" s="1"/>
  <c r="BR49" i="49" s="1"/>
  <c r="AL54" i="49"/>
  <c r="AM54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AL64" i="49"/>
  <c r="AM64" i="49" s="1"/>
  <c r="BJ65" i="49"/>
  <c r="BK65" i="49" s="1"/>
  <c r="BL65" i="49" s="1"/>
  <c r="BM65" i="49" s="1"/>
  <c r="BN65" i="49" s="1"/>
  <c r="BO65" i="49" s="1"/>
  <c r="BP65" i="49" s="1"/>
  <c r="BQ65" i="49" s="1"/>
  <c r="BR65" i="49" s="1"/>
  <c r="AL65" i="49"/>
  <c r="AM65" i="49" s="1"/>
  <c r="BJ13" i="49"/>
  <c r="BK13" i="49" s="1"/>
  <c r="BL13" i="49" s="1"/>
  <c r="BM13" i="49" s="1"/>
  <c r="BN13" i="49" s="1"/>
  <c r="BO13" i="49" s="1"/>
  <c r="BP13" i="49" s="1"/>
  <c r="BQ13" i="49" s="1"/>
  <c r="BR13" i="49" s="1"/>
  <c r="AL20" i="49"/>
  <c r="BJ69" i="49"/>
  <c r="BK69" i="49" s="1"/>
  <c r="BL69" i="49" s="1"/>
  <c r="BM69" i="49" s="1"/>
  <c r="BN69" i="49" s="1"/>
  <c r="BO69" i="49" s="1"/>
  <c r="BP69" i="49" s="1"/>
  <c r="BQ69" i="49" s="1"/>
  <c r="BR69" i="49" s="1"/>
  <c r="AL69" i="49"/>
  <c r="AM69" i="49" s="1"/>
  <c r="BJ17" i="49"/>
  <c r="BK17" i="49" s="1"/>
  <c r="BL17" i="49" s="1"/>
  <c r="BM17" i="49" s="1"/>
  <c r="BN17" i="49" s="1"/>
  <c r="BO17" i="49" s="1"/>
  <c r="BP17" i="49" s="1"/>
  <c r="BQ17" i="49" s="1"/>
  <c r="BR17" i="49" s="1"/>
  <c r="AL11" i="49"/>
  <c r="AL32" i="49"/>
  <c r="BJ70" i="49"/>
  <c r="BK70" i="49" s="1"/>
  <c r="BL70" i="49" s="1"/>
  <c r="BM70" i="49" s="1"/>
  <c r="BN70" i="49" s="1"/>
  <c r="BO70" i="49" s="1"/>
  <c r="BP70" i="49" s="1"/>
  <c r="BQ70" i="49" s="1"/>
  <c r="BR70" i="49" s="1"/>
  <c r="AL70" i="49"/>
  <c r="AM70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AL67" i="49"/>
  <c r="AM67" i="49" s="1"/>
  <c r="BJ19" i="49"/>
  <c r="BK19" i="49" s="1"/>
  <c r="BL19" i="49" s="1"/>
  <c r="BM19" i="49" s="1"/>
  <c r="BN19" i="49" s="1"/>
  <c r="BO19" i="49" s="1"/>
  <c r="BP19" i="49" s="1"/>
  <c r="BQ19" i="49" s="1"/>
  <c r="BR19" i="49" s="1"/>
  <c r="AL46" i="49"/>
  <c r="BJ31" i="49"/>
  <c r="BK31" i="49" s="1"/>
  <c r="BL31" i="49" s="1"/>
  <c r="BM31" i="49" s="1"/>
  <c r="BN31" i="49" s="1"/>
  <c r="BO31" i="49" s="1"/>
  <c r="BP31" i="49" s="1"/>
  <c r="BQ31" i="49" s="1"/>
  <c r="BR31" i="49" s="1"/>
  <c r="AL43" i="49"/>
  <c r="BJ18" i="49"/>
  <c r="BK18" i="49" s="1"/>
  <c r="BL18" i="49" s="1"/>
  <c r="BM18" i="49" s="1"/>
  <c r="BN18" i="49" s="1"/>
  <c r="BO18" i="49" s="1"/>
  <c r="BP18" i="49" s="1"/>
  <c r="BQ18" i="49" s="1"/>
  <c r="BR18" i="49" s="1"/>
  <c r="AL12" i="49"/>
  <c r="BJ38" i="49"/>
  <c r="BK38" i="49" s="1"/>
  <c r="BL38" i="49" s="1"/>
  <c r="BM38" i="49" s="1"/>
  <c r="BN38" i="49" s="1"/>
  <c r="BO38" i="49" s="1"/>
  <c r="BP38" i="49" s="1"/>
  <c r="BQ38" i="49" s="1"/>
  <c r="BR38" i="49" s="1"/>
  <c r="AL21" i="49"/>
  <c r="BJ20" i="49"/>
  <c r="BK20" i="49" s="1"/>
  <c r="BL20" i="49" s="1"/>
  <c r="BM20" i="49" s="1"/>
  <c r="BN20" i="49" s="1"/>
  <c r="BO20" i="49" s="1"/>
  <c r="BP20" i="49" s="1"/>
  <c r="BQ20" i="49" s="1"/>
  <c r="BR20" i="49" s="1"/>
  <c r="AL15" i="49"/>
  <c r="AL56" i="49"/>
  <c r="AM56" i="49" s="1"/>
  <c r="BJ8" i="49"/>
  <c r="BK8" i="49" s="1"/>
  <c r="BL8" i="49" s="1"/>
  <c r="BM8" i="49" s="1"/>
  <c r="BN8" i="49" s="1"/>
  <c r="BO8" i="49" s="1"/>
  <c r="BP8" i="49" s="1"/>
  <c r="BQ8" i="49" s="1"/>
  <c r="BR8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AL48" i="49"/>
  <c r="AL29" i="49"/>
  <c r="BJ14" i="49"/>
  <c r="BK14" i="49" s="1"/>
  <c r="BL14" i="49" s="1"/>
  <c r="BM14" i="49" s="1"/>
  <c r="BN14" i="49" s="1"/>
  <c r="BO14" i="49" s="1"/>
  <c r="BP14" i="49" s="1"/>
  <c r="BQ14" i="49" s="1"/>
  <c r="BR14" i="49" s="1"/>
  <c r="AL33" i="49"/>
  <c r="BJ27" i="49"/>
  <c r="BK27" i="49" s="1"/>
  <c r="BL27" i="49" s="1"/>
  <c r="BM27" i="49" s="1"/>
  <c r="BN27" i="49" s="1"/>
  <c r="BO27" i="49" s="1"/>
  <c r="BP27" i="49" s="1"/>
  <c r="BQ27" i="49" s="1"/>
  <c r="BR27" i="49" s="1"/>
  <c r="AL35" i="49"/>
  <c r="BJ48" i="49"/>
  <c r="BK48" i="49" s="1"/>
  <c r="BL48" i="49" s="1"/>
  <c r="BM48" i="49" s="1"/>
  <c r="BN48" i="49" s="1"/>
  <c r="BO48" i="49" s="1"/>
  <c r="BP48" i="49" s="1"/>
  <c r="BQ48" i="49" s="1"/>
  <c r="BR48" i="49" s="1"/>
  <c r="BJ30" i="49"/>
  <c r="BK30" i="49" s="1"/>
  <c r="BL30" i="49" s="1"/>
  <c r="BM30" i="49" s="1"/>
  <c r="BN30" i="49" s="1"/>
  <c r="BO30" i="49" s="1"/>
  <c r="BP30" i="49" s="1"/>
  <c r="BQ30" i="49" s="1"/>
  <c r="BR30" i="49" s="1"/>
  <c r="AL38" i="49"/>
  <c r="BJ47" i="49"/>
  <c r="BK47" i="49" s="1"/>
  <c r="BL47" i="49" s="1"/>
  <c r="BM47" i="49" s="1"/>
  <c r="BN47" i="49" s="1"/>
  <c r="BO47" i="49" s="1"/>
  <c r="BP47" i="49" s="1"/>
  <c r="BQ47" i="49" s="1"/>
  <c r="BR47" i="49" s="1"/>
  <c r="AL6" i="49"/>
  <c r="BJ11" i="49"/>
  <c r="BK11" i="49" s="1"/>
  <c r="BL11" i="49" s="1"/>
  <c r="BM11" i="49" s="1"/>
  <c r="BN11" i="49" s="1"/>
  <c r="BO11" i="49" s="1"/>
  <c r="BP11" i="49" s="1"/>
  <c r="BQ11" i="49" s="1"/>
  <c r="BR11" i="49" s="1"/>
  <c r="AL30" i="49"/>
  <c r="BJ25" i="49"/>
  <c r="BK25" i="49" s="1"/>
  <c r="BL25" i="49" s="1"/>
  <c r="BM25" i="49" s="1"/>
  <c r="BN25" i="49" s="1"/>
  <c r="BO25" i="49" s="1"/>
  <c r="BP25" i="49" s="1"/>
  <c r="BQ25" i="49" s="1"/>
  <c r="BR25" i="49" s="1"/>
  <c r="AL18" i="49"/>
  <c r="BJ51" i="49"/>
  <c r="BK51" i="49" s="1"/>
  <c r="BL51" i="49" s="1"/>
  <c r="BM51" i="49" s="1"/>
  <c r="BN51" i="49" s="1"/>
  <c r="BO51" i="49" s="1"/>
  <c r="BP51" i="49" s="1"/>
  <c r="BQ51" i="49" s="1"/>
  <c r="BR51" i="49" s="1"/>
  <c r="AL5" i="49"/>
  <c r="BJ36" i="49"/>
  <c r="BK36" i="49" s="1"/>
  <c r="BL36" i="49" s="1"/>
  <c r="BM36" i="49" s="1"/>
  <c r="BN36" i="49" s="1"/>
  <c r="BO36" i="49" s="1"/>
  <c r="BP36" i="49" s="1"/>
  <c r="BQ36" i="49" s="1"/>
  <c r="BR36" i="49" s="1"/>
  <c r="AL36" i="49"/>
  <c r="BJ12" i="49"/>
  <c r="BK12" i="49" s="1"/>
  <c r="BL12" i="49" s="1"/>
  <c r="BM12" i="49" s="1"/>
  <c r="BN12" i="49" s="1"/>
  <c r="BO12" i="49" s="1"/>
  <c r="BP12" i="49" s="1"/>
  <c r="BQ12" i="49" s="1"/>
  <c r="BR12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AL16" i="49"/>
  <c r="AL42" i="49"/>
  <c r="BJ32" i="49"/>
  <c r="BK32" i="49" s="1"/>
  <c r="BL32" i="49" s="1"/>
  <c r="BM32" i="49" s="1"/>
  <c r="BN32" i="49" s="1"/>
  <c r="BO32" i="49" s="1"/>
  <c r="BP32" i="49" s="1"/>
  <c r="BQ32" i="49" s="1"/>
  <c r="BR32" i="49" s="1"/>
  <c r="AL39" i="49"/>
  <c r="BJ45" i="49"/>
  <c r="BK45" i="49" s="1"/>
  <c r="BL45" i="49" s="1"/>
  <c r="BM45" i="49" s="1"/>
  <c r="BN45" i="49" s="1"/>
  <c r="BO45" i="49" s="1"/>
  <c r="BP45" i="49" s="1"/>
  <c r="BQ45" i="49" s="1"/>
  <c r="BR45" i="49" s="1"/>
  <c r="AL51" i="49"/>
  <c r="AM51" i="49" s="1"/>
  <c r="BJ52" i="49"/>
  <c r="BK52" i="49" s="1"/>
  <c r="BL52" i="49" s="1"/>
  <c r="BM52" i="49" s="1"/>
  <c r="BN52" i="49" s="1"/>
  <c r="BO52" i="49" s="1"/>
  <c r="BP52" i="49" s="1"/>
  <c r="BQ52" i="49" s="1"/>
  <c r="BR52" i="49" s="1"/>
  <c r="AL14" i="49"/>
  <c r="BJ28" i="49"/>
  <c r="BK28" i="49" s="1"/>
  <c r="BL28" i="49" s="1"/>
  <c r="BM28" i="49" s="1"/>
  <c r="BN28" i="49" s="1"/>
  <c r="BO28" i="49" s="1"/>
  <c r="BP28" i="49" s="1"/>
  <c r="BQ28" i="49" s="1"/>
  <c r="BR28" i="49" s="1"/>
  <c r="BJ35" i="49"/>
  <c r="BK35" i="49" s="1"/>
  <c r="BL35" i="49" s="1"/>
  <c r="BM35" i="49" s="1"/>
  <c r="BN35" i="49" s="1"/>
  <c r="BO35" i="49" s="1"/>
  <c r="BP35" i="49" s="1"/>
  <c r="BQ35" i="49" s="1"/>
  <c r="BR35" i="49" s="1"/>
  <c r="AL28" i="49"/>
  <c r="AL14" i="48"/>
  <c r="BJ61" i="48"/>
  <c r="BK61" i="48" s="1"/>
  <c r="BL61" i="48" s="1"/>
  <c r="BM61" i="48" s="1"/>
  <c r="BN61" i="48" s="1"/>
  <c r="BO61" i="48" s="1"/>
  <c r="BP61" i="48" s="1"/>
  <c r="BQ61" i="48" s="1"/>
  <c r="BR61" i="48" s="1"/>
  <c r="AL61" i="48"/>
  <c r="AM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AL5" i="48"/>
  <c r="BJ71" i="48"/>
  <c r="BK71" i="48" s="1"/>
  <c r="BL71" i="48" s="1"/>
  <c r="BM71" i="48" s="1"/>
  <c r="BN71" i="48" s="1"/>
  <c r="BO71" i="48" s="1"/>
  <c r="BP71" i="48" s="1"/>
  <c r="BQ71" i="48" s="1"/>
  <c r="BR71" i="48" s="1"/>
  <c r="AL71" i="48"/>
  <c r="AM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AL59" i="48"/>
  <c r="AM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28" i="48"/>
  <c r="BK28" i="48" s="1"/>
  <c r="BL28" i="48" s="1"/>
  <c r="BM28" i="48" s="1"/>
  <c r="BN28" i="48" s="1"/>
  <c r="BO28" i="48" s="1"/>
  <c r="BP28" i="48" s="1"/>
  <c r="BQ28" i="48" s="1"/>
  <c r="BR28" i="48" s="1"/>
  <c r="AL33" i="48"/>
  <c r="AL39" i="48"/>
  <c r="AM39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AL67" i="48"/>
  <c r="AM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AL43" i="48"/>
  <c r="AM43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AL29" i="48"/>
  <c r="BJ65" i="48"/>
  <c r="BK65" i="48" s="1"/>
  <c r="BL65" i="48" s="1"/>
  <c r="BM65" i="48" s="1"/>
  <c r="BN65" i="48" s="1"/>
  <c r="BO65" i="48" s="1"/>
  <c r="BP65" i="48" s="1"/>
  <c r="BQ65" i="48" s="1"/>
  <c r="BR65" i="48" s="1"/>
  <c r="AL65" i="48"/>
  <c r="AM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AL69" i="48"/>
  <c r="AM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AL58" i="48"/>
  <c r="AM58" i="48" s="1"/>
  <c r="BJ45" i="48"/>
  <c r="BK45" i="48" s="1"/>
  <c r="BL45" i="48" s="1"/>
  <c r="BM45" i="48" s="1"/>
  <c r="BN45" i="48" s="1"/>
  <c r="BO45" i="48" s="1"/>
  <c r="BP45" i="48" s="1"/>
  <c r="BQ45" i="48" s="1"/>
  <c r="BR45" i="48" s="1"/>
  <c r="AL46" i="48"/>
  <c r="AM46" i="48" s="1"/>
  <c r="AL45" i="48"/>
  <c r="AM45" i="48" s="1"/>
  <c r="BJ33" i="48"/>
  <c r="BK33" i="48" s="1"/>
  <c r="BL33" i="48" s="1"/>
  <c r="BM33" i="48" s="1"/>
  <c r="BN33" i="48" s="1"/>
  <c r="BO33" i="48" s="1"/>
  <c r="BP33" i="48" s="1"/>
  <c r="BQ33" i="48" s="1"/>
  <c r="BR33" i="48" s="1"/>
  <c r="AL37" i="48"/>
  <c r="AM37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AL6" i="48"/>
  <c r="BJ56" i="48"/>
  <c r="BK56" i="48" s="1"/>
  <c r="BL56" i="48" s="1"/>
  <c r="BM56" i="48" s="1"/>
  <c r="BN56" i="48" s="1"/>
  <c r="BO56" i="48" s="1"/>
  <c r="BP56" i="48" s="1"/>
  <c r="BQ56" i="48" s="1"/>
  <c r="BR56" i="48" s="1"/>
  <c r="AL56" i="48"/>
  <c r="AM56" i="48" s="1"/>
  <c r="BJ16" i="48"/>
  <c r="BK16" i="48" s="1"/>
  <c r="BL16" i="48" s="1"/>
  <c r="BM16" i="48" s="1"/>
  <c r="BN16" i="48" s="1"/>
  <c r="BO16" i="48" s="1"/>
  <c r="BP16" i="48" s="1"/>
  <c r="BQ16" i="48" s="1"/>
  <c r="BR16" i="48" s="1"/>
  <c r="AL24" i="48"/>
  <c r="BJ7" i="48"/>
  <c r="BK7" i="48" s="1"/>
  <c r="BL7" i="48" s="1"/>
  <c r="BM7" i="48" s="1"/>
  <c r="BN7" i="48" s="1"/>
  <c r="BO7" i="48" s="1"/>
  <c r="BP7" i="48" s="1"/>
  <c r="BQ7" i="48" s="1"/>
  <c r="BR7" i="48" s="1"/>
  <c r="AL32" i="48"/>
  <c r="BJ48" i="48"/>
  <c r="BK48" i="48" s="1"/>
  <c r="BL48" i="48" s="1"/>
  <c r="BM48" i="48" s="1"/>
  <c r="BN48" i="48" s="1"/>
  <c r="BO48" i="48" s="1"/>
  <c r="BP48" i="48" s="1"/>
  <c r="BQ48" i="48" s="1"/>
  <c r="BR48" i="48" s="1"/>
  <c r="AL28" i="48"/>
  <c r="BJ27" i="48"/>
  <c r="BK27" i="48" s="1"/>
  <c r="BL27" i="48" s="1"/>
  <c r="BM27" i="48" s="1"/>
  <c r="BN27" i="48" s="1"/>
  <c r="BO27" i="48" s="1"/>
  <c r="BP27" i="48" s="1"/>
  <c r="BQ27" i="48" s="1"/>
  <c r="BR27" i="48" s="1"/>
  <c r="AL19" i="48"/>
  <c r="BJ8" i="48"/>
  <c r="BK8" i="48" s="1"/>
  <c r="BL8" i="48" s="1"/>
  <c r="BM8" i="48" s="1"/>
  <c r="BN8" i="48" s="1"/>
  <c r="BO8" i="48" s="1"/>
  <c r="BP8" i="48" s="1"/>
  <c r="BQ8" i="48" s="1"/>
  <c r="BR8" i="48" s="1"/>
  <c r="AL17" i="48"/>
  <c r="BJ29" i="48"/>
  <c r="BK29" i="48" s="1"/>
  <c r="BL29" i="48" s="1"/>
  <c r="BM29" i="48" s="1"/>
  <c r="BN29" i="48" s="1"/>
  <c r="BO29" i="48" s="1"/>
  <c r="BP29" i="48" s="1"/>
  <c r="BQ29" i="48" s="1"/>
  <c r="BR29" i="48" s="1"/>
  <c r="AL34" i="48"/>
  <c r="AM34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AL60" i="48"/>
  <c r="AM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AL38" i="48"/>
  <c r="AM38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AL64" i="48"/>
  <c r="AM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AL50" i="48"/>
  <c r="AM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AL7" i="48"/>
  <c r="BJ6" i="48"/>
  <c r="BK6" i="48" s="1"/>
  <c r="BL6" i="48" s="1"/>
  <c r="BM6" i="48" s="1"/>
  <c r="BN6" i="48" s="1"/>
  <c r="BO6" i="48" s="1"/>
  <c r="BP6" i="48" s="1"/>
  <c r="BQ6" i="48" s="1"/>
  <c r="BR6" i="48" s="1"/>
  <c r="AL23" i="48"/>
  <c r="BJ17" i="48"/>
  <c r="BK17" i="48" s="1"/>
  <c r="BL17" i="48" s="1"/>
  <c r="BM17" i="48" s="1"/>
  <c r="BN17" i="48" s="1"/>
  <c r="BO17" i="48" s="1"/>
  <c r="BP17" i="48" s="1"/>
  <c r="BQ17" i="48" s="1"/>
  <c r="BR17" i="48" s="1"/>
  <c r="AL25" i="48"/>
  <c r="BJ52" i="48"/>
  <c r="BK52" i="48" s="1"/>
  <c r="BL52" i="48" s="1"/>
  <c r="BM52" i="48" s="1"/>
  <c r="BN52" i="48" s="1"/>
  <c r="BO52" i="48" s="1"/>
  <c r="BP52" i="48" s="1"/>
  <c r="BQ52" i="48" s="1"/>
  <c r="BR52" i="48" s="1"/>
  <c r="AL52" i="48"/>
  <c r="AM52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AL16" i="48"/>
  <c r="BJ72" i="48"/>
  <c r="BK72" i="48" s="1"/>
  <c r="BL72" i="48" s="1"/>
  <c r="BM72" i="48" s="1"/>
  <c r="BN72" i="48" s="1"/>
  <c r="BO72" i="48" s="1"/>
  <c r="BP72" i="48" s="1"/>
  <c r="BQ72" i="48" s="1"/>
  <c r="BR72" i="48" s="1"/>
  <c r="AL72" i="48"/>
  <c r="AM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AL66" i="48"/>
  <c r="AM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AL30" i="48"/>
  <c r="BJ9" i="48"/>
  <c r="BK9" i="48" s="1"/>
  <c r="BL9" i="48" s="1"/>
  <c r="BM9" i="48" s="1"/>
  <c r="BN9" i="48" s="1"/>
  <c r="BO9" i="48" s="1"/>
  <c r="BP9" i="48" s="1"/>
  <c r="BQ9" i="48" s="1"/>
  <c r="BR9" i="48" s="1"/>
  <c r="AL20" i="48"/>
  <c r="BJ62" i="48"/>
  <c r="BK62" i="48" s="1"/>
  <c r="BL62" i="48" s="1"/>
  <c r="BM62" i="48" s="1"/>
  <c r="BN62" i="48" s="1"/>
  <c r="BO62" i="48" s="1"/>
  <c r="BP62" i="48" s="1"/>
  <c r="BQ62" i="48" s="1"/>
  <c r="BR62" i="48" s="1"/>
  <c r="AL62" i="48"/>
  <c r="AM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AL26" i="48"/>
  <c r="BJ51" i="48"/>
  <c r="BK51" i="48" s="1"/>
  <c r="BL51" i="48" s="1"/>
  <c r="BM51" i="48" s="1"/>
  <c r="BN51" i="48" s="1"/>
  <c r="BO51" i="48" s="1"/>
  <c r="BP51" i="48" s="1"/>
  <c r="BQ51" i="48" s="1"/>
  <c r="BR51" i="48" s="1"/>
  <c r="AL51" i="48"/>
  <c r="AM51" i="48" s="1"/>
  <c r="BJ46" i="48"/>
  <c r="BK46" i="48" s="1"/>
  <c r="BL46" i="48" s="1"/>
  <c r="BM46" i="48" s="1"/>
  <c r="BN46" i="48" s="1"/>
  <c r="BO46" i="48" s="1"/>
  <c r="BP46" i="48" s="1"/>
  <c r="BQ46" i="48" s="1"/>
  <c r="BR46" i="48" s="1"/>
  <c r="AL47" i="48"/>
  <c r="AM47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AL70" i="48"/>
  <c r="AM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AL55" i="48"/>
  <c r="AM55" i="48" s="1"/>
  <c r="BJ26" i="48"/>
  <c r="BK26" i="48" s="1"/>
  <c r="BL26" i="48" s="1"/>
  <c r="BM26" i="48" s="1"/>
  <c r="BN26" i="48" s="1"/>
  <c r="BO26" i="48" s="1"/>
  <c r="BP26" i="48" s="1"/>
  <c r="BQ26" i="48" s="1"/>
  <c r="BR26" i="48" s="1"/>
  <c r="AL9" i="48"/>
  <c r="BJ23" i="48"/>
  <c r="BK23" i="48" s="1"/>
  <c r="BL23" i="48" s="1"/>
  <c r="BM23" i="48" s="1"/>
  <c r="BN23" i="48" s="1"/>
  <c r="BO23" i="48" s="1"/>
  <c r="BP23" i="48" s="1"/>
  <c r="BQ23" i="48" s="1"/>
  <c r="BR23" i="48" s="1"/>
  <c r="AL11" i="48"/>
  <c r="BJ53" i="48"/>
  <c r="BK53" i="48" s="1"/>
  <c r="BL53" i="48" s="1"/>
  <c r="BM53" i="48" s="1"/>
  <c r="BN53" i="48" s="1"/>
  <c r="BO53" i="48" s="1"/>
  <c r="BP53" i="48" s="1"/>
  <c r="BQ53" i="48" s="1"/>
  <c r="BR53" i="48" s="1"/>
  <c r="AL53" i="48"/>
  <c r="AM53" i="48" s="1"/>
  <c r="BJ32" i="48"/>
  <c r="BK32" i="48" s="1"/>
  <c r="BL32" i="48" s="1"/>
  <c r="BM32" i="48" s="1"/>
  <c r="BN32" i="48" s="1"/>
  <c r="BO32" i="48" s="1"/>
  <c r="BP32" i="48" s="1"/>
  <c r="BQ32" i="48" s="1"/>
  <c r="BR32" i="48" s="1"/>
  <c r="AL36" i="48"/>
  <c r="AM36" i="48" s="1"/>
  <c r="BJ5" i="48"/>
  <c r="BK5" i="48" s="1"/>
  <c r="BL5" i="48" s="1"/>
  <c r="BM5" i="48" s="1"/>
  <c r="BN5" i="48" s="1"/>
  <c r="BO5" i="48" s="1"/>
  <c r="BP5" i="48" s="1"/>
  <c r="BQ5" i="48" s="1"/>
  <c r="BR5" i="48" s="1"/>
  <c r="AL31" i="48"/>
  <c r="BJ36" i="48"/>
  <c r="BK36" i="48" s="1"/>
  <c r="BL36" i="48" s="1"/>
  <c r="BM36" i="48" s="1"/>
  <c r="BN36" i="48" s="1"/>
  <c r="BO36" i="48" s="1"/>
  <c r="BP36" i="48" s="1"/>
  <c r="BQ36" i="48" s="1"/>
  <c r="BR36" i="48" s="1"/>
  <c r="AL40" i="48"/>
  <c r="AM40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AL68" i="48"/>
  <c r="AM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AL54" i="48"/>
  <c r="AM54" i="48" s="1"/>
  <c r="BJ41" i="48"/>
  <c r="BK41" i="48" s="1"/>
  <c r="BL41" i="48" s="1"/>
  <c r="BM41" i="48" s="1"/>
  <c r="BN41" i="48" s="1"/>
  <c r="BO41" i="48" s="1"/>
  <c r="BP41" i="48" s="1"/>
  <c r="BQ41" i="48" s="1"/>
  <c r="BR41" i="48" s="1"/>
  <c r="AL42" i="48"/>
  <c r="AM42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AL41" i="48"/>
  <c r="AM41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AL48" i="48"/>
  <c r="AM48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AL18" i="48"/>
  <c r="BJ20" i="48"/>
  <c r="BK20" i="48" s="1"/>
  <c r="BL20" i="48" s="1"/>
  <c r="BM20" i="48" s="1"/>
  <c r="BN20" i="48" s="1"/>
  <c r="BO20" i="48" s="1"/>
  <c r="BP20" i="48" s="1"/>
  <c r="BQ20" i="48" s="1"/>
  <c r="BR20" i="48" s="1"/>
  <c r="AL15" i="48"/>
  <c r="BJ49" i="48"/>
  <c r="BK49" i="48" s="1"/>
  <c r="BL49" i="48" s="1"/>
  <c r="BM49" i="48" s="1"/>
  <c r="BN49" i="48" s="1"/>
  <c r="BO49" i="48" s="1"/>
  <c r="BP49" i="48" s="1"/>
  <c r="BQ49" i="48" s="1"/>
  <c r="BR49" i="48" s="1"/>
  <c r="AL49" i="48"/>
  <c r="AM49" i="48" s="1"/>
  <c r="BJ22" i="48"/>
  <c r="BK22" i="48" s="1"/>
  <c r="BL22" i="48" s="1"/>
  <c r="BM22" i="48" s="1"/>
  <c r="BN22" i="48" s="1"/>
  <c r="BO22" i="48" s="1"/>
  <c r="BP22" i="48" s="1"/>
  <c r="BQ22" i="48" s="1"/>
  <c r="BR22" i="48" s="1"/>
  <c r="AL27" i="48"/>
  <c r="BJ14" i="48"/>
  <c r="BK14" i="48" s="1"/>
  <c r="BL14" i="48" s="1"/>
  <c r="BM14" i="48" s="1"/>
  <c r="BN14" i="48" s="1"/>
  <c r="BO14" i="48" s="1"/>
  <c r="BP14" i="48" s="1"/>
  <c r="BQ14" i="48" s="1"/>
  <c r="BR14" i="48" s="1"/>
  <c r="AL21" i="48"/>
  <c r="BJ57" i="48"/>
  <c r="BK57" i="48" s="1"/>
  <c r="BL57" i="48" s="1"/>
  <c r="BM57" i="48" s="1"/>
  <c r="BN57" i="48" s="1"/>
  <c r="BO57" i="48" s="1"/>
  <c r="BP57" i="48" s="1"/>
  <c r="BQ57" i="48" s="1"/>
  <c r="BR57" i="48" s="1"/>
  <c r="AL57" i="48"/>
  <c r="AM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25" i="48"/>
  <c r="BK25" i="48" s="1"/>
  <c r="BL25" i="48" s="1"/>
  <c r="BM25" i="48" s="1"/>
  <c r="BN25" i="48" s="1"/>
  <c r="BO25" i="48" s="1"/>
  <c r="BP25" i="48" s="1"/>
  <c r="BQ25" i="48" s="1"/>
  <c r="BR25" i="48" s="1"/>
  <c r="AL8" i="48"/>
  <c r="BJ24" i="48"/>
  <c r="BK24" i="48" s="1"/>
  <c r="BL24" i="48" s="1"/>
  <c r="BM24" i="48" s="1"/>
  <c r="BN24" i="48" s="1"/>
  <c r="BO24" i="48" s="1"/>
  <c r="BP24" i="48" s="1"/>
  <c r="BQ24" i="48" s="1"/>
  <c r="BR24" i="48" s="1"/>
  <c r="AL13" i="48"/>
  <c r="BJ63" i="48"/>
  <c r="BK63" i="48" s="1"/>
  <c r="BL63" i="48" s="1"/>
  <c r="BM63" i="48" s="1"/>
  <c r="BN63" i="48" s="1"/>
  <c r="BO63" i="48" s="1"/>
  <c r="BP63" i="48" s="1"/>
  <c r="BQ63" i="48" s="1"/>
  <c r="BR63" i="48" s="1"/>
  <c r="AL63" i="48"/>
  <c r="AM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AL10" i="48"/>
  <c r="BJ15" i="48"/>
  <c r="BK15" i="48" s="1"/>
  <c r="BL15" i="48" s="1"/>
  <c r="BM15" i="48" s="1"/>
  <c r="BN15" i="48" s="1"/>
  <c r="BO15" i="48" s="1"/>
  <c r="BP15" i="48" s="1"/>
  <c r="BQ15" i="48" s="1"/>
  <c r="BR15" i="48" s="1"/>
  <c r="AL22" i="48"/>
  <c r="BJ47" i="47"/>
  <c r="BK47" i="47" s="1"/>
  <c r="BL47" i="47" s="1"/>
  <c r="BM47" i="47" s="1"/>
  <c r="BN47" i="47" s="1"/>
  <c r="BO47" i="47" s="1"/>
  <c r="BP47" i="47" s="1"/>
  <c r="BQ47" i="47" s="1"/>
  <c r="BR47" i="47" s="1"/>
  <c r="AL25" i="47"/>
  <c r="BJ41" i="47"/>
  <c r="BK41" i="47" s="1"/>
  <c r="BL41" i="47" s="1"/>
  <c r="BM41" i="47" s="1"/>
  <c r="BN41" i="47" s="1"/>
  <c r="BO41" i="47" s="1"/>
  <c r="BP41" i="47" s="1"/>
  <c r="BQ41" i="47" s="1"/>
  <c r="BR41" i="47" s="1"/>
  <c r="AL29" i="47"/>
  <c r="BJ53" i="47"/>
  <c r="BK53" i="47" s="1"/>
  <c r="BL53" i="47" s="1"/>
  <c r="BM53" i="47" s="1"/>
  <c r="BN53" i="47" s="1"/>
  <c r="BO53" i="47" s="1"/>
  <c r="BP53" i="47" s="1"/>
  <c r="BQ53" i="47" s="1"/>
  <c r="BR53" i="47" s="1"/>
  <c r="BJ58" i="47"/>
  <c r="BK58" i="47" s="1"/>
  <c r="BL58" i="47" s="1"/>
  <c r="BM58" i="47" s="1"/>
  <c r="BN58" i="47" s="1"/>
  <c r="BO58" i="47" s="1"/>
  <c r="BP58" i="47" s="1"/>
  <c r="BQ58" i="47" s="1"/>
  <c r="BR58" i="47" s="1"/>
  <c r="AL7" i="47"/>
  <c r="AL63" i="47"/>
  <c r="BJ51" i="47"/>
  <c r="BK51" i="47" s="1"/>
  <c r="BL51" i="47" s="1"/>
  <c r="BM51" i="47" s="1"/>
  <c r="BN51" i="47" s="1"/>
  <c r="BO51" i="47" s="1"/>
  <c r="BP51" i="47" s="1"/>
  <c r="BQ51" i="47" s="1"/>
  <c r="BR51" i="47" s="1"/>
  <c r="BJ14" i="47"/>
  <c r="BK14" i="47" s="1"/>
  <c r="BL14" i="47" s="1"/>
  <c r="BM14" i="47" s="1"/>
  <c r="BN14" i="47" s="1"/>
  <c r="BO14" i="47" s="1"/>
  <c r="BP14" i="47" s="1"/>
  <c r="BQ14" i="47" s="1"/>
  <c r="BR14" i="47" s="1"/>
  <c r="AL34" i="47"/>
  <c r="AL41" i="47"/>
  <c r="BJ48" i="47"/>
  <c r="BK48" i="47" s="1"/>
  <c r="BL48" i="47" s="1"/>
  <c r="BM48" i="47" s="1"/>
  <c r="BN48" i="47" s="1"/>
  <c r="BO48" i="47" s="1"/>
  <c r="BP48" i="47" s="1"/>
  <c r="BQ48" i="47" s="1"/>
  <c r="BR48" i="47" s="1"/>
  <c r="AL55" i="47"/>
  <c r="BJ64" i="47"/>
  <c r="BK64" i="47" s="1"/>
  <c r="BL64" i="47" s="1"/>
  <c r="BM64" i="47" s="1"/>
  <c r="BN64" i="47" s="1"/>
  <c r="BO64" i="47" s="1"/>
  <c r="BP64" i="47" s="1"/>
  <c r="BQ64" i="47" s="1"/>
  <c r="BR64" i="47" s="1"/>
  <c r="AL49" i="47"/>
  <c r="BJ46" i="47"/>
  <c r="BK46" i="47" s="1"/>
  <c r="BL46" i="47" s="1"/>
  <c r="BM46" i="47" s="1"/>
  <c r="BN46" i="47" s="1"/>
  <c r="BO46" i="47" s="1"/>
  <c r="BP46" i="47" s="1"/>
  <c r="BQ46" i="47" s="1"/>
  <c r="BR46" i="47" s="1"/>
  <c r="AL58" i="47"/>
  <c r="AL27" i="47"/>
  <c r="BJ62" i="47"/>
  <c r="BK62" i="47" s="1"/>
  <c r="BL62" i="47" s="1"/>
  <c r="BM62" i="47" s="1"/>
  <c r="BN62" i="47" s="1"/>
  <c r="BO62" i="47" s="1"/>
  <c r="BP62" i="47" s="1"/>
  <c r="BQ62" i="47" s="1"/>
  <c r="BR62" i="47" s="1"/>
  <c r="AL42" i="47"/>
  <c r="BJ63" i="47"/>
  <c r="BK63" i="47" s="1"/>
  <c r="BL63" i="47" s="1"/>
  <c r="BM63" i="47" s="1"/>
  <c r="BN63" i="47" s="1"/>
  <c r="BO63" i="47" s="1"/>
  <c r="BP63" i="47" s="1"/>
  <c r="BQ63" i="47" s="1"/>
  <c r="BR63" i="47" s="1"/>
  <c r="AL48" i="47"/>
  <c r="AL52" i="47"/>
  <c r="AL56" i="47"/>
  <c r="BJ26" i="47"/>
  <c r="BK26" i="47" s="1"/>
  <c r="BL26" i="47" s="1"/>
  <c r="BM26" i="47" s="1"/>
  <c r="BN26" i="47" s="1"/>
  <c r="BO26" i="47" s="1"/>
  <c r="BP26" i="47" s="1"/>
  <c r="BQ26" i="47" s="1"/>
  <c r="BR26" i="47" s="1"/>
  <c r="BJ33" i="47"/>
  <c r="BK33" i="47" s="1"/>
  <c r="BL33" i="47" s="1"/>
  <c r="BM33" i="47" s="1"/>
  <c r="BN33" i="47" s="1"/>
  <c r="BO33" i="47" s="1"/>
  <c r="BP33" i="47" s="1"/>
  <c r="BQ33" i="47" s="1"/>
  <c r="BR33" i="47" s="1"/>
  <c r="AL44" i="47"/>
  <c r="BJ21" i="47"/>
  <c r="BK21" i="47" s="1"/>
  <c r="BL21" i="47" s="1"/>
  <c r="BM21" i="47" s="1"/>
  <c r="BN21" i="47" s="1"/>
  <c r="BO21" i="47" s="1"/>
  <c r="BP21" i="47" s="1"/>
  <c r="BQ21" i="47" s="1"/>
  <c r="BR21" i="47" s="1"/>
  <c r="BJ59" i="47"/>
  <c r="BK59" i="47" s="1"/>
  <c r="BL59" i="47" s="1"/>
  <c r="BM59" i="47" s="1"/>
  <c r="BN59" i="47" s="1"/>
  <c r="BO59" i="47" s="1"/>
  <c r="BP59" i="47" s="1"/>
  <c r="BQ59" i="47" s="1"/>
  <c r="BR59" i="47" s="1"/>
  <c r="AL53" i="47"/>
  <c r="BJ35" i="47"/>
  <c r="BK35" i="47" s="1"/>
  <c r="BL35" i="47" s="1"/>
  <c r="BM35" i="47" s="1"/>
  <c r="BN35" i="47" s="1"/>
  <c r="BO35" i="47" s="1"/>
  <c r="BP35" i="47" s="1"/>
  <c r="BQ35" i="47" s="1"/>
  <c r="BR35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AL64" i="47"/>
  <c r="BJ55" i="47"/>
  <c r="BK55" i="47" s="1"/>
  <c r="BL55" i="47" s="1"/>
  <c r="BM55" i="47" s="1"/>
  <c r="BN55" i="47" s="1"/>
  <c r="BO55" i="47" s="1"/>
  <c r="BP55" i="47" s="1"/>
  <c r="BQ55" i="47" s="1"/>
  <c r="BR55" i="47" s="1"/>
  <c r="AL51" i="47"/>
  <c r="BJ32" i="47"/>
  <c r="BK32" i="47" s="1"/>
  <c r="BL32" i="47" s="1"/>
  <c r="BM32" i="47" s="1"/>
  <c r="BN32" i="47" s="1"/>
  <c r="BO32" i="47" s="1"/>
  <c r="BP32" i="47" s="1"/>
  <c r="BQ32" i="47" s="1"/>
  <c r="BR32" i="47" s="1"/>
  <c r="AL19" i="47"/>
  <c r="BJ22" i="47"/>
  <c r="BK22" i="47" s="1"/>
  <c r="BL22" i="47" s="1"/>
  <c r="BM22" i="47" s="1"/>
  <c r="BN22" i="47" s="1"/>
  <c r="BO22" i="47" s="1"/>
  <c r="BP22" i="47" s="1"/>
  <c r="BQ22" i="47" s="1"/>
  <c r="BR22" i="47" s="1"/>
  <c r="BJ18" i="47"/>
  <c r="BK18" i="47" s="1"/>
  <c r="BL18" i="47" s="1"/>
  <c r="BM18" i="47" s="1"/>
  <c r="BN18" i="47" s="1"/>
  <c r="BO18" i="47" s="1"/>
  <c r="BP18" i="47" s="1"/>
  <c r="BQ18" i="47" s="1"/>
  <c r="BR18" i="47" s="1"/>
  <c r="AL20" i="47"/>
  <c r="AL61" i="47"/>
  <c r="BJ42" i="47"/>
  <c r="BK42" i="47" s="1"/>
  <c r="BL42" i="47" s="1"/>
  <c r="BM42" i="47" s="1"/>
  <c r="BN42" i="47" s="1"/>
  <c r="BO42" i="47" s="1"/>
  <c r="BP42" i="47" s="1"/>
  <c r="BQ42" i="47" s="1"/>
  <c r="BR42" i="47" s="1"/>
  <c r="BJ15" i="47"/>
  <c r="BK15" i="47" s="1"/>
  <c r="BL15" i="47" s="1"/>
  <c r="BM15" i="47" s="1"/>
  <c r="BN15" i="47" s="1"/>
  <c r="BO15" i="47" s="1"/>
  <c r="BP15" i="47" s="1"/>
  <c r="BQ15" i="47" s="1"/>
  <c r="BR15" i="47" s="1"/>
  <c r="AL21" i="47"/>
  <c r="AL57" i="47"/>
  <c r="BJ66" i="47"/>
  <c r="BK66" i="47" s="1"/>
  <c r="BL66" i="47" s="1"/>
  <c r="BM66" i="47" s="1"/>
  <c r="BN66" i="47" s="1"/>
  <c r="BO66" i="47" s="1"/>
  <c r="BP66" i="47" s="1"/>
  <c r="BQ66" i="47" s="1"/>
  <c r="BR66" i="47" s="1"/>
  <c r="BJ54" i="47"/>
  <c r="BK54" i="47" s="1"/>
  <c r="BL54" i="47" s="1"/>
  <c r="BM54" i="47" s="1"/>
  <c r="BN54" i="47" s="1"/>
  <c r="BO54" i="47" s="1"/>
  <c r="BP54" i="47" s="1"/>
  <c r="BQ54" i="47" s="1"/>
  <c r="BR54" i="47" s="1"/>
  <c r="AL50" i="47"/>
  <c r="BJ52" i="47"/>
  <c r="BK52" i="47" s="1"/>
  <c r="BL52" i="47" s="1"/>
  <c r="BM52" i="47" s="1"/>
  <c r="BN52" i="47" s="1"/>
  <c r="BO52" i="47" s="1"/>
  <c r="BP52" i="47" s="1"/>
  <c r="BQ52" i="47" s="1"/>
  <c r="BR52" i="47" s="1"/>
  <c r="AL47" i="47"/>
  <c r="BJ40" i="47"/>
  <c r="BK40" i="47" s="1"/>
  <c r="BL40" i="47" s="1"/>
  <c r="BM40" i="47" s="1"/>
  <c r="BN40" i="47" s="1"/>
  <c r="BO40" i="47" s="1"/>
  <c r="BP40" i="47" s="1"/>
  <c r="BQ40" i="47" s="1"/>
  <c r="BR40" i="47" s="1"/>
  <c r="AL23" i="47"/>
  <c r="AL33" i="47"/>
  <c r="BJ57" i="47"/>
  <c r="BK57" i="47" s="1"/>
  <c r="BL57" i="47" s="1"/>
  <c r="BM57" i="47" s="1"/>
  <c r="BN57" i="47" s="1"/>
  <c r="BO57" i="47" s="1"/>
  <c r="BP57" i="47" s="1"/>
  <c r="BQ57" i="47" s="1"/>
  <c r="BR57" i="47" s="1"/>
  <c r="AL40" i="47"/>
  <c r="AL36" i="47"/>
  <c r="BJ65" i="47"/>
  <c r="BK65" i="47" s="1"/>
  <c r="BL65" i="47" s="1"/>
  <c r="BM65" i="47" s="1"/>
  <c r="BN65" i="47" s="1"/>
  <c r="BO65" i="47" s="1"/>
  <c r="BP65" i="47" s="1"/>
  <c r="BQ65" i="47" s="1"/>
  <c r="BR65" i="47" s="1"/>
  <c r="AL65" i="47"/>
  <c r="AM65" i="47" s="1"/>
  <c r="AL32" i="47"/>
  <c r="BJ7" i="47"/>
  <c r="BK7" i="47" s="1"/>
  <c r="BL7" i="47" s="1"/>
  <c r="BM7" i="47" s="1"/>
  <c r="BN7" i="47" s="1"/>
  <c r="BO7" i="47" s="1"/>
  <c r="BP7" i="47" s="1"/>
  <c r="BQ7" i="47" s="1"/>
  <c r="BR7" i="47" s="1"/>
  <c r="AL6" i="47"/>
  <c r="BJ23" i="47"/>
  <c r="BK23" i="47" s="1"/>
  <c r="BL23" i="47" s="1"/>
  <c r="BM23" i="47" s="1"/>
  <c r="BN23" i="47" s="1"/>
  <c r="BO23" i="47" s="1"/>
  <c r="BP23" i="47" s="1"/>
  <c r="BQ23" i="47" s="1"/>
  <c r="BR23" i="47" s="1"/>
  <c r="BJ36" i="47"/>
  <c r="BK36" i="47" s="1"/>
  <c r="BL36" i="47" s="1"/>
  <c r="BM36" i="47" s="1"/>
  <c r="BN36" i="47" s="1"/>
  <c r="BO36" i="47" s="1"/>
  <c r="BP36" i="47" s="1"/>
  <c r="BQ36" i="47" s="1"/>
  <c r="BR36" i="47" s="1"/>
  <c r="BJ11" i="47"/>
  <c r="BK11" i="47" s="1"/>
  <c r="BL11" i="47" s="1"/>
  <c r="BM11" i="47" s="1"/>
  <c r="BN11" i="47" s="1"/>
  <c r="BO11" i="47" s="1"/>
  <c r="BP11" i="47" s="1"/>
  <c r="BQ11" i="47" s="1"/>
  <c r="BR11" i="47" s="1"/>
  <c r="BJ12" i="47"/>
  <c r="BK12" i="47" s="1"/>
  <c r="BL12" i="47" s="1"/>
  <c r="BM12" i="47" s="1"/>
  <c r="BN12" i="47" s="1"/>
  <c r="BO12" i="47" s="1"/>
  <c r="BP12" i="47" s="1"/>
  <c r="BQ12" i="47" s="1"/>
  <c r="BR12" i="47" s="1"/>
  <c r="AL31" i="47"/>
  <c r="BJ61" i="47"/>
  <c r="BK61" i="47" s="1"/>
  <c r="BL61" i="47" s="1"/>
  <c r="BM61" i="47" s="1"/>
  <c r="BN61" i="47" s="1"/>
  <c r="BO61" i="47" s="1"/>
  <c r="BP61" i="47" s="1"/>
  <c r="BQ61" i="47" s="1"/>
  <c r="BR61" i="47" s="1"/>
  <c r="AL54" i="47"/>
  <c r="BJ10" i="47"/>
  <c r="BK10" i="47" s="1"/>
  <c r="BL10" i="47" s="1"/>
  <c r="BM10" i="47" s="1"/>
  <c r="BN10" i="47" s="1"/>
  <c r="BO10" i="47" s="1"/>
  <c r="BP10" i="47" s="1"/>
  <c r="BQ10" i="47" s="1"/>
  <c r="BR10" i="47" s="1"/>
  <c r="AL16" i="47"/>
  <c r="BJ49" i="47"/>
  <c r="BK49" i="47" s="1"/>
  <c r="BL49" i="47" s="1"/>
  <c r="BM49" i="47" s="1"/>
  <c r="BN49" i="47" s="1"/>
  <c r="BO49" i="47" s="1"/>
  <c r="BP49" i="47" s="1"/>
  <c r="BQ49" i="47" s="1"/>
  <c r="BR49" i="47" s="1"/>
  <c r="BJ16" i="47"/>
  <c r="BK16" i="47" s="1"/>
  <c r="BL16" i="47" s="1"/>
  <c r="BM16" i="47" s="1"/>
  <c r="BN16" i="47" s="1"/>
  <c r="BO16" i="47" s="1"/>
  <c r="BP16" i="47" s="1"/>
  <c r="BQ16" i="47" s="1"/>
  <c r="BR16" i="47" s="1"/>
  <c r="AL14" i="47"/>
  <c r="BJ36" i="46"/>
  <c r="BK36" i="46" s="1"/>
  <c r="BL36" i="46" s="1"/>
  <c r="BM36" i="46" s="1"/>
  <c r="BN36" i="46" s="1"/>
  <c r="BO36" i="46" s="1"/>
  <c r="BP36" i="46" s="1"/>
  <c r="BQ36" i="46" s="1"/>
  <c r="BR36" i="46" s="1"/>
  <c r="AL14" i="46"/>
  <c r="BJ6" i="46"/>
  <c r="BK6" i="46" s="1"/>
  <c r="BL6" i="46" s="1"/>
  <c r="BM6" i="46" s="1"/>
  <c r="BN6" i="46" s="1"/>
  <c r="BO6" i="46" s="1"/>
  <c r="BP6" i="46" s="1"/>
  <c r="BQ6" i="46" s="1"/>
  <c r="BR6" i="46" s="1"/>
  <c r="AL27" i="46"/>
  <c r="BJ56" i="46"/>
  <c r="BK56" i="46" s="1"/>
  <c r="BL56" i="46" s="1"/>
  <c r="BM56" i="46" s="1"/>
  <c r="BN56" i="46" s="1"/>
  <c r="BO56" i="46" s="1"/>
  <c r="BP56" i="46" s="1"/>
  <c r="BQ56" i="46" s="1"/>
  <c r="BR56" i="46" s="1"/>
  <c r="AL56" i="46"/>
  <c r="AM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AL30" i="46"/>
  <c r="BJ42" i="46"/>
  <c r="BK42" i="46" s="1"/>
  <c r="BL42" i="46" s="1"/>
  <c r="BM42" i="46" s="1"/>
  <c r="BN42" i="46" s="1"/>
  <c r="BO42" i="46" s="1"/>
  <c r="BP42" i="46" s="1"/>
  <c r="BQ42" i="46" s="1"/>
  <c r="BR42" i="46" s="1"/>
  <c r="AL46" i="46"/>
  <c r="AM46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AL64" i="46"/>
  <c r="AM64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AL35" i="46"/>
  <c r="AM35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AL53" i="46"/>
  <c r="AM53" i="46" s="1"/>
  <c r="BJ26" i="46"/>
  <c r="BK26" i="46" s="1"/>
  <c r="BL26" i="46" s="1"/>
  <c r="BM26" i="46" s="1"/>
  <c r="BN26" i="46" s="1"/>
  <c r="BO26" i="46" s="1"/>
  <c r="BP26" i="46" s="1"/>
  <c r="BQ26" i="46" s="1"/>
  <c r="BR26" i="46" s="1"/>
  <c r="AL38" i="46"/>
  <c r="BJ48" i="46"/>
  <c r="BK48" i="46" s="1"/>
  <c r="BL48" i="46" s="1"/>
  <c r="BM48" i="46" s="1"/>
  <c r="BN48" i="46" s="1"/>
  <c r="BO48" i="46" s="1"/>
  <c r="BP48" i="46" s="1"/>
  <c r="BQ48" i="46" s="1"/>
  <c r="BR48" i="46" s="1"/>
  <c r="AL48" i="46"/>
  <c r="AM48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AL57" i="46"/>
  <c r="AM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AL11" i="46"/>
  <c r="BJ10" i="46"/>
  <c r="BK10" i="46" s="1"/>
  <c r="BL10" i="46" s="1"/>
  <c r="BM10" i="46" s="1"/>
  <c r="BN10" i="46" s="1"/>
  <c r="BO10" i="46" s="1"/>
  <c r="BP10" i="46" s="1"/>
  <c r="BQ10" i="46" s="1"/>
  <c r="BR10" i="46" s="1"/>
  <c r="AL28" i="46"/>
  <c r="BJ72" i="46"/>
  <c r="BK72" i="46" s="1"/>
  <c r="BL72" i="46" s="1"/>
  <c r="BM72" i="46" s="1"/>
  <c r="BN72" i="46" s="1"/>
  <c r="BO72" i="46" s="1"/>
  <c r="BP72" i="46" s="1"/>
  <c r="BQ72" i="46" s="1"/>
  <c r="BR72" i="46" s="1"/>
  <c r="AL72" i="46"/>
  <c r="AM72" i="46" s="1"/>
  <c r="AL33" i="46"/>
  <c r="AM33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BJ12" i="46"/>
  <c r="BK12" i="46" s="1"/>
  <c r="BL12" i="46" s="1"/>
  <c r="BM12" i="46" s="1"/>
  <c r="BN12" i="46" s="1"/>
  <c r="BO12" i="46" s="1"/>
  <c r="BP12" i="46" s="1"/>
  <c r="BQ12" i="46" s="1"/>
  <c r="BR12" i="46" s="1"/>
  <c r="AL15" i="46"/>
  <c r="BJ49" i="46"/>
  <c r="BK49" i="46" s="1"/>
  <c r="BL49" i="46" s="1"/>
  <c r="BM49" i="46" s="1"/>
  <c r="BN49" i="46" s="1"/>
  <c r="BO49" i="46" s="1"/>
  <c r="BP49" i="46" s="1"/>
  <c r="BQ49" i="46" s="1"/>
  <c r="BR49" i="46" s="1"/>
  <c r="AL49" i="46"/>
  <c r="AM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AL52" i="46"/>
  <c r="AM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AL40" i="46"/>
  <c r="AM40" i="46" s="1"/>
  <c r="BJ45" i="46"/>
  <c r="BK45" i="46" s="1"/>
  <c r="BL45" i="46" s="1"/>
  <c r="BM45" i="46" s="1"/>
  <c r="BN45" i="46" s="1"/>
  <c r="BO45" i="46" s="1"/>
  <c r="BP45" i="46" s="1"/>
  <c r="BQ45" i="46" s="1"/>
  <c r="BR45" i="46" s="1"/>
  <c r="AL12" i="46"/>
  <c r="BJ40" i="46"/>
  <c r="BK40" i="46" s="1"/>
  <c r="BL40" i="46" s="1"/>
  <c r="BM40" i="46" s="1"/>
  <c r="BN40" i="46" s="1"/>
  <c r="BO40" i="46" s="1"/>
  <c r="BP40" i="46" s="1"/>
  <c r="BQ40" i="46" s="1"/>
  <c r="BR40" i="46" s="1"/>
  <c r="AL44" i="46"/>
  <c r="AM44" i="46" s="1"/>
  <c r="BJ32" i="46"/>
  <c r="BK32" i="46" s="1"/>
  <c r="BL32" i="46" s="1"/>
  <c r="BM32" i="46" s="1"/>
  <c r="BN32" i="46" s="1"/>
  <c r="BO32" i="46" s="1"/>
  <c r="BP32" i="46" s="1"/>
  <c r="BQ32" i="46" s="1"/>
  <c r="BR32" i="46" s="1"/>
  <c r="AL17" i="46"/>
  <c r="BJ55" i="46"/>
  <c r="BK55" i="46" s="1"/>
  <c r="BL55" i="46" s="1"/>
  <c r="BM55" i="46" s="1"/>
  <c r="BN55" i="46" s="1"/>
  <c r="BO55" i="46" s="1"/>
  <c r="BP55" i="46" s="1"/>
  <c r="BQ55" i="46" s="1"/>
  <c r="BR55" i="46" s="1"/>
  <c r="AL55" i="46"/>
  <c r="AM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AL66" i="46"/>
  <c r="AM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AL70" i="46"/>
  <c r="AM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AL7" i="46"/>
  <c r="BJ14" i="46"/>
  <c r="BK14" i="46" s="1"/>
  <c r="BL14" i="46" s="1"/>
  <c r="BM14" i="46" s="1"/>
  <c r="BN14" i="46" s="1"/>
  <c r="BO14" i="46" s="1"/>
  <c r="BP14" i="46" s="1"/>
  <c r="BQ14" i="46" s="1"/>
  <c r="BR14" i="46" s="1"/>
  <c r="AL29" i="46"/>
  <c r="BJ62" i="46"/>
  <c r="BK62" i="46" s="1"/>
  <c r="BL62" i="46" s="1"/>
  <c r="BM62" i="46" s="1"/>
  <c r="BN62" i="46" s="1"/>
  <c r="BO62" i="46" s="1"/>
  <c r="BP62" i="46" s="1"/>
  <c r="BQ62" i="46" s="1"/>
  <c r="BR62" i="46" s="1"/>
  <c r="AL62" i="46"/>
  <c r="AM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AL60" i="46"/>
  <c r="AM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AL5" i="46"/>
  <c r="BJ68" i="46"/>
  <c r="BK68" i="46" s="1"/>
  <c r="BL68" i="46" s="1"/>
  <c r="BM68" i="46" s="1"/>
  <c r="BN68" i="46" s="1"/>
  <c r="BO68" i="46" s="1"/>
  <c r="BP68" i="46" s="1"/>
  <c r="BQ68" i="46" s="1"/>
  <c r="BR68" i="46" s="1"/>
  <c r="AL68" i="46"/>
  <c r="AM68" i="46" s="1"/>
  <c r="AL21" i="46"/>
  <c r="BJ54" i="46"/>
  <c r="BK54" i="46" s="1"/>
  <c r="BL54" i="46" s="1"/>
  <c r="BM54" i="46" s="1"/>
  <c r="BN54" i="46" s="1"/>
  <c r="BO54" i="46" s="1"/>
  <c r="BP54" i="46" s="1"/>
  <c r="BQ54" i="46" s="1"/>
  <c r="BR54" i="46" s="1"/>
  <c r="AL54" i="46"/>
  <c r="AM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AL47" i="46"/>
  <c r="AM47" i="46" s="1"/>
  <c r="BJ5" i="46"/>
  <c r="BK5" i="46" s="1"/>
  <c r="BL5" i="46" s="1"/>
  <c r="BM5" i="46" s="1"/>
  <c r="BN5" i="46" s="1"/>
  <c r="BO5" i="46" s="1"/>
  <c r="BP5" i="46" s="1"/>
  <c r="BQ5" i="46" s="1"/>
  <c r="BR5" i="46" s="1"/>
  <c r="AL25" i="46"/>
  <c r="BJ67" i="46"/>
  <c r="BK67" i="46" s="1"/>
  <c r="BL67" i="46" s="1"/>
  <c r="BM67" i="46" s="1"/>
  <c r="BN67" i="46" s="1"/>
  <c r="BO67" i="46" s="1"/>
  <c r="BP67" i="46" s="1"/>
  <c r="BQ67" i="46" s="1"/>
  <c r="BR67" i="46" s="1"/>
  <c r="AL67" i="46"/>
  <c r="AM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AL34" i="46"/>
  <c r="AM34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AL31" i="46"/>
  <c r="BJ44" i="46"/>
  <c r="BK44" i="46" s="1"/>
  <c r="BL44" i="46" s="1"/>
  <c r="BM44" i="46" s="1"/>
  <c r="BN44" i="46" s="1"/>
  <c r="BO44" i="46" s="1"/>
  <c r="BP44" i="46" s="1"/>
  <c r="BQ44" i="46" s="1"/>
  <c r="BR44" i="46" s="1"/>
  <c r="AL19" i="46"/>
  <c r="BJ51" i="46"/>
  <c r="BK51" i="46" s="1"/>
  <c r="BL51" i="46" s="1"/>
  <c r="BM51" i="46" s="1"/>
  <c r="BN51" i="46" s="1"/>
  <c r="BO51" i="46" s="1"/>
  <c r="BP51" i="46" s="1"/>
  <c r="BQ51" i="46" s="1"/>
  <c r="BR51" i="46" s="1"/>
  <c r="AL51" i="46"/>
  <c r="AM51" i="46" s="1"/>
  <c r="BJ18" i="46"/>
  <c r="BK18" i="46" s="1"/>
  <c r="BL18" i="46" s="1"/>
  <c r="BM18" i="46" s="1"/>
  <c r="BN18" i="46" s="1"/>
  <c r="BO18" i="46" s="1"/>
  <c r="BP18" i="46" s="1"/>
  <c r="BQ18" i="46" s="1"/>
  <c r="BR18" i="46" s="1"/>
  <c r="AL22" i="46"/>
  <c r="BJ38" i="46"/>
  <c r="BK38" i="46" s="1"/>
  <c r="BL38" i="46" s="1"/>
  <c r="BM38" i="46" s="1"/>
  <c r="BN38" i="46" s="1"/>
  <c r="BO38" i="46" s="1"/>
  <c r="BP38" i="46" s="1"/>
  <c r="BQ38" i="46" s="1"/>
  <c r="BR38" i="46" s="1"/>
  <c r="AL16" i="46"/>
  <c r="BJ69" i="46"/>
  <c r="BK69" i="46" s="1"/>
  <c r="BL69" i="46" s="1"/>
  <c r="BM69" i="46" s="1"/>
  <c r="BN69" i="46" s="1"/>
  <c r="BO69" i="46" s="1"/>
  <c r="BP69" i="46" s="1"/>
  <c r="BQ69" i="46" s="1"/>
  <c r="BR69" i="46" s="1"/>
  <c r="AL69" i="46"/>
  <c r="AM69" i="46" s="1"/>
  <c r="BJ41" i="46"/>
  <c r="BK41" i="46" s="1"/>
  <c r="BL41" i="46" s="1"/>
  <c r="BM41" i="46" s="1"/>
  <c r="BN41" i="46" s="1"/>
  <c r="BO41" i="46" s="1"/>
  <c r="BP41" i="46" s="1"/>
  <c r="BQ41" i="46" s="1"/>
  <c r="BR41" i="46" s="1"/>
  <c r="AL45" i="46"/>
  <c r="AM45" i="46" s="1"/>
  <c r="BJ29" i="46"/>
  <c r="BK29" i="46" s="1"/>
  <c r="BL29" i="46" s="1"/>
  <c r="BM29" i="46" s="1"/>
  <c r="BN29" i="46" s="1"/>
  <c r="BO29" i="46" s="1"/>
  <c r="BP29" i="46" s="1"/>
  <c r="BQ29" i="46" s="1"/>
  <c r="BR29" i="46" s="1"/>
  <c r="AL41" i="46"/>
  <c r="AM41" i="46" s="1"/>
  <c r="BJ17" i="46"/>
  <c r="BK17" i="46" s="1"/>
  <c r="BL17" i="46" s="1"/>
  <c r="BM17" i="46" s="1"/>
  <c r="BN17" i="46" s="1"/>
  <c r="BO17" i="46" s="1"/>
  <c r="BP17" i="46" s="1"/>
  <c r="BQ17" i="46" s="1"/>
  <c r="BR17" i="46" s="1"/>
  <c r="AL20" i="46"/>
  <c r="BJ11" i="46"/>
  <c r="BK11" i="46" s="1"/>
  <c r="BL11" i="46" s="1"/>
  <c r="BM11" i="46" s="1"/>
  <c r="BN11" i="46" s="1"/>
  <c r="BO11" i="46" s="1"/>
  <c r="BP11" i="46" s="1"/>
  <c r="BQ11" i="46" s="1"/>
  <c r="BR11" i="46" s="1"/>
  <c r="BJ34" i="46"/>
  <c r="BK34" i="46" s="1"/>
  <c r="BL34" i="46" s="1"/>
  <c r="BM34" i="46" s="1"/>
  <c r="BN34" i="46" s="1"/>
  <c r="BO34" i="46" s="1"/>
  <c r="BP34" i="46" s="1"/>
  <c r="BQ34" i="46" s="1"/>
  <c r="BR34" i="46" s="1"/>
  <c r="AL43" i="46"/>
  <c r="AM43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AL32" i="46"/>
  <c r="AM32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AL10" i="46"/>
  <c r="BJ50" i="46"/>
  <c r="BK50" i="46" s="1"/>
  <c r="BL50" i="46" s="1"/>
  <c r="BM50" i="46" s="1"/>
  <c r="BN50" i="46" s="1"/>
  <c r="BO50" i="46" s="1"/>
  <c r="BP50" i="46" s="1"/>
  <c r="BQ50" i="46" s="1"/>
  <c r="BR50" i="46" s="1"/>
  <c r="AL50" i="46"/>
  <c r="AM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AL37" i="46"/>
  <c r="AM37" i="46" s="1"/>
  <c r="BJ33" i="45"/>
  <c r="BK33" i="45" s="1"/>
  <c r="BL33" i="45" s="1"/>
  <c r="BM33" i="45" s="1"/>
  <c r="BN33" i="45" s="1"/>
  <c r="BO33" i="45" s="1"/>
  <c r="BP33" i="45" s="1"/>
  <c r="BQ33" i="45" s="1"/>
  <c r="BR33" i="45" s="1"/>
  <c r="AL40" i="45"/>
  <c r="BJ18" i="45"/>
  <c r="BK18" i="45" s="1"/>
  <c r="BL18" i="45" s="1"/>
  <c r="BM18" i="45" s="1"/>
  <c r="BN18" i="45" s="1"/>
  <c r="BO18" i="45" s="1"/>
  <c r="BP18" i="45" s="1"/>
  <c r="BQ18" i="45" s="1"/>
  <c r="BR18" i="45" s="1"/>
  <c r="AL37" i="45"/>
  <c r="BJ67" i="45"/>
  <c r="BK67" i="45" s="1"/>
  <c r="BL67" i="45" s="1"/>
  <c r="BM67" i="45" s="1"/>
  <c r="BN67" i="45" s="1"/>
  <c r="BO67" i="45" s="1"/>
  <c r="BP67" i="45" s="1"/>
  <c r="BQ67" i="45" s="1"/>
  <c r="BR67" i="45" s="1"/>
  <c r="AL74" i="45"/>
  <c r="AM74" i="45" s="1"/>
  <c r="BJ63" i="45"/>
  <c r="BK63" i="45" s="1"/>
  <c r="BL63" i="45" s="1"/>
  <c r="BM63" i="45" s="1"/>
  <c r="BN63" i="45" s="1"/>
  <c r="BO63" i="45" s="1"/>
  <c r="BP63" i="45" s="1"/>
  <c r="BQ63" i="45" s="1"/>
  <c r="BR63" i="45" s="1"/>
  <c r="AL70" i="45"/>
  <c r="AM70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AL63" i="45"/>
  <c r="AM63" i="45" s="1"/>
  <c r="AL57" i="45"/>
  <c r="AM57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AL31" i="45"/>
  <c r="AL68" i="45"/>
  <c r="AM68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AL25" i="45"/>
  <c r="BJ41" i="45"/>
  <c r="BK41" i="45" s="1"/>
  <c r="BL41" i="45" s="1"/>
  <c r="BM41" i="45" s="1"/>
  <c r="BN41" i="45" s="1"/>
  <c r="BO41" i="45" s="1"/>
  <c r="BP41" i="45" s="1"/>
  <c r="BQ41" i="45" s="1"/>
  <c r="BR41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AL28" i="45"/>
  <c r="AL33" i="45"/>
  <c r="BJ64" i="45"/>
  <c r="BK64" i="45" s="1"/>
  <c r="BL64" i="45" s="1"/>
  <c r="BM64" i="45" s="1"/>
  <c r="BN64" i="45" s="1"/>
  <c r="BO64" i="45" s="1"/>
  <c r="BP64" i="45" s="1"/>
  <c r="BQ64" i="45" s="1"/>
  <c r="BR64" i="45" s="1"/>
  <c r="AL71" i="45"/>
  <c r="AM71" i="45" s="1"/>
  <c r="BJ28" i="45"/>
  <c r="BK28" i="45" s="1"/>
  <c r="BL28" i="45" s="1"/>
  <c r="BM28" i="45" s="1"/>
  <c r="BN28" i="45" s="1"/>
  <c r="BO28" i="45" s="1"/>
  <c r="BP28" i="45" s="1"/>
  <c r="BQ28" i="45" s="1"/>
  <c r="BR28" i="45" s="1"/>
  <c r="AL48" i="45"/>
  <c r="BJ66" i="45"/>
  <c r="BK66" i="45" s="1"/>
  <c r="BL66" i="45" s="1"/>
  <c r="BM66" i="45" s="1"/>
  <c r="BN66" i="45" s="1"/>
  <c r="BO66" i="45" s="1"/>
  <c r="BP66" i="45" s="1"/>
  <c r="BQ66" i="45" s="1"/>
  <c r="BR66" i="45" s="1"/>
  <c r="AL73" i="45"/>
  <c r="AM73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AL34" i="45"/>
  <c r="BJ27" i="45"/>
  <c r="BK27" i="45" s="1"/>
  <c r="BL27" i="45" s="1"/>
  <c r="BM27" i="45" s="1"/>
  <c r="BN27" i="45" s="1"/>
  <c r="BO27" i="45" s="1"/>
  <c r="BP27" i="45" s="1"/>
  <c r="BQ27" i="45" s="1"/>
  <c r="BR27" i="45" s="1"/>
  <c r="AL13" i="45"/>
  <c r="BJ51" i="45"/>
  <c r="BK51" i="45" s="1"/>
  <c r="BL51" i="45" s="1"/>
  <c r="BM51" i="45" s="1"/>
  <c r="BN51" i="45" s="1"/>
  <c r="BO51" i="45" s="1"/>
  <c r="BP51" i="45" s="1"/>
  <c r="BQ51" i="45" s="1"/>
  <c r="BR51" i="45" s="1"/>
  <c r="BJ8" i="45"/>
  <c r="BK8" i="45" s="1"/>
  <c r="BL8" i="45" s="1"/>
  <c r="BM8" i="45" s="1"/>
  <c r="BN8" i="45" s="1"/>
  <c r="BO8" i="45" s="1"/>
  <c r="BP8" i="45" s="1"/>
  <c r="BQ8" i="45" s="1"/>
  <c r="BR8" i="45" s="1"/>
  <c r="AL26" i="45"/>
  <c r="BJ6" i="45"/>
  <c r="BK6" i="45" s="1"/>
  <c r="BL6" i="45" s="1"/>
  <c r="BM6" i="45" s="1"/>
  <c r="BN6" i="45" s="1"/>
  <c r="BO6" i="45" s="1"/>
  <c r="BP6" i="45" s="1"/>
  <c r="BQ6" i="45" s="1"/>
  <c r="BR6" i="45" s="1"/>
  <c r="AL41" i="45"/>
  <c r="BJ39" i="45"/>
  <c r="BK39" i="45" s="1"/>
  <c r="BL39" i="45" s="1"/>
  <c r="BM39" i="45" s="1"/>
  <c r="BN39" i="45" s="1"/>
  <c r="BO39" i="45" s="1"/>
  <c r="BP39" i="45" s="1"/>
  <c r="BQ39" i="45" s="1"/>
  <c r="BR39" i="45" s="1"/>
  <c r="AL38" i="45"/>
  <c r="BJ26" i="45"/>
  <c r="BK26" i="45" s="1"/>
  <c r="BL26" i="45" s="1"/>
  <c r="BM26" i="45" s="1"/>
  <c r="BN26" i="45" s="1"/>
  <c r="BO26" i="45" s="1"/>
  <c r="BP26" i="45" s="1"/>
  <c r="BQ26" i="45" s="1"/>
  <c r="BR26" i="45" s="1"/>
  <c r="AL17" i="45"/>
  <c r="BJ43" i="45"/>
  <c r="BK43" i="45" s="1"/>
  <c r="BL43" i="45" s="1"/>
  <c r="BM43" i="45" s="1"/>
  <c r="BN43" i="45" s="1"/>
  <c r="BO43" i="45" s="1"/>
  <c r="BP43" i="45" s="1"/>
  <c r="BQ43" i="45" s="1"/>
  <c r="BR43" i="45" s="1"/>
  <c r="AL47" i="45"/>
  <c r="BJ49" i="45"/>
  <c r="BK49" i="45" s="1"/>
  <c r="BL49" i="45" s="1"/>
  <c r="BM49" i="45" s="1"/>
  <c r="BN49" i="45" s="1"/>
  <c r="BO49" i="45" s="1"/>
  <c r="BP49" i="45" s="1"/>
  <c r="BQ49" i="45" s="1"/>
  <c r="BR49" i="45" s="1"/>
  <c r="AL5" i="45"/>
  <c r="AL65" i="45"/>
  <c r="AM65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AL14" i="45"/>
  <c r="BJ62" i="45"/>
  <c r="BK62" i="45" s="1"/>
  <c r="BL62" i="45" s="1"/>
  <c r="BM62" i="45" s="1"/>
  <c r="BN62" i="45" s="1"/>
  <c r="BO62" i="45" s="1"/>
  <c r="BP62" i="45" s="1"/>
  <c r="BQ62" i="45" s="1"/>
  <c r="BR62" i="45" s="1"/>
  <c r="AL69" i="45"/>
  <c r="AM69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AL44" i="45"/>
  <c r="BJ60" i="45"/>
  <c r="BK60" i="45" s="1"/>
  <c r="BL60" i="45" s="1"/>
  <c r="BM60" i="45" s="1"/>
  <c r="BN60" i="45" s="1"/>
  <c r="BO60" i="45" s="1"/>
  <c r="BP60" i="45" s="1"/>
  <c r="BQ60" i="45" s="1"/>
  <c r="BR60" i="45" s="1"/>
  <c r="AL67" i="45"/>
  <c r="AM67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AL62" i="45"/>
  <c r="AM62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AL29" i="45"/>
  <c r="BJ31" i="45"/>
  <c r="BK31" i="45" s="1"/>
  <c r="BL31" i="45" s="1"/>
  <c r="BM31" i="45" s="1"/>
  <c r="BN31" i="45" s="1"/>
  <c r="BO31" i="45" s="1"/>
  <c r="BP31" i="45" s="1"/>
  <c r="BQ31" i="45" s="1"/>
  <c r="BR31" i="45" s="1"/>
  <c r="AL10" i="45"/>
  <c r="BJ68" i="45"/>
  <c r="BK68" i="45" s="1"/>
  <c r="BL68" i="45" s="1"/>
  <c r="BM68" i="45" s="1"/>
  <c r="BN68" i="45" s="1"/>
  <c r="BO68" i="45" s="1"/>
  <c r="BP68" i="45" s="1"/>
  <c r="BQ68" i="45" s="1"/>
  <c r="BR68" i="45" s="1"/>
  <c r="AL75" i="45"/>
  <c r="AM75" i="45" s="1"/>
  <c r="BJ34" i="45"/>
  <c r="BK34" i="45" s="1"/>
  <c r="BL34" i="45" s="1"/>
  <c r="BM34" i="45" s="1"/>
  <c r="BN34" i="45" s="1"/>
  <c r="BO34" i="45" s="1"/>
  <c r="BP34" i="45" s="1"/>
  <c r="BQ34" i="45" s="1"/>
  <c r="BR34" i="45" s="1"/>
  <c r="AL42" i="45"/>
  <c r="BJ38" i="45"/>
  <c r="BK38" i="45" s="1"/>
  <c r="BL38" i="45" s="1"/>
  <c r="BM38" i="45" s="1"/>
  <c r="BN38" i="45" s="1"/>
  <c r="BO38" i="45" s="1"/>
  <c r="BP38" i="45" s="1"/>
  <c r="BQ38" i="45" s="1"/>
  <c r="BR38" i="45" s="1"/>
  <c r="AL36" i="45"/>
  <c r="BJ47" i="45"/>
  <c r="BK47" i="45" s="1"/>
  <c r="BL47" i="45" s="1"/>
  <c r="BM47" i="45" s="1"/>
  <c r="BN47" i="45" s="1"/>
  <c r="BO47" i="45" s="1"/>
  <c r="BP47" i="45" s="1"/>
  <c r="BQ47" i="45" s="1"/>
  <c r="BR47" i="45" s="1"/>
  <c r="AL59" i="45"/>
  <c r="AM59" i="45" s="1"/>
  <c r="BJ40" i="45"/>
  <c r="BK40" i="45" s="1"/>
  <c r="BL40" i="45" s="1"/>
  <c r="BM40" i="45" s="1"/>
  <c r="BN40" i="45" s="1"/>
  <c r="BO40" i="45" s="1"/>
  <c r="BP40" i="45" s="1"/>
  <c r="BQ40" i="45" s="1"/>
  <c r="BR40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AL54" i="45"/>
  <c r="AL22" i="45"/>
  <c r="BJ65" i="45"/>
  <c r="BK65" i="45" s="1"/>
  <c r="BL65" i="45" s="1"/>
  <c r="BM65" i="45" s="1"/>
  <c r="BN65" i="45" s="1"/>
  <c r="BO65" i="45" s="1"/>
  <c r="BP65" i="45" s="1"/>
  <c r="BQ65" i="45" s="1"/>
  <c r="BR65" i="45" s="1"/>
  <c r="AL72" i="45"/>
  <c r="AM72" i="45" s="1"/>
  <c r="BJ56" i="45"/>
  <c r="BK56" i="45" s="1"/>
  <c r="BL56" i="45" s="1"/>
  <c r="BM56" i="45" s="1"/>
  <c r="BN56" i="45" s="1"/>
  <c r="BO56" i="45" s="1"/>
  <c r="BP56" i="45" s="1"/>
  <c r="BQ56" i="45" s="1"/>
  <c r="BR56" i="45" s="1"/>
  <c r="BJ46" i="45"/>
  <c r="BK46" i="45" s="1"/>
  <c r="BL46" i="45" s="1"/>
  <c r="BM46" i="45" s="1"/>
  <c r="BN46" i="45" s="1"/>
  <c r="BO46" i="45" s="1"/>
  <c r="BP46" i="45" s="1"/>
  <c r="BQ46" i="45" s="1"/>
  <c r="BR46" i="45" s="1"/>
  <c r="AL58" i="45"/>
  <c r="AM58" i="45" s="1"/>
  <c r="BJ7" i="45"/>
  <c r="BK7" i="45" s="1"/>
  <c r="BL7" i="45" s="1"/>
  <c r="BM7" i="45" s="1"/>
  <c r="BN7" i="45" s="1"/>
  <c r="BO7" i="45" s="1"/>
  <c r="BP7" i="45" s="1"/>
  <c r="BQ7" i="45" s="1"/>
  <c r="BR7" i="45" s="1"/>
  <c r="BJ35" i="45"/>
  <c r="BK35" i="45" s="1"/>
  <c r="BL35" i="45" s="1"/>
  <c r="BM35" i="45" s="1"/>
  <c r="BN35" i="45" s="1"/>
  <c r="BO35" i="45" s="1"/>
  <c r="BP35" i="45" s="1"/>
  <c r="BQ35" i="45" s="1"/>
  <c r="BR35" i="45" s="1"/>
  <c r="AL43" i="45"/>
  <c r="BJ24" i="45"/>
  <c r="BK24" i="45" s="1"/>
  <c r="BL24" i="45" s="1"/>
  <c r="BM24" i="45" s="1"/>
  <c r="BN24" i="45" s="1"/>
  <c r="BO24" i="45" s="1"/>
  <c r="BP24" i="45" s="1"/>
  <c r="BQ24" i="45" s="1"/>
  <c r="BR24" i="45" s="1"/>
  <c r="AL24" i="45"/>
  <c r="BJ69" i="45"/>
  <c r="BK69" i="45" s="1"/>
  <c r="BL69" i="45" s="1"/>
  <c r="BM69" i="45" s="1"/>
  <c r="BN69" i="45" s="1"/>
  <c r="BO69" i="45" s="1"/>
  <c r="BP69" i="45" s="1"/>
  <c r="BQ69" i="45" s="1"/>
  <c r="BR69" i="45" s="1"/>
  <c r="AL12" i="45"/>
  <c r="BJ9" i="45"/>
  <c r="BK9" i="45" s="1"/>
  <c r="BL9" i="45" s="1"/>
  <c r="BM9" i="45" s="1"/>
  <c r="BN9" i="45" s="1"/>
  <c r="BO9" i="45" s="1"/>
  <c r="BP9" i="45" s="1"/>
  <c r="BQ9" i="45" s="1"/>
  <c r="BR9" i="45" s="1"/>
  <c r="AL35" i="45"/>
  <c r="BJ22" i="45"/>
  <c r="BK22" i="45" s="1"/>
  <c r="BL22" i="45" s="1"/>
  <c r="BM22" i="45" s="1"/>
  <c r="BN22" i="45" s="1"/>
  <c r="BO22" i="45" s="1"/>
  <c r="BP22" i="45" s="1"/>
  <c r="BQ22" i="45" s="1"/>
  <c r="BR22" i="45" s="1"/>
  <c r="AL56" i="45"/>
  <c r="BJ70" i="45"/>
  <c r="BK70" i="45" s="1"/>
  <c r="BL70" i="45" s="1"/>
  <c r="BM70" i="45" s="1"/>
  <c r="BN70" i="45" s="1"/>
  <c r="BO70" i="45" s="1"/>
  <c r="BP70" i="45" s="1"/>
  <c r="BQ70" i="45" s="1"/>
  <c r="BR70" i="45" s="1"/>
  <c r="AL51" i="45"/>
  <c r="BJ12" i="45"/>
  <c r="BK12" i="45" s="1"/>
  <c r="BL12" i="45" s="1"/>
  <c r="BM12" i="45" s="1"/>
  <c r="BN12" i="45" s="1"/>
  <c r="BO12" i="45" s="1"/>
  <c r="BP12" i="45" s="1"/>
  <c r="BQ12" i="45" s="1"/>
  <c r="BR12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BJ17" i="45"/>
  <c r="BK17" i="45" s="1"/>
  <c r="BL17" i="45" s="1"/>
  <c r="BM17" i="45" s="1"/>
  <c r="BN17" i="45" s="1"/>
  <c r="BO17" i="45" s="1"/>
  <c r="BP17" i="45" s="1"/>
  <c r="BQ17" i="45" s="1"/>
  <c r="BR17" i="45" s="1"/>
  <c r="AL55" i="45"/>
  <c r="BJ54" i="45"/>
  <c r="BK54" i="45" s="1"/>
  <c r="BL54" i="45" s="1"/>
  <c r="BM54" i="45" s="1"/>
  <c r="BN54" i="45" s="1"/>
  <c r="BO54" i="45" s="1"/>
  <c r="BP54" i="45" s="1"/>
  <c r="BQ54" i="45" s="1"/>
  <c r="BR54" i="45" s="1"/>
  <c r="AL64" i="45"/>
  <c r="AM64" i="45" s="1"/>
  <c r="AL6" i="45"/>
  <c r="BJ50" i="45"/>
  <c r="BK50" i="45" s="1"/>
  <c r="BL50" i="45" s="1"/>
  <c r="BM50" i="45" s="1"/>
  <c r="BN50" i="45" s="1"/>
  <c r="BO50" i="45" s="1"/>
  <c r="BP50" i="45" s="1"/>
  <c r="BQ50" i="45" s="1"/>
  <c r="BR50" i="45" s="1"/>
  <c r="AL16" i="45"/>
  <c r="BJ5" i="45"/>
  <c r="BK5" i="45" s="1"/>
  <c r="BL5" i="45" s="1"/>
  <c r="BM5" i="45" s="1"/>
  <c r="BN5" i="45" s="1"/>
  <c r="BO5" i="45" s="1"/>
  <c r="BP5" i="45" s="1"/>
  <c r="BQ5" i="45" s="1"/>
  <c r="BR5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AL15" i="45"/>
  <c r="BJ57" i="45"/>
  <c r="BK57" i="45" s="1"/>
  <c r="BL57" i="45" s="1"/>
  <c r="BM57" i="45" s="1"/>
  <c r="BN57" i="45" s="1"/>
  <c r="BO57" i="45" s="1"/>
  <c r="BP57" i="45" s="1"/>
  <c r="BQ57" i="45" s="1"/>
  <c r="BR57" i="45" s="1"/>
  <c r="AL66" i="45"/>
  <c r="AM66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AL19" i="45"/>
  <c r="BJ52" i="44"/>
  <c r="BK52" i="44" s="1"/>
  <c r="BL52" i="44" s="1"/>
  <c r="BM52" i="44" s="1"/>
  <c r="BN52" i="44" s="1"/>
  <c r="BO52" i="44" s="1"/>
  <c r="BP52" i="44" s="1"/>
  <c r="BQ52" i="44" s="1"/>
  <c r="BR52" i="44" s="1"/>
  <c r="AL53" i="44"/>
  <c r="AM53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AL62" i="44"/>
  <c r="AM62" i="44" s="1"/>
  <c r="AL25" i="44"/>
  <c r="BJ48" i="44"/>
  <c r="BK48" i="44" s="1"/>
  <c r="BL48" i="44" s="1"/>
  <c r="BM48" i="44" s="1"/>
  <c r="BN48" i="44" s="1"/>
  <c r="BO48" i="44" s="1"/>
  <c r="BP48" i="44" s="1"/>
  <c r="BQ48" i="44" s="1"/>
  <c r="BR48" i="44" s="1"/>
  <c r="AL49" i="44"/>
  <c r="AM49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AL69" i="44"/>
  <c r="AM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AL63" i="44"/>
  <c r="AM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AL48" i="44"/>
  <c r="AM48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AL34" i="44"/>
  <c r="AL42" i="44"/>
  <c r="AM4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AL41" i="44"/>
  <c r="AM41" i="44" s="1"/>
  <c r="AL23" i="44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AL35" i="44"/>
  <c r="BJ50" i="44"/>
  <c r="BK50" i="44" s="1"/>
  <c r="BL50" i="44" s="1"/>
  <c r="BM50" i="44" s="1"/>
  <c r="BN50" i="44" s="1"/>
  <c r="BO50" i="44" s="1"/>
  <c r="BP50" i="44" s="1"/>
  <c r="BQ50" i="44" s="1"/>
  <c r="BR50" i="44" s="1"/>
  <c r="AL51" i="44"/>
  <c r="AM51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AL39" i="44"/>
  <c r="AM39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AL55" i="44"/>
  <c r="AM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AL54" i="44"/>
  <c r="AM54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AL32" i="44"/>
  <c r="BJ28" i="44"/>
  <c r="BK28" i="44" s="1"/>
  <c r="BL28" i="44" s="1"/>
  <c r="BM28" i="44" s="1"/>
  <c r="BN28" i="44" s="1"/>
  <c r="BO28" i="44" s="1"/>
  <c r="BP28" i="44" s="1"/>
  <c r="BQ28" i="44" s="1"/>
  <c r="BR28" i="44" s="1"/>
  <c r="AL11" i="44"/>
  <c r="BJ16" i="44"/>
  <c r="BK16" i="44" s="1"/>
  <c r="BL16" i="44" s="1"/>
  <c r="BM16" i="44" s="1"/>
  <c r="BN16" i="44" s="1"/>
  <c r="BO16" i="44" s="1"/>
  <c r="BP16" i="44" s="1"/>
  <c r="BQ16" i="44" s="1"/>
  <c r="BR16" i="44" s="1"/>
  <c r="AL18" i="44"/>
  <c r="BJ30" i="44"/>
  <c r="BK30" i="44" s="1"/>
  <c r="BL30" i="44" s="1"/>
  <c r="BM30" i="44" s="1"/>
  <c r="BN30" i="44" s="1"/>
  <c r="BO30" i="44" s="1"/>
  <c r="BP30" i="44" s="1"/>
  <c r="BQ30" i="44" s="1"/>
  <c r="BR30" i="44" s="1"/>
  <c r="AL10" i="44"/>
  <c r="BJ60" i="44"/>
  <c r="BK60" i="44" s="1"/>
  <c r="BL60" i="44" s="1"/>
  <c r="BM60" i="44" s="1"/>
  <c r="BN60" i="44" s="1"/>
  <c r="BO60" i="44" s="1"/>
  <c r="BP60" i="44" s="1"/>
  <c r="BQ60" i="44" s="1"/>
  <c r="BR60" i="44" s="1"/>
  <c r="AL60" i="44"/>
  <c r="AM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AL13" i="44"/>
  <c r="BJ68" i="44"/>
  <c r="BK68" i="44" s="1"/>
  <c r="BL68" i="44" s="1"/>
  <c r="BM68" i="44" s="1"/>
  <c r="BN68" i="44" s="1"/>
  <c r="BO68" i="44" s="1"/>
  <c r="BP68" i="44" s="1"/>
  <c r="BQ68" i="44" s="1"/>
  <c r="BR68" i="44" s="1"/>
  <c r="AL68" i="44"/>
  <c r="AM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AL9" i="44"/>
  <c r="BJ40" i="44"/>
  <c r="BK40" i="44" s="1"/>
  <c r="BL40" i="44" s="1"/>
  <c r="BM40" i="44" s="1"/>
  <c r="BN40" i="44" s="1"/>
  <c r="BO40" i="44" s="1"/>
  <c r="BP40" i="44" s="1"/>
  <c r="BQ40" i="44" s="1"/>
  <c r="BR40" i="44" s="1"/>
  <c r="AL44" i="44"/>
  <c r="AM4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AL19" i="44"/>
  <c r="BJ31" i="44"/>
  <c r="BK31" i="44" s="1"/>
  <c r="BL31" i="44" s="1"/>
  <c r="BM31" i="44" s="1"/>
  <c r="BN31" i="44" s="1"/>
  <c r="BO31" i="44" s="1"/>
  <c r="BP31" i="44" s="1"/>
  <c r="BQ31" i="44" s="1"/>
  <c r="BR31" i="44" s="1"/>
  <c r="AL28" i="44"/>
  <c r="BJ70" i="44"/>
  <c r="BK70" i="44" s="1"/>
  <c r="BL70" i="44" s="1"/>
  <c r="BM70" i="44" s="1"/>
  <c r="BN70" i="44" s="1"/>
  <c r="BO70" i="44" s="1"/>
  <c r="BP70" i="44" s="1"/>
  <c r="BQ70" i="44" s="1"/>
  <c r="BR70" i="44" s="1"/>
  <c r="AL70" i="44"/>
  <c r="AM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AL17" i="44"/>
  <c r="BJ57" i="44"/>
  <c r="BK57" i="44" s="1"/>
  <c r="BL57" i="44" s="1"/>
  <c r="BM57" i="44" s="1"/>
  <c r="BN57" i="44" s="1"/>
  <c r="BO57" i="44" s="1"/>
  <c r="BP57" i="44" s="1"/>
  <c r="BQ57" i="44" s="1"/>
  <c r="BR57" i="44" s="1"/>
  <c r="AL57" i="44"/>
  <c r="AM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AL43" i="44"/>
  <c r="AM43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AL58" i="44"/>
  <c r="AM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AL36" i="44"/>
  <c r="BJ42" i="44"/>
  <c r="BK42" i="44" s="1"/>
  <c r="BL42" i="44" s="1"/>
  <c r="BM42" i="44" s="1"/>
  <c r="BN42" i="44" s="1"/>
  <c r="BO42" i="44" s="1"/>
  <c r="BP42" i="44" s="1"/>
  <c r="BQ42" i="44" s="1"/>
  <c r="BR42" i="44" s="1"/>
  <c r="AL6" i="44"/>
  <c r="BJ6" i="44"/>
  <c r="BK6" i="44" s="1"/>
  <c r="BL6" i="44" s="1"/>
  <c r="BM6" i="44" s="1"/>
  <c r="BN6" i="44" s="1"/>
  <c r="BO6" i="44" s="1"/>
  <c r="BP6" i="44" s="1"/>
  <c r="BQ6" i="44" s="1"/>
  <c r="BR6" i="44" s="1"/>
  <c r="AL30" i="44"/>
  <c r="BJ5" i="44"/>
  <c r="BK5" i="44" s="1"/>
  <c r="BL5" i="44" s="1"/>
  <c r="BM5" i="44" s="1"/>
  <c r="BN5" i="44" s="1"/>
  <c r="BO5" i="44" s="1"/>
  <c r="BP5" i="44" s="1"/>
  <c r="BQ5" i="44" s="1"/>
  <c r="BR5" i="44" s="1"/>
  <c r="AL12" i="44"/>
  <c r="BJ10" i="44"/>
  <c r="BK10" i="44" s="1"/>
  <c r="BL10" i="44" s="1"/>
  <c r="BM10" i="44" s="1"/>
  <c r="BN10" i="44" s="1"/>
  <c r="BO10" i="44" s="1"/>
  <c r="BP10" i="44" s="1"/>
  <c r="BQ10" i="44" s="1"/>
  <c r="BR10" i="44" s="1"/>
  <c r="AL33" i="44"/>
  <c r="BJ29" i="44"/>
  <c r="BK29" i="44" s="1"/>
  <c r="BL29" i="44" s="1"/>
  <c r="BM29" i="44" s="1"/>
  <c r="BN29" i="44" s="1"/>
  <c r="BO29" i="44" s="1"/>
  <c r="BP29" i="44" s="1"/>
  <c r="BQ29" i="44" s="1"/>
  <c r="BR29" i="44" s="1"/>
  <c r="AL38" i="44"/>
  <c r="AM38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AL24" i="44"/>
  <c r="BJ56" i="44"/>
  <c r="BK56" i="44" s="1"/>
  <c r="BL56" i="44" s="1"/>
  <c r="BM56" i="44" s="1"/>
  <c r="BN56" i="44" s="1"/>
  <c r="BO56" i="44" s="1"/>
  <c r="BP56" i="44" s="1"/>
  <c r="BQ56" i="44" s="1"/>
  <c r="BR56" i="44" s="1"/>
  <c r="AL56" i="44"/>
  <c r="AM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AL47" i="44"/>
  <c r="AM47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AL5" i="44"/>
  <c r="BJ9" i="44"/>
  <c r="BK9" i="44" s="1"/>
  <c r="BL9" i="44" s="1"/>
  <c r="BM9" i="44" s="1"/>
  <c r="BN9" i="44" s="1"/>
  <c r="BO9" i="44" s="1"/>
  <c r="BP9" i="44" s="1"/>
  <c r="BQ9" i="44" s="1"/>
  <c r="BR9" i="44" s="1"/>
  <c r="AL31" i="44"/>
  <c r="BJ45" i="44"/>
  <c r="BK45" i="44" s="1"/>
  <c r="BL45" i="44" s="1"/>
  <c r="BM45" i="44" s="1"/>
  <c r="BN45" i="44" s="1"/>
  <c r="BO45" i="44" s="1"/>
  <c r="BP45" i="44" s="1"/>
  <c r="BQ45" i="44" s="1"/>
  <c r="BR45" i="44" s="1"/>
  <c r="BJ33" i="44"/>
  <c r="BK33" i="44" s="1"/>
  <c r="BL33" i="44" s="1"/>
  <c r="BM33" i="44" s="1"/>
  <c r="BN33" i="44" s="1"/>
  <c r="BO33" i="44" s="1"/>
  <c r="BP33" i="44" s="1"/>
  <c r="BQ33" i="44" s="1"/>
  <c r="BR33" i="44" s="1"/>
  <c r="AL29" i="44"/>
  <c r="AL37" i="44"/>
  <c r="AM3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AL67" i="44"/>
  <c r="AM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AL59" i="44"/>
  <c r="AM59" i="44" s="1"/>
  <c r="BJ19" i="44"/>
  <c r="BK19" i="44" s="1"/>
  <c r="BL19" i="44" s="1"/>
  <c r="BM19" i="44" s="1"/>
  <c r="BN19" i="44" s="1"/>
  <c r="BO19" i="44" s="1"/>
  <c r="BP19" i="44" s="1"/>
  <c r="BQ19" i="44" s="1"/>
  <c r="BR19" i="44" s="1"/>
  <c r="BJ41" i="44"/>
  <c r="BK41" i="44" s="1"/>
  <c r="BL41" i="44" s="1"/>
  <c r="BM41" i="44" s="1"/>
  <c r="BN41" i="44" s="1"/>
  <c r="BO41" i="44" s="1"/>
  <c r="BP41" i="44" s="1"/>
  <c r="BQ41" i="44" s="1"/>
  <c r="BR41" i="44" s="1"/>
  <c r="AL45" i="44"/>
  <c r="AM45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AL65" i="44"/>
  <c r="AM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AL72" i="44"/>
  <c r="AM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AL61" i="44"/>
  <c r="AM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AL64" i="44"/>
  <c r="AM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AL46" i="44"/>
  <c r="AM46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AL20" i="44"/>
  <c r="AL8" i="44"/>
  <c r="BJ35" i="44"/>
  <c r="BK35" i="44" s="1"/>
  <c r="BL35" i="44" s="1"/>
  <c r="BM35" i="44" s="1"/>
  <c r="BN35" i="44" s="1"/>
  <c r="BO35" i="44" s="1"/>
  <c r="BP35" i="44" s="1"/>
  <c r="BQ35" i="44" s="1"/>
  <c r="BR35" i="44" s="1"/>
  <c r="AL40" i="44"/>
  <c r="AM40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AL52" i="44"/>
  <c r="AM52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AL22" i="44"/>
  <c r="BJ66" i="44"/>
  <c r="BK66" i="44" s="1"/>
  <c r="BL66" i="44" s="1"/>
  <c r="BM66" i="44" s="1"/>
  <c r="BN66" i="44" s="1"/>
  <c r="BO66" i="44" s="1"/>
  <c r="BP66" i="44" s="1"/>
  <c r="BQ66" i="44" s="1"/>
  <c r="BR66" i="44" s="1"/>
  <c r="AL66" i="44"/>
  <c r="AM66" i="44" s="1"/>
  <c r="BJ49" i="44"/>
  <c r="BK49" i="44" s="1"/>
  <c r="BL49" i="44" s="1"/>
  <c r="BM49" i="44" s="1"/>
  <c r="BN49" i="44" s="1"/>
  <c r="BO49" i="44" s="1"/>
  <c r="BP49" i="44" s="1"/>
  <c r="BQ49" i="44" s="1"/>
  <c r="BR49" i="44" s="1"/>
  <c r="AL50" i="44"/>
  <c r="AM50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AL14" i="44"/>
  <c r="BJ13" i="44"/>
  <c r="BK13" i="44" s="1"/>
  <c r="BL13" i="44" s="1"/>
  <c r="BM13" i="44" s="1"/>
  <c r="BN13" i="44" s="1"/>
  <c r="BO13" i="44" s="1"/>
  <c r="BP13" i="44" s="1"/>
  <c r="BQ13" i="44" s="1"/>
  <c r="BR13" i="44" s="1"/>
  <c r="AL16" i="44"/>
  <c r="BJ71" i="44"/>
  <c r="BK71" i="44" s="1"/>
  <c r="BL71" i="44" s="1"/>
  <c r="BM71" i="44" s="1"/>
  <c r="BN71" i="44" s="1"/>
  <c r="BO71" i="44" s="1"/>
  <c r="BP71" i="44" s="1"/>
  <c r="BQ71" i="44" s="1"/>
  <c r="BR71" i="44" s="1"/>
  <c r="AL71" i="44"/>
  <c r="AM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AL68" i="43"/>
  <c r="AM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AL51" i="43"/>
  <c r="AM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AL57" i="43"/>
  <c r="AM57" i="43" s="1"/>
  <c r="BJ17" i="43"/>
  <c r="BK17" i="43" s="1"/>
  <c r="BL17" i="43" s="1"/>
  <c r="BM17" i="43" s="1"/>
  <c r="BN17" i="43" s="1"/>
  <c r="BO17" i="43" s="1"/>
  <c r="BP17" i="43" s="1"/>
  <c r="BQ17" i="43" s="1"/>
  <c r="BR17" i="43" s="1"/>
  <c r="AL23" i="43"/>
  <c r="BJ23" i="43"/>
  <c r="BK23" i="43" s="1"/>
  <c r="BL23" i="43" s="1"/>
  <c r="BM23" i="43" s="1"/>
  <c r="BN23" i="43" s="1"/>
  <c r="BO23" i="43" s="1"/>
  <c r="BP23" i="43" s="1"/>
  <c r="BQ23" i="43" s="1"/>
  <c r="BR23" i="43" s="1"/>
  <c r="AL16" i="43"/>
  <c r="BJ55" i="43"/>
  <c r="BK55" i="43" s="1"/>
  <c r="BL55" i="43" s="1"/>
  <c r="BM55" i="43" s="1"/>
  <c r="BN55" i="43" s="1"/>
  <c r="BO55" i="43" s="1"/>
  <c r="BP55" i="43" s="1"/>
  <c r="BQ55" i="43" s="1"/>
  <c r="BR55" i="43" s="1"/>
  <c r="AL55" i="43"/>
  <c r="AM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AL7" i="43"/>
  <c r="BJ7" i="43"/>
  <c r="BK7" i="43" s="1"/>
  <c r="BL7" i="43" s="1"/>
  <c r="BM7" i="43" s="1"/>
  <c r="BN7" i="43" s="1"/>
  <c r="BO7" i="43" s="1"/>
  <c r="BP7" i="43" s="1"/>
  <c r="BQ7" i="43" s="1"/>
  <c r="BR7" i="43" s="1"/>
  <c r="AL11" i="43"/>
  <c r="BJ9" i="43"/>
  <c r="BK9" i="43" s="1"/>
  <c r="BL9" i="43" s="1"/>
  <c r="BM9" i="43" s="1"/>
  <c r="BN9" i="43" s="1"/>
  <c r="BO9" i="43" s="1"/>
  <c r="BP9" i="43" s="1"/>
  <c r="BQ9" i="43" s="1"/>
  <c r="BR9" i="43" s="1"/>
  <c r="AL18" i="43"/>
  <c r="BJ59" i="43"/>
  <c r="BK59" i="43" s="1"/>
  <c r="BL59" i="43" s="1"/>
  <c r="BM59" i="43" s="1"/>
  <c r="BN59" i="43" s="1"/>
  <c r="BO59" i="43" s="1"/>
  <c r="BP59" i="43" s="1"/>
  <c r="BQ59" i="43" s="1"/>
  <c r="BR59" i="43" s="1"/>
  <c r="AL59" i="43"/>
  <c r="AM59" i="43" s="1"/>
  <c r="BJ44" i="43"/>
  <c r="BK44" i="43" s="1"/>
  <c r="BL44" i="43" s="1"/>
  <c r="BM44" i="43" s="1"/>
  <c r="BN44" i="43" s="1"/>
  <c r="BO44" i="43" s="1"/>
  <c r="BP44" i="43" s="1"/>
  <c r="BQ44" i="43" s="1"/>
  <c r="BR44" i="43" s="1"/>
  <c r="AL8" i="43"/>
  <c r="BJ39" i="43"/>
  <c r="BK39" i="43" s="1"/>
  <c r="BL39" i="43" s="1"/>
  <c r="BM39" i="43" s="1"/>
  <c r="BN39" i="43" s="1"/>
  <c r="BO39" i="43" s="1"/>
  <c r="BP39" i="43" s="1"/>
  <c r="BQ39" i="43" s="1"/>
  <c r="BR39" i="43" s="1"/>
  <c r="AL43" i="43"/>
  <c r="AM43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AL71" i="43"/>
  <c r="AM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AL25" i="43"/>
  <c r="BJ49" i="43"/>
  <c r="BK49" i="43" s="1"/>
  <c r="BL49" i="43" s="1"/>
  <c r="BM49" i="43" s="1"/>
  <c r="BN49" i="43" s="1"/>
  <c r="BO49" i="43" s="1"/>
  <c r="BP49" i="43" s="1"/>
  <c r="BQ49" i="43" s="1"/>
  <c r="BR49" i="43" s="1"/>
  <c r="AL49" i="43"/>
  <c r="AM49" i="43" s="1"/>
  <c r="BJ6" i="43"/>
  <c r="BK6" i="43" s="1"/>
  <c r="BL6" i="43" s="1"/>
  <c r="BM6" i="43" s="1"/>
  <c r="BN6" i="43" s="1"/>
  <c r="BO6" i="43" s="1"/>
  <c r="BP6" i="43" s="1"/>
  <c r="BQ6" i="43" s="1"/>
  <c r="BR6" i="43" s="1"/>
  <c r="AL15" i="43"/>
  <c r="BJ5" i="43"/>
  <c r="BK5" i="43" s="1"/>
  <c r="BL5" i="43" s="1"/>
  <c r="BM5" i="43" s="1"/>
  <c r="BN5" i="43" s="1"/>
  <c r="BO5" i="43" s="1"/>
  <c r="BP5" i="43" s="1"/>
  <c r="BQ5" i="43" s="1"/>
  <c r="BR5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AL66" i="43"/>
  <c r="AM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AL63" i="43"/>
  <c r="AM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AL46" i="43"/>
  <c r="AM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AL19" i="43"/>
  <c r="BJ13" i="43"/>
  <c r="BK13" i="43" s="1"/>
  <c r="BL13" i="43" s="1"/>
  <c r="BM13" i="43" s="1"/>
  <c r="BN13" i="43" s="1"/>
  <c r="BO13" i="43" s="1"/>
  <c r="BP13" i="43" s="1"/>
  <c r="BQ13" i="43" s="1"/>
  <c r="BR13" i="43" s="1"/>
  <c r="AL20" i="43"/>
  <c r="BJ11" i="43"/>
  <c r="BK11" i="43" s="1"/>
  <c r="BL11" i="43" s="1"/>
  <c r="BM11" i="43" s="1"/>
  <c r="BN11" i="43" s="1"/>
  <c r="BO11" i="43" s="1"/>
  <c r="BP11" i="43" s="1"/>
  <c r="BQ11" i="43" s="1"/>
  <c r="BR11" i="43" s="1"/>
  <c r="AL26" i="43"/>
  <c r="BJ61" i="43"/>
  <c r="BK61" i="43" s="1"/>
  <c r="BL61" i="43" s="1"/>
  <c r="BM61" i="43" s="1"/>
  <c r="BN61" i="43" s="1"/>
  <c r="BO61" i="43" s="1"/>
  <c r="BP61" i="43" s="1"/>
  <c r="BQ61" i="43" s="1"/>
  <c r="BR61" i="43" s="1"/>
  <c r="AL61" i="43"/>
  <c r="AM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AL70" i="43"/>
  <c r="AM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AL22" i="43"/>
  <c r="BJ24" i="43"/>
  <c r="BK24" i="43" s="1"/>
  <c r="BL24" i="43" s="1"/>
  <c r="BM24" i="43" s="1"/>
  <c r="BN24" i="43" s="1"/>
  <c r="BO24" i="43" s="1"/>
  <c r="BP24" i="43" s="1"/>
  <c r="BQ24" i="43" s="1"/>
  <c r="BR24" i="43" s="1"/>
  <c r="AL30" i="43"/>
  <c r="AM30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AL53" i="43"/>
  <c r="AM53" i="43" s="1"/>
  <c r="AL17" i="43"/>
  <c r="BJ29" i="43"/>
  <c r="BK29" i="43" s="1"/>
  <c r="BL29" i="43" s="1"/>
  <c r="BM29" i="43" s="1"/>
  <c r="BN29" i="43" s="1"/>
  <c r="BO29" i="43" s="1"/>
  <c r="BP29" i="43" s="1"/>
  <c r="BQ29" i="43" s="1"/>
  <c r="BR29" i="43" s="1"/>
  <c r="BJ18" i="43"/>
  <c r="BK18" i="43" s="1"/>
  <c r="BL18" i="43" s="1"/>
  <c r="BM18" i="43" s="1"/>
  <c r="BN18" i="43" s="1"/>
  <c r="BO18" i="43" s="1"/>
  <c r="BP18" i="43" s="1"/>
  <c r="BQ18" i="43" s="1"/>
  <c r="BR18" i="43" s="1"/>
  <c r="AL12" i="43"/>
  <c r="BJ14" i="43"/>
  <c r="BK14" i="43" s="1"/>
  <c r="BL14" i="43" s="1"/>
  <c r="BM14" i="43" s="1"/>
  <c r="BN14" i="43" s="1"/>
  <c r="BO14" i="43" s="1"/>
  <c r="BP14" i="43" s="1"/>
  <c r="BQ14" i="43" s="1"/>
  <c r="BR14" i="43" s="1"/>
  <c r="AL21" i="43"/>
  <c r="BJ69" i="43"/>
  <c r="BK69" i="43" s="1"/>
  <c r="BL69" i="43" s="1"/>
  <c r="BM69" i="43" s="1"/>
  <c r="BN69" i="43" s="1"/>
  <c r="BO69" i="43" s="1"/>
  <c r="BP69" i="43" s="1"/>
  <c r="BQ69" i="43" s="1"/>
  <c r="BR69" i="43" s="1"/>
  <c r="AL69" i="43"/>
  <c r="AM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AL14" i="43"/>
  <c r="BJ62" i="43"/>
  <c r="BK62" i="43" s="1"/>
  <c r="BL62" i="43" s="1"/>
  <c r="BM62" i="43" s="1"/>
  <c r="BN62" i="43" s="1"/>
  <c r="BO62" i="43" s="1"/>
  <c r="BP62" i="43" s="1"/>
  <c r="BQ62" i="43" s="1"/>
  <c r="BR62" i="43" s="1"/>
  <c r="AL62" i="43"/>
  <c r="AM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AL52" i="43"/>
  <c r="AM52" i="43" s="1"/>
  <c r="BJ21" i="43"/>
  <c r="BK21" i="43" s="1"/>
  <c r="BL21" i="43" s="1"/>
  <c r="BM21" i="43" s="1"/>
  <c r="BN21" i="43" s="1"/>
  <c r="BO21" i="43" s="1"/>
  <c r="BP21" i="43" s="1"/>
  <c r="BQ21" i="43" s="1"/>
  <c r="BR21" i="43" s="1"/>
  <c r="AL28" i="43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AL13" i="43"/>
  <c r="BJ58" i="43"/>
  <c r="BK58" i="43" s="1"/>
  <c r="BL58" i="43" s="1"/>
  <c r="BM58" i="43" s="1"/>
  <c r="BN58" i="43" s="1"/>
  <c r="BO58" i="43" s="1"/>
  <c r="BP58" i="43" s="1"/>
  <c r="BQ58" i="43" s="1"/>
  <c r="BR58" i="43" s="1"/>
  <c r="AL58" i="43"/>
  <c r="AM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AL38" i="43"/>
  <c r="AM38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AL48" i="43"/>
  <c r="AM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AL54" i="43"/>
  <c r="AM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AL24" i="43"/>
  <c r="BJ31" i="43"/>
  <c r="BK31" i="43" s="1"/>
  <c r="BL31" i="43" s="1"/>
  <c r="BM31" i="43" s="1"/>
  <c r="BN31" i="43" s="1"/>
  <c r="BO31" i="43" s="1"/>
  <c r="BP31" i="43" s="1"/>
  <c r="BQ31" i="43" s="1"/>
  <c r="BR31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AL56" i="43"/>
  <c r="AM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AL72" i="43"/>
  <c r="AM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AL64" i="43"/>
  <c r="AM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AL50" i="43"/>
  <c r="AM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AL10" i="43"/>
  <c r="BJ43" i="43"/>
  <c r="BK43" i="43" s="1"/>
  <c r="BL43" i="43" s="1"/>
  <c r="BM43" i="43" s="1"/>
  <c r="BN43" i="43" s="1"/>
  <c r="BO43" i="43" s="1"/>
  <c r="BP43" i="43" s="1"/>
  <c r="BQ43" i="43" s="1"/>
  <c r="BR43" i="43" s="1"/>
  <c r="AL5" i="43"/>
  <c r="BJ30" i="43"/>
  <c r="BK30" i="43" s="1"/>
  <c r="BL30" i="43" s="1"/>
  <c r="BM30" i="43" s="1"/>
  <c r="BN30" i="43" s="1"/>
  <c r="BO30" i="43" s="1"/>
  <c r="BP30" i="43" s="1"/>
  <c r="BQ30" i="43" s="1"/>
  <c r="BR30" i="43" s="1"/>
  <c r="AL36" i="43"/>
  <c r="AM36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AL34" i="43"/>
  <c r="AM34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AL60" i="43"/>
  <c r="AM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AL45" i="43"/>
  <c r="AM45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AL44" i="43"/>
  <c r="AM44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AL32" i="43"/>
  <c r="AM32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AL67" i="43"/>
  <c r="AM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AL29" i="43"/>
  <c r="BJ38" i="43"/>
  <c r="BK38" i="43" s="1"/>
  <c r="BL38" i="43" s="1"/>
  <c r="BM38" i="43" s="1"/>
  <c r="BN38" i="43" s="1"/>
  <c r="BO38" i="43" s="1"/>
  <c r="BP38" i="43" s="1"/>
  <c r="BQ38" i="43" s="1"/>
  <c r="BR38" i="43" s="1"/>
  <c r="AL42" i="43"/>
  <c r="AM4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AL65" i="43"/>
  <c r="AM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AL47" i="43"/>
  <c r="AM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AL6" i="43"/>
  <c r="BJ70" i="42"/>
  <c r="BK70" i="42" s="1"/>
  <c r="BL70" i="42" s="1"/>
  <c r="BM70" i="42" s="1"/>
  <c r="BN70" i="42" s="1"/>
  <c r="BO70" i="42" s="1"/>
  <c r="BP70" i="42" s="1"/>
  <c r="BQ70" i="42" s="1"/>
  <c r="BR70" i="42" s="1"/>
  <c r="AL70" i="42"/>
  <c r="AM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AL51" i="42"/>
  <c r="AM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AL50" i="42"/>
  <c r="AM50" i="42" s="1"/>
  <c r="BJ6" i="42"/>
  <c r="BK6" i="42" s="1"/>
  <c r="BL6" i="42" s="1"/>
  <c r="BM6" i="42" s="1"/>
  <c r="BN6" i="42" s="1"/>
  <c r="BO6" i="42" s="1"/>
  <c r="BP6" i="42" s="1"/>
  <c r="BQ6" i="42" s="1"/>
  <c r="BR6" i="42" s="1"/>
  <c r="AL11" i="42"/>
  <c r="BJ52" i="42"/>
  <c r="BK52" i="42" s="1"/>
  <c r="BL52" i="42" s="1"/>
  <c r="BM52" i="42" s="1"/>
  <c r="BN52" i="42" s="1"/>
  <c r="BO52" i="42" s="1"/>
  <c r="BP52" i="42" s="1"/>
  <c r="BQ52" i="42" s="1"/>
  <c r="BR52" i="42" s="1"/>
  <c r="AL52" i="42"/>
  <c r="AM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AL36" i="42"/>
  <c r="AM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AL40" i="42"/>
  <c r="AM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AL19" i="42"/>
  <c r="AM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AL56" i="42"/>
  <c r="AM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AL32" i="42"/>
  <c r="AM32" i="42" s="1"/>
  <c r="BJ8" i="42"/>
  <c r="BK8" i="42" s="1"/>
  <c r="BL8" i="42" s="1"/>
  <c r="BM8" i="42" s="1"/>
  <c r="BN8" i="42" s="1"/>
  <c r="BO8" i="42" s="1"/>
  <c r="BP8" i="42" s="1"/>
  <c r="BQ8" i="42" s="1"/>
  <c r="BR8" i="42" s="1"/>
  <c r="AL9" i="42"/>
  <c r="BJ69" i="42"/>
  <c r="BK69" i="42" s="1"/>
  <c r="BL69" i="42" s="1"/>
  <c r="BM69" i="42" s="1"/>
  <c r="BN69" i="42" s="1"/>
  <c r="BO69" i="42" s="1"/>
  <c r="BP69" i="42" s="1"/>
  <c r="BQ69" i="42" s="1"/>
  <c r="BR69" i="42" s="1"/>
  <c r="AL69" i="42"/>
  <c r="AM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AL67" i="42"/>
  <c r="AM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AL31" i="42"/>
  <c r="AM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AL14" i="42"/>
  <c r="AM14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AL20" i="42"/>
  <c r="AM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AL66" i="42"/>
  <c r="AM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AL61" i="42"/>
  <c r="AM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AL43" i="42"/>
  <c r="AM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AL34" i="42"/>
  <c r="AM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AL7" i="42"/>
  <c r="BJ21" i="42"/>
  <c r="BK21" i="42" s="1"/>
  <c r="BL21" i="42" s="1"/>
  <c r="BM21" i="42" s="1"/>
  <c r="BN21" i="42" s="1"/>
  <c r="BO21" i="42" s="1"/>
  <c r="BP21" i="42" s="1"/>
  <c r="BQ21" i="42" s="1"/>
  <c r="BR21" i="42" s="1"/>
  <c r="AL21" i="42"/>
  <c r="AM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AL57" i="42"/>
  <c r="AM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AL68" i="42"/>
  <c r="AM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AL62" i="42"/>
  <c r="AM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AL46" i="42"/>
  <c r="AM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AL37" i="42"/>
  <c r="AM37" i="42" s="1"/>
  <c r="AL8" i="42"/>
  <c r="BJ55" i="42"/>
  <c r="BK55" i="42" s="1"/>
  <c r="BL55" i="42" s="1"/>
  <c r="BM55" i="42" s="1"/>
  <c r="BN55" i="42" s="1"/>
  <c r="BO55" i="42" s="1"/>
  <c r="BP55" i="42" s="1"/>
  <c r="BQ55" i="42" s="1"/>
  <c r="BR55" i="42" s="1"/>
  <c r="AL55" i="42"/>
  <c r="AM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AL49" i="42"/>
  <c r="AM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AL35" i="42"/>
  <c r="AM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AL26" i="42"/>
  <c r="AM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AL6" i="42"/>
  <c r="BJ71" i="42"/>
  <c r="BK71" i="42" s="1"/>
  <c r="BL71" i="42" s="1"/>
  <c r="BM71" i="42" s="1"/>
  <c r="BN71" i="42" s="1"/>
  <c r="BO71" i="42" s="1"/>
  <c r="BP71" i="42" s="1"/>
  <c r="BQ71" i="42" s="1"/>
  <c r="BR71" i="42" s="1"/>
  <c r="AL71" i="42"/>
  <c r="AM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AL64" i="42"/>
  <c r="AM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AL60" i="42"/>
  <c r="AM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AL44" i="42"/>
  <c r="AM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AL41" i="42"/>
  <c r="AM41" i="42" s="1"/>
  <c r="BJ7" i="42"/>
  <c r="BK7" i="42" s="1"/>
  <c r="BL7" i="42" s="1"/>
  <c r="BM7" i="42" s="1"/>
  <c r="BN7" i="42" s="1"/>
  <c r="BO7" i="42" s="1"/>
  <c r="BP7" i="42" s="1"/>
  <c r="BQ7" i="42" s="1"/>
  <c r="BR7" i="42" s="1"/>
  <c r="AL12" i="42"/>
  <c r="BJ33" i="42"/>
  <c r="BK33" i="42" s="1"/>
  <c r="BL33" i="42" s="1"/>
  <c r="BM33" i="42" s="1"/>
  <c r="BN33" i="42" s="1"/>
  <c r="BO33" i="42" s="1"/>
  <c r="BP33" i="42" s="1"/>
  <c r="BQ33" i="42" s="1"/>
  <c r="BR33" i="42" s="1"/>
  <c r="AL33" i="42"/>
  <c r="AM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AL28" i="42"/>
  <c r="AM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AL54" i="42"/>
  <c r="AM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AL47" i="42"/>
  <c r="AM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AL38" i="42"/>
  <c r="AM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AL25" i="42"/>
  <c r="AM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AL24" i="42"/>
  <c r="AM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AL17" i="42"/>
  <c r="AM17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AL72" i="42"/>
  <c r="AM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AL65" i="42"/>
  <c r="AM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AL27" i="42"/>
  <c r="AM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AL45" i="42"/>
  <c r="AM45" i="42" s="1"/>
  <c r="AL10" i="42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AL59" i="42"/>
  <c r="AM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AL53" i="42"/>
  <c r="AM53" i="42" s="1"/>
  <c r="AL39" i="42"/>
  <c r="AM39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AL30" i="42"/>
  <c r="AM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AL18" i="42"/>
  <c r="AM18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AL63" i="42"/>
  <c r="AM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AL58" i="42"/>
  <c r="AM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AL48" i="42"/>
  <c r="AM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AL42" i="42"/>
  <c r="AM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AL29" i="42"/>
  <c r="AM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AL13" i="42"/>
  <c r="AM13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AL23" i="42"/>
  <c r="AM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AL48" i="41"/>
  <c r="AM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AL17" i="41"/>
  <c r="AM17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AL41" i="41"/>
  <c r="AM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AL43" i="41"/>
  <c r="AM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AL37" i="41"/>
  <c r="AM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AL27" i="41"/>
  <c r="AM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AL62" i="41"/>
  <c r="AM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AL58" i="41"/>
  <c r="AM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AL28" i="41"/>
  <c r="AM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AL19" i="41"/>
  <c r="AM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AL45" i="41"/>
  <c r="AM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AL22" i="41"/>
  <c r="AM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AL54" i="41"/>
  <c r="AM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AL31" i="41"/>
  <c r="AM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AL32" i="41"/>
  <c r="AM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AL18" i="41"/>
  <c r="AM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AL7" i="41"/>
  <c r="BJ29" i="41"/>
  <c r="BK29" i="41" s="1"/>
  <c r="BL29" i="41" s="1"/>
  <c r="BM29" i="41" s="1"/>
  <c r="BN29" i="41" s="1"/>
  <c r="BO29" i="41" s="1"/>
  <c r="BP29" i="41" s="1"/>
  <c r="BQ29" i="41" s="1"/>
  <c r="BR29" i="41" s="1"/>
  <c r="AL29" i="41"/>
  <c r="AM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AL64" i="41"/>
  <c r="AM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AL61" i="41"/>
  <c r="AM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AL51" i="41"/>
  <c r="AM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AL20" i="41"/>
  <c r="AM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AL53" i="41"/>
  <c r="AM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AL71" i="41"/>
  <c r="AM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AL65" i="41"/>
  <c r="AM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AL21" i="41"/>
  <c r="AM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AL60" i="41"/>
  <c r="AM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AL40" i="41"/>
  <c r="AM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AL67" i="41"/>
  <c r="AM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AL57" i="41"/>
  <c r="AM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AL39" i="41"/>
  <c r="AM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AL55" i="41"/>
  <c r="AM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AL72" i="41"/>
  <c r="AM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AL30" i="41"/>
  <c r="AM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AL35" i="41"/>
  <c r="AM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AL42" i="41"/>
  <c r="AM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AL47" i="41"/>
  <c r="AM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AL59" i="41"/>
  <c r="AM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AL26" i="41"/>
  <c r="AM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AL33" i="41"/>
  <c r="AM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AL66" i="41"/>
  <c r="AM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AL68" i="41"/>
  <c r="AM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AL34" i="41"/>
  <c r="AM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AL70" i="41"/>
  <c r="AM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AL49" i="41"/>
  <c r="AM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6" i="41"/>
  <c r="BJ63" i="41"/>
  <c r="BK63" i="41" s="1"/>
  <c r="BL63" i="41" s="1"/>
  <c r="BM63" i="41" s="1"/>
  <c r="BN63" i="41" s="1"/>
  <c r="BO63" i="41" s="1"/>
  <c r="BP63" i="41" s="1"/>
  <c r="BQ63" i="41" s="1"/>
  <c r="BR63" i="41" s="1"/>
  <c r="AL63" i="41"/>
  <c r="AM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AL25" i="41"/>
  <c r="AM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L44" i="41"/>
  <c r="AM44" i="41" s="1"/>
  <c r="BJ72" i="37"/>
  <c r="BK72" i="37" s="1"/>
  <c r="BL72" i="37" s="1"/>
  <c r="BM72" i="37" s="1"/>
  <c r="BN72" i="37" s="1"/>
  <c r="BO72" i="37" s="1"/>
  <c r="BP72" i="37" s="1"/>
  <c r="BQ72" i="37" s="1"/>
  <c r="BR72" i="37" s="1"/>
  <c r="AL72" i="37"/>
  <c r="AM72" i="37" s="1"/>
  <c r="AJ19" i="37"/>
  <c r="AJ18" i="37"/>
  <c r="AJ24" i="37"/>
  <c r="AJ22" i="37"/>
  <c r="AJ6" i="37"/>
  <c r="AJ12" i="37"/>
  <c r="AJ7" i="37"/>
  <c r="AJ20" i="37"/>
  <c r="AJ21" i="37"/>
  <c r="AJ11" i="37"/>
  <c r="AJ23" i="37"/>
  <c r="AJ8" i="37"/>
  <c r="AJ9" i="37"/>
  <c r="AJ31" i="37"/>
  <c r="AJ27" i="37"/>
  <c r="AJ17" i="37"/>
  <c r="AJ14" i="37"/>
  <c r="AJ28" i="37"/>
  <c r="AJ13" i="37"/>
  <c r="AJ30" i="37"/>
  <c r="AJ26" i="37"/>
  <c r="AJ16" i="37"/>
  <c r="AJ29" i="37"/>
  <c r="AJ10" i="37"/>
  <c r="AJ15" i="37"/>
  <c r="AJ5" i="37"/>
  <c r="AJ25" i="37"/>
  <c r="I39" i="10"/>
  <c r="C39" i="10"/>
  <c r="F39" i="10"/>
  <c r="L39" i="10"/>
  <c r="O39" i="10"/>
  <c r="AL27" i="44" l="1"/>
  <c r="BJ15" i="44"/>
  <c r="BK15" i="44" s="1"/>
  <c r="BL15" i="44" s="1"/>
  <c r="BM15" i="44" s="1"/>
  <c r="BN15" i="44" s="1"/>
  <c r="BO15" i="44" s="1"/>
  <c r="BP15" i="44" s="1"/>
  <c r="BQ15" i="44" s="1"/>
  <c r="BR15" i="44" s="1"/>
  <c r="AL7" i="44"/>
  <c r="AM20" i="44" s="1"/>
  <c r="AL45" i="45"/>
  <c r="BJ55" i="45"/>
  <c r="BK55" i="45" s="1"/>
  <c r="BL55" i="45" s="1"/>
  <c r="BM55" i="45" s="1"/>
  <c r="BN55" i="45" s="1"/>
  <c r="BO55" i="45" s="1"/>
  <c r="BP55" i="45" s="1"/>
  <c r="BQ55" i="45" s="1"/>
  <c r="BR55" i="45" s="1"/>
  <c r="AL18" i="45"/>
  <c r="AL20" i="45"/>
  <c r="BJ9" i="46"/>
  <c r="BK9" i="46" s="1"/>
  <c r="BL9" i="46" s="1"/>
  <c r="BM9" i="46" s="1"/>
  <c r="BN9" i="46" s="1"/>
  <c r="BO9" i="46" s="1"/>
  <c r="BP9" i="46" s="1"/>
  <c r="BQ9" i="46" s="1"/>
  <c r="BR9" i="46" s="1"/>
  <c r="BJ37" i="47"/>
  <c r="BK37" i="47" s="1"/>
  <c r="BL37" i="47" s="1"/>
  <c r="BM37" i="47" s="1"/>
  <c r="BN37" i="47" s="1"/>
  <c r="BO37" i="47" s="1"/>
  <c r="BP37" i="47" s="1"/>
  <c r="BQ37" i="47" s="1"/>
  <c r="BR37" i="47" s="1"/>
  <c r="AL13" i="47"/>
  <c r="AL24" i="47"/>
  <c r="AL39" i="47"/>
  <c r="BJ19" i="47"/>
  <c r="BK19" i="47" s="1"/>
  <c r="BL19" i="47" s="1"/>
  <c r="BM19" i="47" s="1"/>
  <c r="BN19" i="47" s="1"/>
  <c r="BO19" i="47" s="1"/>
  <c r="BP19" i="47" s="1"/>
  <c r="BQ19" i="47" s="1"/>
  <c r="BR19" i="47" s="1"/>
  <c r="AL22" i="47"/>
  <c r="AL26" i="47"/>
  <c r="AL7" i="49"/>
  <c r="AM14" i="49" s="1"/>
  <c r="AL60" i="47"/>
  <c r="AL11" i="47"/>
  <c r="AL18" i="47"/>
  <c r="BJ16" i="49"/>
  <c r="BK16" i="49" s="1"/>
  <c r="BL16" i="49" s="1"/>
  <c r="BM16" i="49" s="1"/>
  <c r="BN16" i="49" s="1"/>
  <c r="BO16" i="49" s="1"/>
  <c r="BP16" i="49" s="1"/>
  <c r="BQ16" i="49" s="1"/>
  <c r="BR16" i="49" s="1"/>
  <c r="BJ58" i="49"/>
  <c r="BK58" i="49" s="1"/>
  <c r="BL58" i="49" s="1"/>
  <c r="BM58" i="49" s="1"/>
  <c r="BN58" i="49" s="1"/>
  <c r="BO58" i="49" s="1"/>
  <c r="BP58" i="49" s="1"/>
  <c r="BQ58" i="49" s="1"/>
  <c r="BR58" i="49" s="1"/>
  <c r="AL44" i="49"/>
  <c r="BJ15" i="49"/>
  <c r="BK15" i="49" s="1"/>
  <c r="BL15" i="49" s="1"/>
  <c r="BM15" i="49" s="1"/>
  <c r="BN15" i="49" s="1"/>
  <c r="BO15" i="49" s="1"/>
  <c r="BP15" i="49" s="1"/>
  <c r="BQ15" i="49" s="1"/>
  <c r="BR15" i="49" s="1"/>
  <c r="AL40" i="49"/>
  <c r="AL15" i="50"/>
  <c r="AL7" i="51"/>
  <c r="AL45" i="50"/>
  <c r="AM45" i="50" s="1"/>
  <c r="AL37" i="53"/>
  <c r="AM37" i="53" s="1"/>
  <c r="AL30" i="51"/>
  <c r="AM30" i="51" s="1"/>
  <c r="AL11" i="51"/>
  <c r="AL53" i="49"/>
  <c r="AM53" i="49" s="1"/>
  <c r="AL47" i="49"/>
  <c r="BJ35" i="48"/>
  <c r="BK35" i="48" s="1"/>
  <c r="BL35" i="48" s="1"/>
  <c r="BM35" i="48" s="1"/>
  <c r="BN35" i="48" s="1"/>
  <c r="BO35" i="48" s="1"/>
  <c r="BP35" i="48" s="1"/>
  <c r="BQ35" i="48" s="1"/>
  <c r="BR35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AL12" i="48"/>
  <c r="AM19" i="48" s="1"/>
  <c r="AL45" i="47"/>
  <c r="AL35" i="47"/>
  <c r="BJ44" i="47"/>
  <c r="BK44" i="47" s="1"/>
  <c r="BL44" i="47" s="1"/>
  <c r="BM44" i="47" s="1"/>
  <c r="BN44" i="47" s="1"/>
  <c r="BO44" i="47" s="1"/>
  <c r="BP44" i="47" s="1"/>
  <c r="BQ44" i="47" s="1"/>
  <c r="BR44" i="47" s="1"/>
  <c r="AL62" i="47"/>
  <c r="BJ9" i="47"/>
  <c r="BK9" i="47" s="1"/>
  <c r="BL9" i="47" s="1"/>
  <c r="BM9" i="47" s="1"/>
  <c r="BN9" i="47" s="1"/>
  <c r="BO9" i="47" s="1"/>
  <c r="BP9" i="47" s="1"/>
  <c r="BQ9" i="47" s="1"/>
  <c r="BR9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AL17" i="47"/>
  <c r="AL28" i="47"/>
  <c r="AL8" i="47"/>
  <c r="AL43" i="47"/>
  <c r="BJ45" i="47"/>
  <c r="BK45" i="47" s="1"/>
  <c r="BL45" i="47" s="1"/>
  <c r="BM45" i="47" s="1"/>
  <c r="BN45" i="47" s="1"/>
  <c r="BO45" i="47" s="1"/>
  <c r="BP45" i="47" s="1"/>
  <c r="BQ45" i="47" s="1"/>
  <c r="BR45" i="47" s="1"/>
  <c r="BJ56" i="47"/>
  <c r="BK56" i="47" s="1"/>
  <c r="BL56" i="47" s="1"/>
  <c r="BM56" i="47" s="1"/>
  <c r="BN56" i="47" s="1"/>
  <c r="BO56" i="47" s="1"/>
  <c r="BP56" i="47" s="1"/>
  <c r="BQ56" i="47" s="1"/>
  <c r="BR56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BJ25" i="45"/>
  <c r="BK25" i="45" s="1"/>
  <c r="BL25" i="45" s="1"/>
  <c r="BM25" i="45" s="1"/>
  <c r="BN25" i="45" s="1"/>
  <c r="BO25" i="45" s="1"/>
  <c r="BP25" i="45" s="1"/>
  <c r="BQ25" i="45" s="1"/>
  <c r="BR25" i="45" s="1"/>
  <c r="AL32" i="45"/>
  <c r="AL39" i="45"/>
  <c r="AL21" i="44"/>
  <c r="AL61" i="45"/>
  <c r="AM61" i="45" s="1"/>
  <c r="AL26" i="44"/>
  <c r="AM7" i="44" s="1"/>
  <c r="AL9" i="43"/>
  <c r="AL13" i="37"/>
  <c r="AL5" i="42"/>
  <c r="AL15" i="42"/>
  <c r="AM15" i="42" s="1"/>
  <c r="AK39" i="10"/>
  <c r="AL39" i="10" s="1"/>
  <c r="BJ11" i="50"/>
  <c r="BK11" i="50" s="1"/>
  <c r="BL11" i="50" s="1"/>
  <c r="BM11" i="50" s="1"/>
  <c r="BN11" i="50" s="1"/>
  <c r="BO11" i="50" s="1"/>
  <c r="BP11" i="50" s="1"/>
  <c r="BQ11" i="50" s="1"/>
  <c r="BR11" i="50" s="1"/>
  <c r="AL9" i="45"/>
  <c r="AL11" i="41"/>
  <c r="AL10" i="41"/>
  <c r="AL16" i="53"/>
  <c r="AL37" i="43"/>
  <c r="AM37" i="43" s="1"/>
  <c r="AL52" i="45"/>
  <c r="AL19" i="37"/>
  <c r="AL14" i="37"/>
  <c r="AL8" i="37"/>
  <c r="AL15" i="37"/>
  <c r="AL6" i="37"/>
  <c r="AL18" i="37"/>
  <c r="AL36" i="51"/>
  <c r="AM36" i="51" s="1"/>
  <c r="AL10" i="51"/>
  <c r="AL22" i="53"/>
  <c r="AM22" i="53" s="1"/>
  <c r="AM33" i="48"/>
  <c r="AL11" i="45"/>
  <c r="AL21" i="45"/>
  <c r="AL30" i="45"/>
  <c r="AK19" i="34"/>
  <c r="AI19" i="34"/>
  <c r="AN11" i="10"/>
  <c r="AL11" i="10"/>
  <c r="AK17" i="34"/>
  <c r="AI17" i="34"/>
  <c r="AN9" i="10"/>
  <c r="AL9" i="10"/>
  <c r="AL11" i="37"/>
  <c r="AL17" i="37"/>
  <c r="AL9" i="51"/>
  <c r="AL27" i="51"/>
  <c r="AM27" i="51" s="1"/>
  <c r="AL24" i="46"/>
  <c r="AN16" i="10"/>
  <c r="AL16" i="10"/>
  <c r="AK22" i="34"/>
  <c r="AI22" i="34"/>
  <c r="AL42" i="51"/>
  <c r="AM42" i="51" s="1"/>
  <c r="AL14" i="53"/>
  <c r="AL6" i="51"/>
  <c r="BJ14" i="51"/>
  <c r="BK14" i="51" s="1"/>
  <c r="BL14" i="51" s="1"/>
  <c r="BM14" i="51" s="1"/>
  <c r="BN14" i="51" s="1"/>
  <c r="BO14" i="51" s="1"/>
  <c r="BP14" i="51" s="1"/>
  <c r="BQ14" i="51" s="1"/>
  <c r="BR14" i="51" s="1"/>
  <c r="AL23" i="51"/>
  <c r="AL13" i="51"/>
  <c r="AL8" i="45"/>
  <c r="AN12" i="10"/>
  <c r="AL12" i="10"/>
  <c r="AL23" i="45"/>
  <c r="AL35" i="43"/>
  <c r="AM35" i="43" s="1"/>
  <c r="AL9" i="41"/>
  <c r="AL27" i="43"/>
  <c r="BJ25" i="43"/>
  <c r="BK25" i="43" s="1"/>
  <c r="BL25" i="43" s="1"/>
  <c r="BM25" i="43" s="1"/>
  <c r="BN25" i="43" s="1"/>
  <c r="BO25" i="43" s="1"/>
  <c r="BP25" i="43" s="1"/>
  <c r="BQ25" i="43" s="1"/>
  <c r="BR25" i="43" s="1"/>
  <c r="AL37" i="51"/>
  <c r="AM37" i="51" s="1"/>
  <c r="AL5" i="41"/>
  <c r="AL24" i="37"/>
  <c r="BJ11" i="37"/>
  <c r="BK11" i="37" s="1"/>
  <c r="BL11" i="37" s="1"/>
  <c r="BM11" i="37" s="1"/>
  <c r="BN11" i="37" s="1"/>
  <c r="BO11" i="37" s="1"/>
  <c r="BP11" i="37" s="1"/>
  <c r="BQ11" i="37" s="1"/>
  <c r="BR11" i="37" s="1"/>
  <c r="AL5" i="37"/>
  <c r="AM5" i="52"/>
  <c r="AL28" i="50"/>
  <c r="AM28" i="50" s="1"/>
  <c r="AM8" i="52"/>
  <c r="AM9" i="52"/>
  <c r="AL22" i="51"/>
  <c r="AL19" i="51"/>
  <c r="AL20" i="51"/>
  <c r="AM6" i="52"/>
  <c r="AN5" i="10"/>
  <c r="AL5" i="10"/>
  <c r="AM7" i="52"/>
  <c r="BJ18" i="37"/>
  <c r="BK18" i="37" s="1"/>
  <c r="BL18" i="37" s="1"/>
  <c r="BM18" i="37" s="1"/>
  <c r="BN18" i="37" s="1"/>
  <c r="BO18" i="37" s="1"/>
  <c r="BP18" i="37" s="1"/>
  <c r="BQ18" i="37" s="1"/>
  <c r="BR18" i="37" s="1"/>
  <c r="AL20" i="37"/>
  <c r="AL25" i="37"/>
  <c r="AL10" i="37"/>
  <c r="AL7" i="37"/>
  <c r="BJ12" i="51"/>
  <c r="BK12" i="51" s="1"/>
  <c r="BL12" i="51" s="1"/>
  <c r="BM12" i="51" s="1"/>
  <c r="BN12" i="51" s="1"/>
  <c r="BO12" i="51" s="1"/>
  <c r="BP12" i="51" s="1"/>
  <c r="BQ12" i="51" s="1"/>
  <c r="BR12" i="51" s="1"/>
  <c r="AL8" i="51"/>
  <c r="AN10" i="10"/>
  <c r="AL10" i="10"/>
  <c r="BJ24" i="51"/>
  <c r="BK24" i="51" s="1"/>
  <c r="BL24" i="51" s="1"/>
  <c r="BM24" i="51" s="1"/>
  <c r="BN24" i="51" s="1"/>
  <c r="BO24" i="51" s="1"/>
  <c r="BP24" i="51" s="1"/>
  <c r="BQ24" i="51" s="1"/>
  <c r="BR24" i="51" s="1"/>
  <c r="AL5" i="51"/>
  <c r="AL16" i="41"/>
  <c r="AM16" i="41" s="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N6" i="10"/>
  <c r="AL6" i="10"/>
  <c r="AL24" i="51"/>
  <c r="AM24" i="51" s="1"/>
  <c r="AL60" i="45"/>
  <c r="AM60" i="45" s="1"/>
  <c r="AN13" i="10"/>
  <c r="AL13" i="10"/>
  <c r="AK21" i="34"/>
  <c r="AI21" i="34"/>
  <c r="AN3" i="10"/>
  <c r="AL3" i="10"/>
  <c r="AK14" i="34"/>
  <c r="AI14" i="34"/>
  <c r="AN4" i="10"/>
  <c r="AL4" i="10"/>
  <c r="AL40" i="51"/>
  <c r="AM40" i="51" s="1"/>
  <c r="AL17" i="51"/>
  <c r="AL16" i="42"/>
  <c r="AM16" i="42" s="1"/>
  <c r="BJ5" i="51"/>
  <c r="BK5" i="51" s="1"/>
  <c r="BL5" i="51" s="1"/>
  <c r="BM5" i="51" s="1"/>
  <c r="BN5" i="51" s="1"/>
  <c r="BO5" i="51" s="1"/>
  <c r="BP5" i="51" s="1"/>
  <c r="BQ5" i="51" s="1"/>
  <c r="BR5" i="51" s="1"/>
  <c r="AL26" i="51"/>
  <c r="AM26" i="51" s="1"/>
  <c r="AL12" i="37"/>
  <c r="AL21" i="53"/>
  <c r="AM21" i="53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BL5" i="37" s="1"/>
  <c r="BM5" i="37" s="1"/>
  <c r="BN5" i="37" s="1"/>
  <c r="BO5" i="37" s="1"/>
  <c r="BP5" i="37" s="1"/>
  <c r="BQ5" i="37" s="1"/>
  <c r="BR5" i="37" s="1"/>
  <c r="AL37" i="50"/>
  <c r="AM37" i="50" s="1"/>
  <c r="AL25" i="51"/>
  <c r="AM25" i="51" s="1"/>
  <c r="BJ13" i="37"/>
  <c r="BK13" i="37" s="1"/>
  <c r="BL13" i="37" s="1"/>
  <c r="BM13" i="37" s="1"/>
  <c r="BN13" i="37" s="1"/>
  <c r="BO13" i="37" s="1"/>
  <c r="BP13" i="37" s="1"/>
  <c r="BQ13" i="37" s="1"/>
  <c r="BR13" i="37" s="1"/>
  <c r="AL39" i="51"/>
  <c r="AM39" i="51" s="1"/>
  <c r="AL24" i="53"/>
  <c r="AM24" i="53" s="1"/>
  <c r="AL14" i="41"/>
  <c r="AM14" i="41" s="1"/>
  <c r="AL15" i="41"/>
  <c r="AM15" i="41" s="1"/>
  <c r="AL45" i="51"/>
  <c r="AM45" i="51" s="1"/>
  <c r="AL36" i="46"/>
  <c r="AM36" i="46" s="1"/>
  <c r="AL49" i="45"/>
  <c r="AL14" i="51"/>
  <c r="AL13" i="53"/>
  <c r="AL39" i="43"/>
  <c r="AM39" i="43" s="1"/>
  <c r="AI8" i="34"/>
  <c r="AK7" i="34"/>
  <c r="AK10" i="34"/>
  <c r="AL33" i="43"/>
  <c r="AM33" i="43" s="1"/>
  <c r="AL22" i="42"/>
  <c r="AM22" i="42" s="1"/>
  <c r="AL41" i="43"/>
  <c r="AM41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M10" i="52"/>
  <c r="AN17" i="10"/>
  <c r="AL17" i="10"/>
  <c r="AM31" i="46"/>
  <c r="AN7" i="10"/>
  <c r="AL7" i="10"/>
  <c r="AM25" i="44"/>
  <c r="AN15" i="10"/>
  <c r="AL15" i="10"/>
  <c r="AM23" i="44"/>
  <c r="AN19" i="10"/>
  <c r="AL19" i="10"/>
  <c r="AN14" i="10"/>
  <c r="AL14" i="10"/>
  <c r="AN23" i="10"/>
  <c r="AL23" i="10"/>
  <c r="AN20" i="10"/>
  <c r="AL20" i="10"/>
  <c r="AN8" i="10"/>
  <c r="AL8" i="10"/>
  <c r="AL12" i="41"/>
  <c r="AM12" i="41" s="1"/>
  <c r="AL13" i="41"/>
  <c r="AM13" i="41" s="1"/>
  <c r="AN18" i="10"/>
  <c r="AL18" i="10"/>
  <c r="AN22" i="10"/>
  <c r="AL22" i="10"/>
  <c r="AL8" i="41"/>
  <c r="AM28" i="37"/>
  <c r="AM27" i="37"/>
  <c r="AM31" i="37"/>
  <c r="AM26" i="37"/>
  <c r="AM29" i="37"/>
  <c r="AM30" i="37"/>
  <c r="AN2" i="10"/>
  <c r="K39" i="10"/>
  <c r="N39" i="10"/>
  <c r="E39" i="10"/>
  <c r="H39" i="10"/>
  <c r="Q39" i="10"/>
  <c r="AM10" i="42" l="1"/>
  <c r="AM15" i="44"/>
  <c r="AM13" i="44"/>
  <c r="AM59" i="47"/>
  <c r="AM21" i="47"/>
  <c r="AM61" i="47"/>
  <c r="AM14" i="47"/>
  <c r="AM22" i="49"/>
  <c r="AM19" i="49"/>
  <c r="AM17" i="49"/>
  <c r="AM31" i="47"/>
  <c r="AM20" i="48"/>
  <c r="AM32" i="48"/>
  <c r="AM31" i="48"/>
  <c r="AM8" i="48"/>
  <c r="AM17" i="48"/>
  <c r="AM14" i="48"/>
  <c r="AM10" i="48"/>
  <c r="AM7" i="48"/>
  <c r="AM12" i="48"/>
  <c r="AM9" i="48"/>
  <c r="AM11" i="48"/>
  <c r="AM22" i="48"/>
  <c r="AM23" i="48"/>
  <c r="AM24" i="48"/>
  <c r="AM25" i="48"/>
  <c r="AM15" i="48"/>
  <c r="AM27" i="49"/>
  <c r="AM12" i="49"/>
  <c r="AM48" i="49"/>
  <c r="AM40" i="49"/>
  <c r="AM6" i="49"/>
  <c r="AM5" i="49"/>
  <c r="AM23" i="49"/>
  <c r="AM7" i="49"/>
  <c r="AM33" i="49"/>
  <c r="AM31" i="49"/>
  <c r="AM11" i="49"/>
  <c r="AM25" i="49"/>
  <c r="AM10" i="49"/>
  <c r="AM37" i="49"/>
  <c r="AM39" i="49"/>
  <c r="AM24" i="49"/>
  <c r="AM26" i="49"/>
  <c r="AM43" i="49"/>
  <c r="AM20" i="49"/>
  <c r="AM46" i="49"/>
  <c r="AM9" i="49"/>
  <c r="AM30" i="49"/>
  <c r="AM44" i="49"/>
  <c r="AM41" i="49"/>
  <c r="AM47" i="49"/>
  <c r="AM15" i="49"/>
  <c r="AM16" i="49"/>
  <c r="AM34" i="49"/>
  <c r="AM45" i="49"/>
  <c r="AM42" i="49"/>
  <c r="AM32" i="49"/>
  <c r="AM21" i="49"/>
  <c r="AM18" i="49"/>
  <c r="AM13" i="49"/>
  <c r="AM29" i="49"/>
  <c r="AM35" i="49"/>
  <c r="AM36" i="49"/>
  <c r="AM28" i="49"/>
  <c r="AM8" i="49"/>
  <c r="AM38" i="49"/>
  <c r="AM15" i="51"/>
  <c r="AM16" i="50"/>
  <c r="AM13" i="53"/>
  <c r="AM12" i="51"/>
  <c r="AM12" i="50"/>
  <c r="AM26" i="48"/>
  <c r="AM30" i="48"/>
  <c r="AM27" i="48"/>
  <c r="AM28" i="48"/>
  <c r="AM6" i="48"/>
  <c r="AM16" i="48"/>
  <c r="AM21" i="48"/>
  <c r="AM5" i="48"/>
  <c r="AM13" i="48"/>
  <c r="AM29" i="48"/>
  <c r="AM18" i="48"/>
  <c r="AM12" i="47"/>
  <c r="AM22" i="47"/>
  <c r="AM16" i="47"/>
  <c r="AM15" i="47"/>
  <c r="AM38" i="47"/>
  <c r="AM13" i="47"/>
  <c r="AM5" i="47"/>
  <c r="AM18" i="47"/>
  <c r="AM64" i="47"/>
  <c r="AM49" i="47"/>
  <c r="AM54" i="47"/>
  <c r="AM6" i="47"/>
  <c r="AM41" i="47"/>
  <c r="AM19" i="47"/>
  <c r="AM42" i="47"/>
  <c r="AM63" i="47"/>
  <c r="AM23" i="47"/>
  <c r="AM24" i="47"/>
  <c r="AM33" i="47"/>
  <c r="AM44" i="47"/>
  <c r="AM52" i="47"/>
  <c r="AM62" i="47"/>
  <c r="AM11" i="47"/>
  <c r="AM35" i="47"/>
  <c r="AM27" i="47"/>
  <c r="AM10" i="47"/>
  <c r="AM58" i="47"/>
  <c r="AM56" i="47"/>
  <c r="AM53" i="47"/>
  <c r="AM8" i="47"/>
  <c r="AM40" i="47"/>
  <c r="AM60" i="47"/>
  <c r="AM39" i="47"/>
  <c r="AM25" i="47"/>
  <c r="AM48" i="47"/>
  <c r="AM7" i="47"/>
  <c r="AM29" i="47"/>
  <c r="AM36" i="47"/>
  <c r="AM46" i="47"/>
  <c r="AM55" i="47"/>
  <c r="AM43" i="47"/>
  <c r="AM20" i="47"/>
  <c r="AM9" i="47"/>
  <c r="AM26" i="47"/>
  <c r="AM32" i="47"/>
  <c r="AM50" i="47"/>
  <c r="AM28" i="47"/>
  <c r="AM34" i="47"/>
  <c r="AM37" i="47"/>
  <c r="AM30" i="47"/>
  <c r="AM45" i="47"/>
  <c r="AM51" i="47"/>
  <c r="AM17" i="47"/>
  <c r="AM57" i="47"/>
  <c r="AM30" i="46"/>
  <c r="AM47" i="47"/>
  <c r="AM47" i="45"/>
  <c r="AM29" i="46"/>
  <c r="AM28" i="46"/>
  <c r="AM24" i="44"/>
  <c r="AM36" i="44"/>
  <c r="AM35" i="44"/>
  <c r="AM8" i="44"/>
  <c r="AM18" i="44"/>
  <c r="AM30" i="44"/>
  <c r="AM21" i="44"/>
  <c r="AM33" i="44"/>
  <c r="AM26" i="44"/>
  <c r="AM16" i="44"/>
  <c r="AM46" i="45"/>
  <c r="AM11" i="44"/>
  <c r="AM6" i="44"/>
  <c r="AM28" i="44"/>
  <c r="AM12" i="44"/>
  <c r="AM34" i="44"/>
  <c r="AM10" i="44"/>
  <c r="AM31" i="44"/>
  <c r="AM17" i="44"/>
  <c r="AM5" i="44"/>
  <c r="AM9" i="44"/>
  <c r="AM27" i="44"/>
  <c r="AM22" i="44"/>
  <c r="AM32" i="44"/>
  <c r="AM19" i="44"/>
  <c r="AM14" i="44"/>
  <c r="AM29" i="44"/>
  <c r="AM18" i="37"/>
  <c r="AM20" i="45"/>
  <c r="AM16" i="51"/>
  <c r="AM15" i="53"/>
  <c r="AM13" i="51"/>
  <c r="AM6" i="51"/>
  <c r="AM45" i="45"/>
  <c r="AM38" i="45"/>
  <c r="AM25" i="46"/>
  <c r="AM26" i="46"/>
  <c r="AM36" i="45"/>
  <c r="AM29" i="45"/>
  <c r="AM44" i="45"/>
  <c r="AM42" i="45"/>
  <c r="AM43" i="45"/>
  <c r="AM40" i="45"/>
  <c r="AM39" i="45"/>
  <c r="AM15" i="45"/>
  <c r="AM10" i="45"/>
  <c r="AM9" i="45"/>
  <c r="AM17" i="43"/>
  <c r="AM17" i="37"/>
  <c r="AM49" i="45"/>
  <c r="AM48" i="45"/>
  <c r="AM24" i="45"/>
  <c r="AM8" i="37"/>
  <c r="AM15" i="37"/>
  <c r="AM12" i="37"/>
  <c r="AM22" i="37"/>
  <c r="AM23" i="51"/>
  <c r="AM14" i="53"/>
  <c r="AM11" i="53"/>
  <c r="AM5" i="53"/>
  <c r="AM7" i="53"/>
  <c r="AM17" i="53"/>
  <c r="AM12" i="53"/>
  <c r="AM22" i="51"/>
  <c r="AM41" i="45"/>
  <c r="AM22" i="45"/>
  <c r="AM56" i="45"/>
  <c r="AM23" i="45"/>
  <c r="AM26" i="45"/>
  <c r="AM31" i="45"/>
  <c r="AM52" i="45"/>
  <c r="AM54" i="45"/>
  <c r="AM55" i="45"/>
  <c r="AM28" i="45"/>
  <c r="AM18" i="45"/>
  <c r="AM14" i="37"/>
  <c r="AM16" i="37"/>
  <c r="AM13" i="37"/>
  <c r="AM20" i="37"/>
  <c r="AM6" i="37"/>
  <c r="AM10" i="37"/>
  <c r="AM25" i="37"/>
  <c r="AM24" i="37"/>
  <c r="AM23" i="37"/>
  <c r="AM21" i="37"/>
  <c r="AM5" i="37"/>
  <c r="AM7" i="50"/>
  <c r="AM9" i="50"/>
  <c r="AM10" i="53"/>
  <c r="AM9" i="51"/>
  <c r="AM13" i="50"/>
  <c r="AM6" i="50"/>
  <c r="AM5" i="50"/>
  <c r="AM17" i="50"/>
  <c r="AM15" i="50"/>
  <c r="AM11" i="50"/>
  <c r="AM8" i="50"/>
  <c r="AM14" i="50"/>
  <c r="AM6" i="53"/>
  <c r="AM20" i="51"/>
  <c r="AM18" i="51"/>
  <c r="AM10" i="51"/>
  <c r="AM17" i="51"/>
  <c r="AM10" i="50"/>
  <c r="AM19" i="51"/>
  <c r="AM14" i="51"/>
  <c r="AM5" i="51"/>
  <c r="AM7" i="51"/>
  <c r="AM9" i="53"/>
  <c r="AM16" i="53"/>
  <c r="AM18" i="46"/>
  <c r="AM6" i="46"/>
  <c r="AM8" i="45"/>
  <c r="AM27" i="45"/>
  <c r="AM53" i="45"/>
  <c r="AM7" i="45"/>
  <c r="AM50" i="45"/>
  <c r="AM16" i="46"/>
  <c r="AM21" i="46"/>
  <c r="AM25" i="45"/>
  <c r="AM17" i="46"/>
  <c r="AM24" i="46"/>
  <c r="AM23" i="46"/>
  <c r="AM38" i="46"/>
  <c r="AM19" i="46"/>
  <c r="AM14" i="46"/>
  <c r="AM15" i="46"/>
  <c r="AM8" i="46"/>
  <c r="AM13" i="46"/>
  <c r="AM10" i="46"/>
  <c r="AM22" i="46"/>
  <c r="AM20" i="46"/>
  <c r="AM11" i="46"/>
  <c r="AM19" i="37"/>
  <c r="AM9" i="46"/>
  <c r="AM7" i="46"/>
  <c r="AM5" i="46"/>
  <c r="AM12" i="46"/>
  <c r="AM12" i="45"/>
  <c r="AM13" i="45"/>
  <c r="AM37" i="45"/>
  <c r="AM6" i="45"/>
  <c r="AM10" i="43"/>
  <c r="AM51" i="45"/>
  <c r="AM32" i="45"/>
  <c r="AM34" i="45"/>
  <c r="AM30" i="45"/>
  <c r="AM33" i="45"/>
  <c r="AM19" i="45"/>
  <c r="AM17" i="45"/>
  <c r="AM14" i="45"/>
  <c r="AM9" i="37"/>
  <c r="AM7" i="41"/>
  <c r="AM21" i="45"/>
  <c r="AM5" i="45"/>
  <c r="AM16" i="45"/>
  <c r="AM7" i="42"/>
  <c r="AM6" i="43"/>
  <c r="AM7" i="43"/>
  <c r="AM6" i="41"/>
  <c r="AM14" i="43"/>
  <c r="AM7" i="37"/>
  <c r="AM11" i="37"/>
  <c r="AM8" i="43"/>
  <c r="AM5" i="43"/>
  <c r="AM5" i="41"/>
  <c r="AM5" i="42"/>
  <c r="AM6" i="42"/>
  <c r="AM8" i="51"/>
  <c r="AM28" i="43"/>
  <c r="AM35" i="45"/>
  <c r="AM11" i="45"/>
  <c r="AM27" i="46"/>
  <c r="AM11" i="51"/>
  <c r="AM21" i="51"/>
  <c r="AM8" i="53"/>
  <c r="AM18" i="43"/>
  <c r="AM12" i="43"/>
  <c r="AM23" i="43"/>
  <c r="AM11" i="42"/>
  <c r="AM12" i="42"/>
  <c r="AM20" i="43"/>
  <c r="AM19" i="43"/>
  <c r="AM27" i="43"/>
  <c r="AM26" i="43"/>
  <c r="AM9" i="42"/>
  <c r="AM8" i="42"/>
  <c r="AM16" i="43"/>
  <c r="AM11" i="43"/>
  <c r="AM13" i="43"/>
  <c r="AM21" i="43"/>
  <c r="AM29" i="43"/>
  <c r="AM15" i="43"/>
  <c r="AM22" i="43"/>
  <c r="AM9" i="43"/>
  <c r="AM25" i="43"/>
  <c r="AM24" i="43"/>
  <c r="AM9" i="41"/>
  <c r="AM8" i="41"/>
  <c r="AM10" i="41"/>
  <c r="AM11" i="41"/>
  <c r="AL2" i="10"/>
  <c r="A2" i="10"/>
  <c r="A27" i="10" l="1"/>
  <c r="A15" i="10"/>
  <c r="A14" i="10"/>
  <c r="A6" i="10"/>
  <c r="A3" i="10"/>
  <c r="A12" i="10"/>
  <c r="A20" i="10"/>
  <c r="A24" i="10"/>
  <c r="A35" i="10"/>
  <c r="A8" i="10"/>
  <c r="A10" i="10"/>
  <c r="A7" i="10"/>
  <c r="A22" i="10"/>
  <c r="A11" i="10"/>
  <c r="A16" i="10"/>
  <c r="A36" i="10"/>
  <c r="A9" i="10"/>
  <c r="A13" i="10"/>
  <c r="A21" i="10"/>
  <c r="A29" i="10"/>
  <c r="A18" i="10"/>
  <c r="A19" i="10"/>
  <c r="A34" i="10"/>
  <c r="A32" i="10"/>
  <c r="A5" i="10"/>
  <c r="A17" i="10"/>
  <c r="A25" i="10"/>
  <c r="A33" i="10"/>
  <c r="A30" i="10"/>
  <c r="A23" i="10"/>
  <c r="A26" i="10"/>
  <c r="A4" i="10"/>
  <c r="A31" i="10"/>
  <c r="A28" i="10"/>
</calcChain>
</file>

<file path=xl/sharedStrings.xml><?xml version="1.0" encoding="utf-8"?>
<sst xmlns="http://schemas.openxmlformats.org/spreadsheetml/2006/main" count="2369" uniqueCount="904">
  <si>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</si>
  <si>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</si>
  <si>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</si>
  <si>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</si>
  <si>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</si>
  <si>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</si>
  <si>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</si>
  <si>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</si>
  <si>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</si>
  <si>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</si>
  <si>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</si>
  <si>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</si>
  <si>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</si>
  <si>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</si>
  <si>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</si>
  <si>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</si>
  <si>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</si>
  <si>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</si>
  <si>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</si>
  <si>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</si>
  <si>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</si>
  <si>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</si>
  <si>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</si>
  <si>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</si>
  <si>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</si>
  <si>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</si>
  <si>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</si>
  <si>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</si>
  <si>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</si>
  <si>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</si>
  <si>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</si>
  <si>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</si>
  <si>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</si>
  <si>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</si>
  <si>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</si>
  <si>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</si>
  <si>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</si>
  <si>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</si>
  <si>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</si>
  <si>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</si>
  <si>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</si>
  <si>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</si>
  <si>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</si>
  <si>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</si>
  <si>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</si>
  <si>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</si>
  <si>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</si>
  <si>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</si>
  <si>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TEAM ETT (EXTREME TRIATHLON TRAIL)</t>
  </si>
  <si>
    <t xml:space="preserve"> 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</si>
  <si>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</si>
  <si>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</si>
  <si>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</si>
  <si>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</si>
  <si>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</si>
  <si>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</si>
  <si>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</si>
  <si>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</si>
  <si>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</si>
  <si>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Cross Triathlon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</si>
  <si>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</si>
  <si>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</si>
  <si>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</si>
  <si>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</si>
  <si>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</si>
  <si>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</si>
  <si>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</si>
  <si>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</si>
  <si>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</si>
  <si>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</si>
  <si>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</si>
  <si>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</si>
  <si>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</si>
  <si>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</si>
  <si>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</si>
  <si>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</si>
  <si>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</si>
  <si>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</si>
  <si>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</si>
  <si>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</si>
  <si>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</si>
  <si>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</si>
  <si>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</si>
  <si>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</si>
  <si>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</si>
  <si>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</si>
  <si>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</si>
  <si>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</si>
  <si>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</si>
  <si>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</si>
  <si>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</si>
  <si>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</si>
  <si>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</si>
  <si>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</si>
  <si>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</si>
  <si>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</si>
  <si>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</si>
  <si>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</si>
  <si>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</si>
  <si>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</si>
  <si>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</si>
  <si>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</si>
  <si>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</si>
  <si>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</si>
  <si>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</si>
  <si>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</si>
  <si>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</si>
  <si>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</si>
  <si>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</si>
  <si>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</si>
  <si>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Blois (41)</t>
  </si>
  <si>
    <t>Amilly (45)</t>
  </si>
  <si>
    <t>MINI POUSSINE
2016-2017</t>
  </si>
  <si>
    <t>MINI POUSSIN
2016-2017</t>
  </si>
  <si>
    <t>POUSSINE
2014-2015</t>
  </si>
  <si>
    <t>POUSSIN
2014-2015</t>
  </si>
  <si>
    <t>PUPILLE FILLE
2012-2013</t>
  </si>
  <si>
    <t>PUPILLE HOMME
2012-2013</t>
  </si>
  <si>
    <t>BENJAMINE
2010-2011</t>
  </si>
  <si>
    <t>BENJAMIN
2010-2011</t>
  </si>
  <si>
    <t>MINIME FILLE
2008-2009</t>
  </si>
  <si>
    <t>MINIME HOMME
2008-2009</t>
  </si>
  <si>
    <t>CADETTE
2006-2007</t>
  </si>
  <si>
    <t>CADET
2006-2007</t>
  </si>
  <si>
    <t>JUNIOR FILLE
2004-2005</t>
  </si>
  <si>
    <t>JUNIOR HOMME
2004-2005</t>
  </si>
  <si>
    <t>LELARGE</t>
  </si>
  <si>
    <t>LOUISON</t>
  </si>
  <si>
    <t>BODIC</t>
  </si>
  <si>
    <t>ELEA</t>
  </si>
  <si>
    <t>DESACHE</t>
  </si>
  <si>
    <t>LYDIA</t>
  </si>
  <si>
    <t>TARDIF</t>
  </si>
  <si>
    <t>ALICE</t>
  </si>
  <si>
    <t>AYADI</t>
  </si>
  <si>
    <t>DONIA</t>
  </si>
  <si>
    <t>DELAMAISON</t>
  </si>
  <si>
    <t>JEANNE</t>
  </si>
  <si>
    <t>DOLIVEUX</t>
  </si>
  <si>
    <t>SIENNA</t>
  </si>
  <si>
    <t>AIME</t>
  </si>
  <si>
    <t>KENZIE</t>
  </si>
  <si>
    <t>LAFUYE</t>
  </si>
  <si>
    <t>MANON</t>
  </si>
  <si>
    <t>PERRIN</t>
  </si>
  <si>
    <t>INES</t>
  </si>
  <si>
    <t>BEAUFORT</t>
  </si>
  <si>
    <t>BROSSARD</t>
  </si>
  <si>
    <t>JOUCQ</t>
  </si>
  <si>
    <t>LEANE</t>
  </si>
  <si>
    <t>GAILLARD URIBE</t>
  </si>
  <si>
    <t>KILLARI</t>
  </si>
  <si>
    <t>B80881C</t>
  </si>
  <si>
    <t>DAVOURIE</t>
  </si>
  <si>
    <t>CÉLIAN</t>
  </si>
  <si>
    <t>SANCHEZ</t>
  </si>
  <si>
    <t>LOUISE</t>
  </si>
  <si>
    <t>HUSSON MUCHER</t>
  </si>
  <si>
    <t>GABIN</t>
  </si>
  <si>
    <t>SOURY</t>
  </si>
  <si>
    <t>JULES</t>
  </si>
  <si>
    <t>CHAUVEAU FERRAND</t>
  </si>
  <si>
    <t>JAHMAE</t>
  </si>
  <si>
    <t>B98406C</t>
  </si>
  <si>
    <t>C01281C</t>
  </si>
  <si>
    <t>C01602C</t>
  </si>
  <si>
    <t>RONDOT</t>
  </si>
  <si>
    <t>EMY</t>
  </si>
  <si>
    <t>HAUPAIS</t>
  </si>
  <si>
    <t>KYARA</t>
  </si>
  <si>
    <t>MULLER</t>
  </si>
  <si>
    <t>LYLIAN</t>
  </si>
  <si>
    <t>BELLETOISE</t>
  </si>
  <si>
    <t>ZOE</t>
  </si>
  <si>
    <t>BOSSARD</t>
  </si>
  <si>
    <t>NOAH</t>
  </si>
  <si>
    <t>GUILLAUME</t>
  </si>
  <si>
    <t>NATHAN</t>
  </si>
  <si>
    <t>SAADNA</t>
  </si>
  <si>
    <t>ILYAN</t>
  </si>
  <si>
    <t xml:space="preserve">RIVA </t>
  </si>
  <si>
    <t xml:space="preserve">ELIOTT </t>
  </si>
  <si>
    <t>LECOMTE</t>
  </si>
  <si>
    <t>ROMAIN</t>
  </si>
  <si>
    <t>C03144C</t>
  </si>
  <si>
    <t>C21892C</t>
  </si>
  <si>
    <t>C21874C</t>
  </si>
  <si>
    <t>C20222C</t>
  </si>
  <si>
    <t>CRON</t>
  </si>
  <si>
    <t>JULIETTE</t>
  </si>
  <si>
    <t>ANDRE</t>
  </si>
  <si>
    <t>BOUDERBALA GAUBERT</t>
  </si>
  <si>
    <t>CHERYNE</t>
  </si>
  <si>
    <t>MARTEAU</t>
  </si>
  <si>
    <t>LILOU</t>
  </si>
  <si>
    <t>LE CAM</t>
  </si>
  <si>
    <t>VALENTINE</t>
  </si>
  <si>
    <t>DIEVART</t>
  </si>
  <si>
    <t>MARIANNE</t>
  </si>
  <si>
    <t>B84870C</t>
  </si>
  <si>
    <t>C00032C</t>
  </si>
  <si>
    <t>C02535C</t>
  </si>
  <si>
    <t>B33033C</t>
  </si>
  <si>
    <t>C12817C</t>
  </si>
  <si>
    <t>CUISINIER</t>
  </si>
  <si>
    <t>NELL</t>
  </si>
  <si>
    <t>CAILLE</t>
  </si>
  <si>
    <t>MARTIN</t>
  </si>
  <si>
    <t>JADE</t>
  </si>
  <si>
    <t>POTEZ</t>
  </si>
  <si>
    <t>ELINE</t>
  </si>
  <si>
    <t>LOUISA</t>
  </si>
  <si>
    <t>ELLOUMI</t>
  </si>
  <si>
    <t>EMNA</t>
  </si>
  <si>
    <t>B10826C</t>
  </si>
  <si>
    <t>B81810C</t>
  </si>
  <si>
    <t>B61474C</t>
  </si>
  <si>
    <t>B83592C</t>
  </si>
  <si>
    <t>C23051C</t>
  </si>
  <si>
    <t>HERRAULT</t>
  </si>
  <si>
    <t>MATHIEU</t>
  </si>
  <si>
    <t>GROSGEORGES</t>
  </si>
  <si>
    <t>THEO</t>
  </si>
  <si>
    <t>MARY</t>
  </si>
  <si>
    <t>GABRIEL</t>
  </si>
  <si>
    <t>ROMBAUT</t>
  </si>
  <si>
    <t>CELIAN</t>
  </si>
  <si>
    <t>NIVET</t>
  </si>
  <si>
    <t>MATHEO</t>
  </si>
  <si>
    <t>VUILLEMOT</t>
  </si>
  <si>
    <t>MARCHAL ROUGERIE</t>
  </si>
  <si>
    <t>LOUCA</t>
  </si>
  <si>
    <t>GUENOLE</t>
  </si>
  <si>
    <t>CRUBLEAU</t>
  </si>
  <si>
    <t>MOREL</t>
  </si>
  <si>
    <t>LOUIS</t>
  </si>
  <si>
    <t>PROUPIN</t>
  </si>
  <si>
    <t>FLAVIEN</t>
  </si>
  <si>
    <t>CAUCHARD</t>
  </si>
  <si>
    <t>AUGUSTIN</t>
  </si>
  <si>
    <t>BURÉ</t>
  </si>
  <si>
    <t>DEQUICK</t>
  </si>
  <si>
    <t>CORENTIN</t>
  </si>
  <si>
    <t>TIRLOIT</t>
  </si>
  <si>
    <t>RAPHAEL</t>
  </si>
  <si>
    <t>MAZZERBO</t>
  </si>
  <si>
    <t>LUCA</t>
  </si>
  <si>
    <t>LEAUTE</t>
  </si>
  <si>
    <t>JUSTINE</t>
  </si>
  <si>
    <t>DUBREUIL</t>
  </si>
  <si>
    <t>B97825C</t>
  </si>
  <si>
    <t>B83357C</t>
  </si>
  <si>
    <t>B15264C</t>
  </si>
  <si>
    <t>C03410C</t>
  </si>
  <si>
    <t>B83018C</t>
  </si>
  <si>
    <t>B83442C</t>
  </si>
  <si>
    <t>C01709C</t>
  </si>
  <si>
    <t>B83065C</t>
  </si>
  <si>
    <t>B32185C</t>
  </si>
  <si>
    <t>B20033C</t>
  </si>
  <si>
    <t>C02719C</t>
  </si>
  <si>
    <t>B68375C</t>
  </si>
  <si>
    <t>B62785C</t>
  </si>
  <si>
    <t>B68978C</t>
  </si>
  <si>
    <t>B84975C</t>
  </si>
  <si>
    <t>C04267C</t>
  </si>
  <si>
    <t>C04484C</t>
  </si>
  <si>
    <t>EVAN</t>
  </si>
  <si>
    <t>LUCAS</t>
  </si>
  <si>
    <t>GAILLARD</t>
  </si>
  <si>
    <t>ROMANE</t>
  </si>
  <si>
    <t>GAUTRON</t>
  </si>
  <si>
    <t>TINO</t>
  </si>
  <si>
    <t>TREGARO</t>
  </si>
  <si>
    <t>VICTOR</t>
  </si>
  <si>
    <t>TARANNE</t>
  </si>
  <si>
    <t>ACHILLE</t>
  </si>
  <si>
    <t>ROJO TRASMONTE</t>
  </si>
  <si>
    <t>MATHIAS</t>
  </si>
  <si>
    <t>HUGUET</t>
  </si>
  <si>
    <t>BASILE</t>
  </si>
  <si>
    <t>EWEN</t>
  </si>
  <si>
    <t>BESCHERON</t>
  </si>
  <si>
    <t>BARAT</t>
  </si>
  <si>
    <t>CHARLES</t>
  </si>
  <si>
    <t>GUERIN</t>
  </si>
  <si>
    <t>NOWEN</t>
  </si>
  <si>
    <t>SAALES</t>
  </si>
  <si>
    <t>ADELE</t>
  </si>
  <si>
    <t>CRUVELIER</t>
  </si>
  <si>
    <t>MAXENCE</t>
  </si>
  <si>
    <t>JOUY</t>
  </si>
  <si>
    <t>JOHAN</t>
  </si>
  <si>
    <t>GUYOMARC H</t>
  </si>
  <si>
    <t>TIMEO</t>
  </si>
  <si>
    <t>LECAILLIER</t>
  </si>
  <si>
    <t>ETHAN</t>
  </si>
  <si>
    <t>BALLEUR</t>
  </si>
  <si>
    <t>AKSEL</t>
  </si>
  <si>
    <t>B08359C</t>
  </si>
  <si>
    <t>C01096C</t>
  </si>
  <si>
    <t>C05506C</t>
  </si>
  <si>
    <t>B88828C</t>
  </si>
  <si>
    <t>C05955C</t>
  </si>
  <si>
    <t>C17601C</t>
  </si>
  <si>
    <t>C00809C</t>
  </si>
  <si>
    <t>B64213C</t>
  </si>
  <si>
    <t>C00484C</t>
  </si>
  <si>
    <t>B98643C</t>
  </si>
  <si>
    <t>B84014C</t>
  </si>
  <si>
    <t>C17836C</t>
  </si>
  <si>
    <t>B84451C</t>
  </si>
  <si>
    <t>B36541C</t>
  </si>
  <si>
    <t>C01035C</t>
  </si>
  <si>
    <t>C01764C</t>
  </si>
  <si>
    <t>C07705C</t>
  </si>
  <si>
    <t>FARRAS</t>
  </si>
  <si>
    <t>LEONIE</t>
  </si>
  <si>
    <t>BOSSET</t>
  </si>
  <si>
    <t>NORA</t>
  </si>
  <si>
    <t>MAELLE</t>
  </si>
  <si>
    <t>VISSCHER</t>
  </si>
  <si>
    <t>LISON</t>
  </si>
  <si>
    <t>ALYSSA</t>
  </si>
  <si>
    <t>B31517C</t>
  </si>
  <si>
    <t>B45293C</t>
  </si>
  <si>
    <t>C20008C</t>
  </si>
  <si>
    <t>B67771C</t>
  </si>
  <si>
    <t>B91041C</t>
  </si>
  <si>
    <t>B85870C</t>
  </si>
  <si>
    <t>BREDON SOULIS</t>
  </si>
  <si>
    <t>BEIGNEUX</t>
  </si>
  <si>
    <t>AXELLE</t>
  </si>
  <si>
    <t>GLOUX</t>
  </si>
  <si>
    <t>IRIS</t>
  </si>
  <si>
    <t>PHILIPPON</t>
  </si>
  <si>
    <t>ANAELLE</t>
  </si>
  <si>
    <t>HELLIO</t>
  </si>
  <si>
    <t>EMMY</t>
  </si>
  <si>
    <t>A99406C</t>
  </si>
  <si>
    <t>B20075C</t>
  </si>
  <si>
    <t>B14861C</t>
  </si>
  <si>
    <t>B81442C</t>
  </si>
  <si>
    <t>C00034C</t>
  </si>
  <si>
    <t>B83418C</t>
  </si>
  <si>
    <t>BOUVIER MARTIN</t>
  </si>
  <si>
    <t>SAVORNIN</t>
  </si>
  <si>
    <t>ALBERT</t>
  </si>
  <si>
    <t>BURE</t>
  </si>
  <si>
    <t>BAPTISTE</t>
  </si>
  <si>
    <t>PAIMPARAY</t>
  </si>
  <si>
    <t>AXEL</t>
  </si>
  <si>
    <t>PAUGOIS</t>
  </si>
  <si>
    <t>MARIUS</t>
  </si>
  <si>
    <t>COURTEMANCHE</t>
  </si>
  <si>
    <t>ALEXIAN</t>
  </si>
  <si>
    <t>PERON</t>
  </si>
  <si>
    <t>DELAHAYE</t>
  </si>
  <si>
    <t>ENZO</t>
  </si>
  <si>
    <t>DORANGE</t>
  </si>
  <si>
    <t>PIERRE</t>
  </si>
  <si>
    <t>POUPOT</t>
  </si>
  <si>
    <t>STANISLAS</t>
  </si>
  <si>
    <t>VOINOT</t>
  </si>
  <si>
    <t>ARTHUR</t>
  </si>
  <si>
    <t>COUTY</t>
  </si>
  <si>
    <t>ROBERT</t>
  </si>
  <si>
    <t>MAHE</t>
  </si>
  <si>
    <t>GAILLOT</t>
  </si>
  <si>
    <t>FELIX</t>
  </si>
  <si>
    <t>DECHANET</t>
  </si>
  <si>
    <t>BASTIEN</t>
  </si>
  <si>
    <t>BLANCHE</t>
  </si>
  <si>
    <t>LEOPOLD</t>
  </si>
  <si>
    <t>CLELIA</t>
  </si>
  <si>
    <t>JOUANNEAU</t>
  </si>
  <si>
    <t>MELVIN</t>
  </si>
  <si>
    <t>CHAUVIRE</t>
  </si>
  <si>
    <t>HIPPOLYTE</t>
  </si>
  <si>
    <t>CHARLET</t>
  </si>
  <si>
    <t>BERTON</t>
  </si>
  <si>
    <t>NATURELLE</t>
  </si>
  <si>
    <t>ARADAN</t>
  </si>
  <si>
    <t>IRVING</t>
  </si>
  <si>
    <t>CMTRI</t>
  </si>
  <si>
    <t>CLG BLOIS VIENNE</t>
  </si>
  <si>
    <t>B59401C</t>
  </si>
  <si>
    <t>B83529C</t>
  </si>
  <si>
    <t>B81262C</t>
  </si>
  <si>
    <t>B63192C</t>
  </si>
  <si>
    <t>A96782C</t>
  </si>
  <si>
    <t>B02850C</t>
  </si>
  <si>
    <t>B84558C</t>
  </si>
  <si>
    <t>B78192C</t>
  </si>
  <si>
    <t>B62148C</t>
  </si>
  <si>
    <t>B82864C</t>
  </si>
  <si>
    <t>B97040C</t>
  </si>
  <si>
    <t>B39933C</t>
  </si>
  <si>
    <t>B62792C</t>
  </si>
  <si>
    <t>C01691C</t>
  </si>
  <si>
    <t>C12466C</t>
  </si>
  <si>
    <t>C15341C</t>
  </si>
  <si>
    <t>B20220C</t>
  </si>
  <si>
    <t>C23036C</t>
  </si>
  <si>
    <t>B68489C</t>
  </si>
  <si>
    <t>C03933C</t>
  </si>
  <si>
    <t>B83925C</t>
  </si>
  <si>
    <t>COTILLON</t>
  </si>
  <si>
    <t>BEAU</t>
  </si>
  <si>
    <t>TOM</t>
  </si>
  <si>
    <t>QUENTIN</t>
  </si>
  <si>
    <t>BOYER</t>
  </si>
  <si>
    <t>JULIEN</t>
  </si>
  <si>
    <t>MERTENS</t>
  </si>
  <si>
    <t>ALEXIS</t>
  </si>
  <si>
    <t xml:space="preserve">ISALINE </t>
  </si>
  <si>
    <t>PLUQUET</t>
  </si>
  <si>
    <t>JORDAN</t>
  </si>
  <si>
    <t>DALAIGRE</t>
  </si>
  <si>
    <t>TEIXEIRA</t>
  </si>
  <si>
    <t>HUGO</t>
  </si>
  <si>
    <t>FRAISSE</t>
  </si>
  <si>
    <t>SAMIN</t>
  </si>
  <si>
    <t>VALENTIN</t>
  </si>
  <si>
    <t>GARANCE</t>
  </si>
  <si>
    <t>DELAUNAY</t>
  </si>
  <si>
    <t>CLEMENT</t>
  </si>
  <si>
    <t>FROUX LOP</t>
  </si>
  <si>
    <t xml:space="preserve">ESTEBAN </t>
  </si>
  <si>
    <t>CHARRON</t>
  </si>
  <si>
    <t>ROBINSON</t>
  </si>
  <si>
    <t>BESNARD</t>
  </si>
  <si>
    <t>LECOIN</t>
  </si>
  <si>
    <t>VIANNEY</t>
  </si>
  <si>
    <t>PELLE</t>
  </si>
  <si>
    <t>MARIE</t>
  </si>
  <si>
    <t>DE SAINT LOUP</t>
  </si>
  <si>
    <t>FLORIAN</t>
  </si>
  <si>
    <t>LE JEUNE</t>
  </si>
  <si>
    <t>AUBIN</t>
  </si>
  <si>
    <t>AZZIMANI</t>
  </si>
  <si>
    <t>CAMELIA</t>
  </si>
  <si>
    <t>MONTILLON</t>
  </si>
  <si>
    <t>LOUNA</t>
  </si>
  <si>
    <t>VINEUIL SPORTS</t>
  </si>
  <si>
    <t>B59374C</t>
  </si>
  <si>
    <t>A96783C</t>
  </si>
  <si>
    <t>B83254C</t>
  </si>
  <si>
    <t>B64855C</t>
  </si>
  <si>
    <t>C24191C</t>
  </si>
  <si>
    <t>C20099C</t>
  </si>
  <si>
    <t>B79225C</t>
  </si>
  <si>
    <t>B82858C</t>
  </si>
  <si>
    <t>B19111C</t>
  </si>
  <si>
    <t>B90030C</t>
  </si>
  <si>
    <t>C03371C</t>
  </si>
  <si>
    <t>B62837C</t>
  </si>
  <si>
    <t>B84013C</t>
  </si>
  <si>
    <t>B63669C</t>
  </si>
  <si>
    <t>B17153C</t>
  </si>
  <si>
    <t>C10046C</t>
  </si>
  <si>
    <t>B66882C</t>
  </si>
  <si>
    <t>B64370C</t>
  </si>
  <si>
    <t>B97229C</t>
  </si>
  <si>
    <t>C01918C</t>
  </si>
  <si>
    <t>CHABROLLE LISSANDRE</t>
  </si>
  <si>
    <t>NINON</t>
  </si>
  <si>
    <t>DANIELOU</t>
  </si>
  <si>
    <t>CLEMENCE</t>
  </si>
  <si>
    <t>GARDEAU</t>
  </si>
  <si>
    <t>ELENA</t>
  </si>
  <si>
    <t>VICTORIA</t>
  </si>
  <si>
    <t>MAHOUDEAU</t>
  </si>
  <si>
    <t>ELSA</t>
  </si>
  <si>
    <t>CHEVAL</t>
  </si>
  <si>
    <t>SARAH</t>
  </si>
  <si>
    <t>GANIVET</t>
  </si>
  <si>
    <t>MAYA</t>
  </si>
  <si>
    <t>A93384C</t>
  </si>
  <si>
    <t>C02726L</t>
  </si>
  <si>
    <t>B00496C</t>
  </si>
  <si>
    <t>B92204C</t>
  </si>
  <si>
    <t>C05242C</t>
  </si>
  <si>
    <t>B88740C</t>
  </si>
  <si>
    <t>B36516C</t>
  </si>
  <si>
    <t>LUCIE</t>
  </si>
  <si>
    <t>DREVET</t>
  </si>
  <si>
    <t>SOLINE</t>
  </si>
  <si>
    <t>GEFFARD</t>
  </si>
  <si>
    <t>CHLOE</t>
  </si>
  <si>
    <t>DELABORDE</t>
  </si>
  <si>
    <t>MOUTEL</t>
  </si>
  <si>
    <t>ALEXINE</t>
  </si>
  <si>
    <t>DENIS</t>
  </si>
  <si>
    <t>CHARLOTTE</t>
  </si>
  <si>
    <t>PAULINE</t>
  </si>
  <si>
    <t>CAMILLE</t>
  </si>
  <si>
    <t>B61288C</t>
  </si>
  <si>
    <t>B82769C</t>
  </si>
  <si>
    <t>B84038C</t>
  </si>
  <si>
    <t>DULUARD PROLY</t>
  </si>
  <si>
    <t>HOCHART</t>
  </si>
  <si>
    <t>FLEUR</t>
  </si>
  <si>
    <t>MAEL</t>
  </si>
  <si>
    <t>AURÈLE</t>
  </si>
  <si>
    <t>CHANCEL</t>
  </si>
  <si>
    <t>ROMAN</t>
  </si>
  <si>
    <t>SABARD</t>
  </si>
  <si>
    <t>TABURET</t>
  </si>
  <si>
    <t>LOEIZ</t>
  </si>
  <si>
    <t>BALOGE</t>
  </si>
  <si>
    <t>ISMAEL</t>
  </si>
  <si>
    <t>GUILLARD</t>
  </si>
  <si>
    <t>NOLAN</t>
  </si>
  <si>
    <t>SAUVANNET</t>
  </si>
  <si>
    <t>TIM</t>
  </si>
  <si>
    <t>KANDELAKI</t>
  </si>
  <si>
    <t>IRAKLI</t>
  </si>
  <si>
    <t>LEBEAU</t>
  </si>
  <si>
    <t>LOU</t>
  </si>
  <si>
    <t>B31614C</t>
  </si>
  <si>
    <t>B31523C</t>
  </si>
  <si>
    <t>B83242C</t>
  </si>
  <si>
    <t>B09619C</t>
  </si>
  <si>
    <t>A99000C</t>
  </si>
  <si>
    <t>B77486C</t>
  </si>
  <si>
    <t>B44493C</t>
  </si>
  <si>
    <t>B74991C</t>
  </si>
  <si>
    <t>C10180C</t>
  </si>
  <si>
    <t>A79227C</t>
  </si>
  <si>
    <t>B88184C</t>
  </si>
  <si>
    <t>B84616C</t>
  </si>
  <si>
    <t>B31530C</t>
  </si>
  <si>
    <t>B88827C</t>
  </si>
  <si>
    <t>ELLIOT</t>
  </si>
  <si>
    <t>BAUDOUIN</t>
  </si>
  <si>
    <t xml:space="preserve">FLORIAN </t>
  </si>
  <si>
    <t>MEAUDE</t>
  </si>
  <si>
    <t>MERIADEC</t>
  </si>
  <si>
    <t>BOSCHER</t>
  </si>
  <si>
    <t>JULIAN</t>
  </si>
  <si>
    <t>BERNOIS</t>
  </si>
  <si>
    <t>NOÉ</t>
  </si>
  <si>
    <t>GIRARDEAU</t>
  </si>
  <si>
    <t>BARRY</t>
  </si>
  <si>
    <t>MATYS</t>
  </si>
  <si>
    <t>GARCIA</t>
  </si>
  <si>
    <t>MATEO</t>
  </si>
  <si>
    <t>SAILLARD</t>
  </si>
  <si>
    <t>SOULARD</t>
  </si>
  <si>
    <t>CHARLIE</t>
  </si>
  <si>
    <t>CLEA</t>
  </si>
  <si>
    <t>DELESTRE</t>
  </si>
  <si>
    <t>YANIS</t>
  </si>
  <si>
    <t>GUERRE</t>
  </si>
  <si>
    <t>ADRIEN</t>
  </si>
  <si>
    <t>MERGOT</t>
  </si>
  <si>
    <t>ELIOT</t>
  </si>
  <si>
    <t>MOREAU</t>
  </si>
  <si>
    <t>RODRIGUES</t>
  </si>
  <si>
    <t>SIMON</t>
  </si>
  <si>
    <t>HECTOR</t>
  </si>
  <si>
    <t>MARTELLIERE</t>
  </si>
  <si>
    <t>SOREN</t>
  </si>
  <si>
    <t>A99814C</t>
  </si>
  <si>
    <t>A96854C</t>
  </si>
  <si>
    <t>B59532C</t>
  </si>
  <si>
    <t>B10382C</t>
  </si>
  <si>
    <t>A48637C</t>
  </si>
  <si>
    <t>TREMBLAY</t>
  </si>
  <si>
    <t>MATTHIEU</t>
  </si>
  <si>
    <t>PRAMPART</t>
  </si>
  <si>
    <t>ILYES</t>
  </si>
  <si>
    <t>CASSAGNES</t>
  </si>
  <si>
    <t>HEDDE</t>
  </si>
  <si>
    <t>DAPHNE</t>
  </si>
  <si>
    <t>ROUSSELET</t>
  </si>
  <si>
    <t>GATIEN</t>
  </si>
  <si>
    <t>BREDON  SOULIS</t>
  </si>
  <si>
    <t>EMMA</t>
  </si>
  <si>
    <t>A28519C</t>
  </si>
  <si>
    <t>GRASSIEN</t>
  </si>
  <si>
    <t>LEA</t>
  </si>
  <si>
    <t>A29615C</t>
  </si>
  <si>
    <t>CANET</t>
  </si>
  <si>
    <t>OSCAR</t>
  </si>
  <si>
    <t>CLAIRET</t>
  </si>
  <si>
    <t>ANTOINE</t>
  </si>
  <si>
    <t>ELLA</t>
  </si>
  <si>
    <t>SOULIS</t>
  </si>
  <si>
    <t>RONAN</t>
  </si>
  <si>
    <t>A81012C</t>
  </si>
  <si>
    <t>B80855C</t>
  </si>
  <si>
    <t>A78142C</t>
  </si>
  <si>
    <t>A28521C</t>
  </si>
  <si>
    <t>A82678C</t>
  </si>
  <si>
    <t>A84269C</t>
  </si>
  <si>
    <t>DOISNEAU</t>
  </si>
  <si>
    <t>LÉO</t>
  </si>
  <si>
    <t>DELOUCHE</t>
  </si>
  <si>
    <t>HUSSON</t>
  </si>
  <si>
    <t>MALO</t>
  </si>
  <si>
    <t>GUILLET</t>
  </si>
  <si>
    <t>DOITEAU</t>
  </si>
  <si>
    <t>LONGIERAS</t>
  </si>
  <si>
    <t>KEN</t>
  </si>
  <si>
    <t>A96875C</t>
  </si>
  <si>
    <t>B81499C</t>
  </si>
  <si>
    <t>A66531C</t>
  </si>
  <si>
    <t>B12283C</t>
  </si>
  <si>
    <t>C01518C</t>
  </si>
  <si>
    <t>B97849C</t>
  </si>
  <si>
    <t>BOLNET</t>
  </si>
  <si>
    <t>AMBRE</t>
  </si>
  <si>
    <t>SYRIUS</t>
  </si>
  <si>
    <t>LE CALLONEC</t>
  </si>
  <si>
    <t>MATHYS</t>
  </si>
  <si>
    <t>B98738C</t>
  </si>
  <si>
    <t>PEREA</t>
  </si>
  <si>
    <t>KAORI</t>
  </si>
  <si>
    <t>BOITELET</t>
  </si>
  <si>
    <t>ARY</t>
  </si>
  <si>
    <t>C17202C</t>
  </si>
  <si>
    <t>MATHILDA</t>
  </si>
  <si>
    <t>C20784C</t>
  </si>
  <si>
    <t>DEGROULARD</t>
  </si>
  <si>
    <t>LEON</t>
  </si>
  <si>
    <t>NOAUDIN</t>
  </si>
  <si>
    <t>KIMIKO</t>
  </si>
  <si>
    <t>BOUTAHAR</t>
  </si>
  <si>
    <t>SAWSANE</t>
  </si>
  <si>
    <t>GROSEILLIER</t>
  </si>
  <si>
    <t>BILLIOTEL GOT</t>
  </si>
  <si>
    <t>JONATHAN</t>
  </si>
  <si>
    <t>C04428C</t>
  </si>
  <si>
    <t>BERTHON</t>
  </si>
  <si>
    <t>C04796C</t>
  </si>
  <si>
    <t>DEJA</t>
  </si>
  <si>
    <t>DAVID</t>
  </si>
  <si>
    <t>C04666L</t>
  </si>
  <si>
    <t>GERAULT</t>
  </si>
  <si>
    <t>B88681C</t>
  </si>
  <si>
    <t>OLZEWSKI</t>
  </si>
  <si>
    <t>B69930C</t>
  </si>
  <si>
    <t>ROUSSIAL</t>
  </si>
  <si>
    <t>AGATHE</t>
  </si>
  <si>
    <t>B88597C</t>
  </si>
  <si>
    <t>MAUPU</t>
  </si>
  <si>
    <t>FAUSTINE</t>
  </si>
  <si>
    <t>C21754C</t>
  </si>
  <si>
    <t>BOUCHER</t>
  </si>
  <si>
    <t>ELIOTT</t>
  </si>
  <si>
    <t>B84855C</t>
  </si>
  <si>
    <t>LAPIERRE</t>
  </si>
  <si>
    <t>C06495C</t>
  </si>
  <si>
    <t>LORHO</t>
  </si>
  <si>
    <t>B85942C</t>
  </si>
  <si>
    <t>FABRO</t>
  </si>
  <si>
    <t>NATEO</t>
  </si>
  <si>
    <t>B86456C</t>
  </si>
  <si>
    <t>DUCHEMANN</t>
  </si>
  <si>
    <t>NOA</t>
  </si>
  <si>
    <t>C01310C</t>
  </si>
  <si>
    <t>MONTES</t>
  </si>
  <si>
    <t>OTHILIE</t>
  </si>
  <si>
    <t>GILBERT</t>
  </si>
  <si>
    <t>NOLANN</t>
  </si>
  <si>
    <t>B82311C</t>
  </si>
  <si>
    <t>SARRON</t>
  </si>
  <si>
    <t>RUBEN</t>
  </si>
  <si>
    <t>LE ROUX</t>
  </si>
  <si>
    <t>AARON</t>
  </si>
  <si>
    <t>Orléans (45)</t>
  </si>
  <si>
    <t>C29181C0060540MMPFRA</t>
  </si>
  <si>
    <t>C24945C0060540MMPFRA</t>
  </si>
  <si>
    <t>C20562C0060524MMPFRA</t>
  </si>
  <si>
    <t>C01086C0060524FMPFRA</t>
  </si>
  <si>
    <t>C31736C0060522MMPFRA</t>
  </si>
  <si>
    <t>LEGOUY</t>
  </si>
  <si>
    <t>C24979C0060522FMPFRA</t>
  </si>
  <si>
    <t>CLOTHILDE</t>
  </si>
  <si>
    <t>C05966C0060532MPOFRA</t>
  </si>
  <si>
    <t>MEDINE</t>
  </si>
  <si>
    <t>LEROUX</t>
  </si>
  <si>
    <t>C24001C0060522MPOFRA</t>
  </si>
  <si>
    <t>C01590C0060522MPOFRA</t>
  </si>
  <si>
    <t>CARRE</t>
  </si>
  <si>
    <t>B99954C0060520MPOFRA</t>
  </si>
  <si>
    <t>HYVEL COULONGEAT</t>
  </si>
  <si>
    <t>C28892C0060522MPOFRA</t>
  </si>
  <si>
    <t>JOACHIM</t>
  </si>
  <si>
    <t>C09783C0060535MPOFRA</t>
  </si>
  <si>
    <t>METEAU</t>
  </si>
  <si>
    <t xml:space="preserve">GARO GILBERT </t>
  </si>
  <si>
    <t>CHAUVIN</t>
  </si>
  <si>
    <t>GAEL</t>
  </si>
  <si>
    <t>HOUN</t>
  </si>
  <si>
    <t>C22983C0060522MMPFRA</t>
  </si>
  <si>
    <t>LE BOUCQ DE BEAUDIGNIES</t>
  </si>
  <si>
    <t>ELI</t>
  </si>
  <si>
    <t>FALCOZ</t>
  </si>
  <si>
    <t>B82880C0060532FPUFRA</t>
  </si>
  <si>
    <t>GUERRERO SANCHEZ</t>
  </si>
  <si>
    <t>B37037C0060540FPUFRA</t>
  </si>
  <si>
    <t xml:space="preserve">ENOUF </t>
  </si>
  <si>
    <t>C00205C0060540FPUFRA</t>
  </si>
  <si>
    <t>VIRCONDELET</t>
  </si>
  <si>
    <t>MYLENE</t>
  </si>
  <si>
    <t>CHRISTEAUT</t>
  </si>
  <si>
    <t>ALBANE</t>
  </si>
  <si>
    <t>B81097C0060527MPUFRA</t>
  </si>
  <si>
    <t>TERNISIEN</t>
  </si>
  <si>
    <t>AMAURY</t>
  </si>
  <si>
    <t>B78786C0060527MPUFRA</t>
  </si>
  <si>
    <t>LEROY</t>
  </si>
  <si>
    <t>ANTONIN</t>
  </si>
  <si>
    <t>C01008C0060524MPUFRA</t>
  </si>
  <si>
    <t>RUBY</t>
  </si>
  <si>
    <t>C00463C0060524MPUFRA</t>
  </si>
  <si>
    <t>RIBAULT</t>
  </si>
  <si>
    <t>BISSON</t>
  </si>
  <si>
    <t>BERNOI</t>
  </si>
  <si>
    <t>LINO</t>
  </si>
  <si>
    <t>JOUAN</t>
  </si>
  <si>
    <t>C21936C0060535MPUFRA</t>
  </si>
  <si>
    <t>B83373C0060524MPUFRA</t>
  </si>
  <si>
    <t>B66810C0060519FPUFRA</t>
  </si>
  <si>
    <t>DJOUAD</t>
  </si>
  <si>
    <t>C25570C0060519MPUFRA</t>
  </si>
  <si>
    <t>ROZETTE</t>
  </si>
  <si>
    <t>C02742C0060522FPUFRA</t>
  </si>
  <si>
    <t>BEAUJOUAN</t>
  </si>
  <si>
    <t>C10347C0060540MPUFRA</t>
  </si>
  <si>
    <t>CASSANDRE</t>
  </si>
  <si>
    <t>B31530C0060532FBEFRA</t>
  </si>
  <si>
    <t>VIOLET</t>
  </si>
  <si>
    <t>ESTELLE</t>
  </si>
  <si>
    <t>C01409C0060522FPUFRA</t>
  </si>
  <si>
    <t>C10070C0060522FBEFRA</t>
  </si>
  <si>
    <t>ANAIS</t>
  </si>
  <si>
    <t>DESOEUVRE</t>
  </si>
  <si>
    <t>C27994C0061596MBEFRA</t>
  </si>
  <si>
    <t>C24586C0061441MBEFRA</t>
  </si>
  <si>
    <t>B66875C0060522MPUFRA</t>
  </si>
  <si>
    <t>ANATOLE</t>
  </si>
  <si>
    <t>TEIXEIRA MOREIRA</t>
  </si>
  <si>
    <t>C26502C0061441MPUFRA</t>
  </si>
  <si>
    <t>RIQUET</t>
  </si>
  <si>
    <t>PRUD'HOMME</t>
  </si>
  <si>
    <t>EDGAR</t>
  </si>
  <si>
    <t>PINTO DELCROIX</t>
  </si>
  <si>
    <t>C16973C0060520MBEFRA</t>
  </si>
  <si>
    <t>B31508C0060524FMIFRA</t>
  </si>
  <si>
    <t>A93530C0060524FMIFRA</t>
  </si>
  <si>
    <t>A63603C0060535FMIFRA</t>
  </si>
  <si>
    <t>C02197C</t>
  </si>
  <si>
    <t>CANNELLE</t>
  </si>
  <si>
    <t>ELENONORE</t>
  </si>
  <si>
    <t>B74154C</t>
  </si>
  <si>
    <t>BARRAT</t>
  </si>
  <si>
    <t>PICART</t>
  </si>
  <si>
    <t>LALIE</t>
  </si>
  <si>
    <t>LEMOINE</t>
  </si>
  <si>
    <t>GAUDE</t>
  </si>
  <si>
    <t>A94816C</t>
  </si>
  <si>
    <t>B62652C</t>
  </si>
  <si>
    <t>JOLICOEUR</t>
  </si>
  <si>
    <t>C04941C0060520MBEFRA</t>
  </si>
  <si>
    <t>COLLART</t>
  </si>
  <si>
    <t>ALEX</t>
  </si>
  <si>
    <t>B85913C</t>
  </si>
  <si>
    <t>BOISSIERE</t>
  </si>
  <si>
    <t>MATHIS</t>
  </si>
  <si>
    <t>CHARON</t>
  </si>
  <si>
    <t>B07203C</t>
  </si>
  <si>
    <t>RICHARD</t>
  </si>
  <si>
    <t>A94333C0060524MMIFRA</t>
  </si>
  <si>
    <t>LOIS</t>
  </si>
  <si>
    <t>B74159C</t>
  </si>
  <si>
    <t>BOUCHEREAU</t>
  </si>
  <si>
    <t>ULYSSE</t>
  </si>
  <si>
    <t>C24035C</t>
  </si>
  <si>
    <t>C24118C</t>
  </si>
  <si>
    <t>LEOPOL</t>
  </si>
  <si>
    <t>C03856C</t>
  </si>
  <si>
    <t>DUBOIS</t>
  </si>
  <si>
    <t>A28878C</t>
  </si>
  <si>
    <t>KYVEL</t>
  </si>
  <si>
    <t>A28879C</t>
  </si>
  <si>
    <t>B60499C</t>
  </si>
  <si>
    <t>BENOIT</t>
  </si>
  <si>
    <t>B78580C</t>
  </si>
  <si>
    <t>NEVEU</t>
  </si>
  <si>
    <t>REMI</t>
  </si>
  <si>
    <t>A80124C0060535MCAFRA</t>
  </si>
  <si>
    <t>AMAR</t>
  </si>
  <si>
    <t>A76883C0060524MCAFRA</t>
  </si>
  <si>
    <t>A77939C0060520MCAFRA</t>
  </si>
  <si>
    <t>QUETIN</t>
  </si>
  <si>
    <t>YANN</t>
  </si>
  <si>
    <t>B10786C0060527MCAFRA</t>
  </si>
  <si>
    <t>HERVIEU</t>
  </si>
  <si>
    <t>B32987C0060527MJUFRA</t>
  </si>
  <si>
    <t>TALHOUARN</t>
  </si>
  <si>
    <t>C16479C0060520MJUFRA</t>
  </si>
  <si>
    <t>BASILLE</t>
  </si>
  <si>
    <t>A80117C0060535FCAFRA</t>
  </si>
  <si>
    <t>C05258C0060522MMIFRA</t>
  </si>
  <si>
    <t>C07767C0060522MCAFRA</t>
  </si>
  <si>
    <t>C16662C0060527FCAFRA</t>
  </si>
  <si>
    <t>GERIN</t>
  </si>
  <si>
    <t>B59436C0060527MJUFRA</t>
  </si>
  <si>
    <t>PINON</t>
  </si>
  <si>
    <t>B60558C0060527FCAFRA</t>
  </si>
  <si>
    <t>FATOUX</t>
  </si>
  <si>
    <t>B61386C0060527FJUFRA</t>
  </si>
  <si>
    <t>MOINE BOUKHEDIMI</t>
  </si>
  <si>
    <t>A29615C0060522FCAFRA</t>
  </si>
  <si>
    <t>ROUZEAU</t>
  </si>
  <si>
    <t>EMELINE</t>
  </si>
  <si>
    <t>% pondération participation</t>
  </si>
  <si>
    <t>Engagés Bike &amp; Run - Orléans (45)</t>
  </si>
  <si>
    <t>Points étape n°3</t>
  </si>
  <si>
    <t>Bourges (18)</t>
  </si>
  <si>
    <t>St Amand Montrond (18)</t>
  </si>
  <si>
    <t>Joué-les-Tours (37)</t>
  </si>
  <si>
    <t>Suèvres (41)</t>
  </si>
  <si>
    <t>Villiers-sur-Loir (41)</t>
  </si>
  <si>
    <t>St Avertin (37)</t>
  </si>
  <si>
    <t>St Laurent Nouan (41)</t>
  </si>
  <si>
    <t>classement clubs</t>
  </si>
  <si>
    <t>C20865C0060524FMPFRA</t>
  </si>
  <si>
    <t>C23910L0060526MMPFRA</t>
  </si>
  <si>
    <t>C09123L00060526MMPFRA</t>
  </si>
  <si>
    <t>HAEFFLINGER</t>
  </si>
  <si>
    <t>ELIAS</t>
  </si>
  <si>
    <t>PLEUCHOT</t>
  </si>
  <si>
    <t>B80881C0061441FPOFRA</t>
  </si>
  <si>
    <t>B81316C0061441FPOFRA</t>
  </si>
  <si>
    <t>B98473C0060532FPOFRA</t>
  </si>
  <si>
    <t>B68078C0060532FPOFRA</t>
  </si>
  <si>
    <t>B83125C0060524FPOFRA</t>
  </si>
  <si>
    <t>C21269C0060524FPOFRA</t>
  </si>
  <si>
    <t>C18584C0060522FPOFRA</t>
  </si>
  <si>
    <t>C21985C0060524MPOFRA</t>
  </si>
  <si>
    <t>B86907C0060526MPOFRA</t>
  </si>
  <si>
    <t>AUROUET</t>
  </si>
  <si>
    <t>C22203L0060526MPOFRA</t>
  </si>
  <si>
    <t>VERNEUIL</t>
  </si>
  <si>
    <t>B39352C0060524FPUFRA</t>
  </si>
  <si>
    <t>B48792C0060524FPUFRA</t>
  </si>
  <si>
    <t>B30892C0060526FPUFRA</t>
  </si>
  <si>
    <t>BARCELO</t>
  </si>
  <si>
    <t>ANGELE</t>
  </si>
  <si>
    <t>C28972L0060526FPUFRA</t>
  </si>
  <si>
    <t>DELIGNE</t>
  </si>
  <si>
    <t>MELINE</t>
  </si>
  <si>
    <t xml:space="preserve">B86149C0060526FPUFRA </t>
  </si>
  <si>
    <t>SERVO</t>
  </si>
  <si>
    <t>CLARA</t>
  </si>
  <si>
    <t>GUILLAUMET</t>
  </si>
  <si>
    <t>MARIEN</t>
  </si>
  <si>
    <t>ELIO</t>
  </si>
  <si>
    <t>CARRON</t>
  </si>
  <si>
    <t>GAMARD</t>
  </si>
  <si>
    <t>CELESTE</t>
  </si>
  <si>
    <t>EMMIE</t>
  </si>
  <si>
    <t xml:space="preserve">B59584C0060527FBEFRA </t>
  </si>
  <si>
    <t>BOURDET</t>
  </si>
  <si>
    <t>LESOUDIER</t>
  </si>
  <si>
    <t>AZILIS</t>
  </si>
  <si>
    <t>ELOISE</t>
  </si>
  <si>
    <t>C17053C0060527FBEFRA</t>
  </si>
  <si>
    <t>B82993C0060524MBEFRA</t>
  </si>
  <si>
    <t>SARDAINE CAPDEVIELLE</t>
  </si>
  <si>
    <t>BAYEUX</t>
  </si>
  <si>
    <t>VIEUX</t>
  </si>
  <si>
    <t>B61887C0060527MBEFRA</t>
  </si>
  <si>
    <t>C17347C0060527MBEFRA</t>
  </si>
  <si>
    <t>CAHOUET</t>
  </si>
  <si>
    <t>LUCILE</t>
  </si>
  <si>
    <t>B63663C0060535FBEFRA</t>
  </si>
  <si>
    <t>BARDIOT</t>
  </si>
  <si>
    <t>LANDA</t>
  </si>
  <si>
    <t>AYMERIC</t>
  </si>
  <si>
    <t>B68084C0060540MMIFRA</t>
  </si>
  <si>
    <t>B81903C0060519FMIFRA</t>
  </si>
  <si>
    <t>A81602C0060526MMIFRA</t>
  </si>
  <si>
    <t>CLAVAUD</t>
  </si>
  <si>
    <t>HUARD THOMAS</t>
  </si>
  <si>
    <t>BRAZILIER</t>
  </si>
  <si>
    <t>MARGOT</t>
  </si>
  <si>
    <t xml:space="preserve">A28535C0060522FCAFRA </t>
  </si>
  <si>
    <t>DUPUIS</t>
  </si>
  <si>
    <t>B61253C0060527FJUFRA</t>
  </si>
  <si>
    <t>LIAM</t>
  </si>
  <si>
    <t>B36658C0060527MCAFRA</t>
  </si>
  <si>
    <t>POULLARD</t>
  </si>
  <si>
    <t>BIECHER</t>
  </si>
  <si>
    <t>VINCENT</t>
  </si>
  <si>
    <t>ETIENNE</t>
  </si>
  <si>
    <t>A44919C0060538MJUFRA</t>
  </si>
  <si>
    <t>ENOUF</t>
  </si>
  <si>
    <t>A59143C 0060540FCAFRA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</si>
</sst>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2"/>
      <color rgb="FF444444"/>
      <name val="Helvetica Neue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sz val="11"/>
      <color theme="1"/>
      <name val="Calibri (Corps)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14" fillId="0" borderId="5" xfId="0" applyFont="1" applyBorder="1" applyAlignment="1">
      <alignment horizontal="center" vertical="center"/>
    </xf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3" fillId="0" borderId="5" xfId="0" applyFont="1" applyBorder="1"/>
    <xf numFmtId="0" fontId="26" fillId="0" borderId="5" xfId="0" applyFont="1" applyBorder="1" applyAlignment="1">
      <alignment horizontal="center" vertical="center"/>
    </xf>
    <xf numFmtId="0" fontId="23" fillId="2" borderId="3" xfId="0" applyFont="1" applyFill="1" applyBorder="1"/>
    <xf numFmtId="0" fontId="26" fillId="0" borderId="1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1" fontId="5" fillId="13" borderId="1" xfId="0" applyNumberFormat="1" applyFont="1" applyFill="1" applyBorder="1" applyAlignment="1">
      <alignment horizontal="center" vertical="center"/>
    </xf>
    <xf numFmtId="1" fontId="5" fillId="11" borderId="1" xfId="0" applyNumberFormat="1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16" xfId="0" applyFont="1" applyBorder="1" applyAlignment="1">
      <alignment horizontal="center"/>
    </xf>
    <xf numFmtId="0" fontId="26" fillId="0" borderId="16" xfId="0" applyFont="1" applyBorder="1" applyAlignment="1">
      <alignment horizontal="center" vertical="center"/>
    </xf>
    <xf numFmtId="1" fontId="5" fillId="14" borderId="1" xfId="0" applyNumberFormat="1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/>
    </xf>
    <xf numFmtId="0" fontId="21" fillId="0" borderId="1" xfId="0" applyFont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selection activeCell="BT5" sqref="BT5"/>
    </sheetView>
  </sheetViews>
  <sheetFormatPr baseColWidth="10" defaultColWidth="11" defaultRowHeight="13" x14ac:dyDescent="0.15"/>
  <cols>
    <col min="1" max="1" width="23.33203125" bestFit="1" customWidth="1"/>
    <col min="2" max="2" width="19.1640625" bestFit="1" customWidth="1"/>
    <col min="3" max="3" width="11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112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Paramètres!T3</f>
        <v>5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8" t="s">
        <v>831</v>
      </c>
      <c r="B5" s="88" t="s">
        <v>136</v>
      </c>
      <c r="C5" s="88" t="s">
        <v>137</v>
      </c>
      <c r="D5" s="88" t="s">
        <v>15</v>
      </c>
      <c r="E5" s="6">
        <v>6</v>
      </c>
      <c r="F5" s="6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3</v>
      </c>
      <c r="J5" s="2">
        <v>35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125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125</v>
      </c>
      <c r="AM5" s="33">
        <f>IF(AL5&lt;&gt;0,RANK(AL5,$AL$5:$AL$72),"")</f>
        <v>1</v>
      </c>
      <c r="AO5" s="22">
        <f t="shared" ref="AO5:AO36" si="0">F5</f>
        <v>35</v>
      </c>
      <c r="AP5">
        <f t="shared" ref="AP5:AP36" si="1">H5</f>
        <v>0</v>
      </c>
      <c r="AQ5">
        <f t="shared" ref="AQ5:AQ36" si="2">J5</f>
        <v>35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90</v>
      </c>
      <c r="BF5" s="22">
        <f t="shared" si="16"/>
        <v>125</v>
      </c>
      <c r="BG5" s="22">
        <f t="shared" si="16"/>
        <v>125</v>
      </c>
      <c r="BH5" s="22">
        <f t="shared" si="16"/>
        <v>125</v>
      </c>
      <c r="BI5" s="22">
        <f t="shared" si="16"/>
        <v>125</v>
      </c>
      <c r="BJ5" s="22">
        <f t="shared" si="16"/>
        <v>125</v>
      </c>
      <c r="BK5" s="22">
        <f t="shared" si="16"/>
        <v>125</v>
      </c>
      <c r="BL5" s="22">
        <f t="shared" si="16"/>
        <v>125</v>
      </c>
      <c r="BM5" s="22">
        <f t="shared" si="16"/>
        <v>125</v>
      </c>
      <c r="BN5" s="22">
        <f t="shared" si="16"/>
        <v>125</v>
      </c>
      <c r="BO5" s="22">
        <f t="shared" si="16"/>
        <v>125</v>
      </c>
      <c r="BP5" s="22">
        <f t="shared" si="16"/>
        <v>125</v>
      </c>
      <c r="BQ5" s="22">
        <f t="shared" si="16"/>
        <v>125</v>
      </c>
      <c r="BR5" s="22">
        <f t="shared" si="16"/>
        <v>125</v>
      </c>
    </row>
    <row r="6" spans="1:70" ht="17" x14ac:dyDescent="0.2">
      <c r="A6" s="88" t="s">
        <v>676</v>
      </c>
      <c r="B6" s="83" t="s">
        <v>155</v>
      </c>
      <c r="C6" s="83" t="s">
        <v>156</v>
      </c>
      <c r="D6" s="88" t="s">
        <v>15</v>
      </c>
      <c r="E6" s="6">
        <v>1</v>
      </c>
      <c r="F6" s="6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110</v>
      </c>
      <c r="AJ6" s="3">
        <f>IF(AI6&lt;&gt;0,RANK(AI6,$AI$5:$AI$72),"")</f>
        <v>2</v>
      </c>
      <c r="AK6" s="5">
        <f>COUNTA(E6,G6,I6,K6,M6,O6,Q6,S6,U6,W6,Y6,AA6,AC6,AE6,AG6)</f>
        <v>2</v>
      </c>
      <c r="AL6" s="41">
        <f>HLOOKUP($AL$2,$BD$4:$BR$72,ROW(A6)-3,FALSE)</f>
        <v>110</v>
      </c>
      <c r="AM6" s="33">
        <f>IF(AL6&lt;&gt;0,RANK(AL6,$AL$5:$AL$72),"")</f>
        <v>2</v>
      </c>
      <c r="AO6" s="22">
        <f t="shared" si="0"/>
        <v>55</v>
      </c>
      <c r="AP6">
        <f t="shared" si="1"/>
        <v>0</v>
      </c>
      <c r="AQ6">
        <f t="shared" si="2"/>
        <v>55</v>
      </c>
      <c r="AR6">
        <f t="shared" si="3"/>
        <v>0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55</v>
      </c>
      <c r="BE6" s="22">
        <f t="shared" ref="BE6:BR6" si="17">BD6+LARGE($AO6:$BC6,BE$4)</f>
        <v>110</v>
      </c>
      <c r="BF6" s="22">
        <f t="shared" si="17"/>
        <v>110</v>
      </c>
      <c r="BG6" s="22">
        <f t="shared" si="17"/>
        <v>110</v>
      </c>
      <c r="BH6" s="22">
        <f t="shared" si="17"/>
        <v>110</v>
      </c>
      <c r="BI6" s="22">
        <f t="shared" si="17"/>
        <v>110</v>
      </c>
      <c r="BJ6" s="22">
        <f t="shared" si="17"/>
        <v>110</v>
      </c>
      <c r="BK6" s="22">
        <f t="shared" si="17"/>
        <v>110</v>
      </c>
      <c r="BL6" s="22">
        <f t="shared" si="17"/>
        <v>110</v>
      </c>
      <c r="BM6" s="22">
        <f t="shared" si="17"/>
        <v>110</v>
      </c>
      <c r="BN6" s="22">
        <f t="shared" si="17"/>
        <v>110</v>
      </c>
      <c r="BO6" s="22">
        <f t="shared" si="17"/>
        <v>110</v>
      </c>
      <c r="BP6" s="22">
        <f t="shared" si="17"/>
        <v>110</v>
      </c>
      <c r="BQ6" s="22">
        <f t="shared" si="17"/>
        <v>110</v>
      </c>
      <c r="BR6" s="22">
        <f t="shared" si="17"/>
        <v>110</v>
      </c>
    </row>
    <row r="7" spans="1:70" ht="17" x14ac:dyDescent="0.2">
      <c r="A7" s="89" t="s">
        <v>679</v>
      </c>
      <c r="B7" s="32" t="s">
        <v>249</v>
      </c>
      <c r="C7" s="32" t="s">
        <v>680</v>
      </c>
      <c r="D7" s="32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35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35</v>
      </c>
      <c r="AJ7" s="3">
        <f>IF(AI7&lt;&gt;0,RANK(AI7,$AI$5:$AI$72),"")</f>
        <v>3</v>
      </c>
      <c r="AK7" s="5">
        <f>COUNTA(E7,G7,I7,K7,M7,O7,Q7,S7,U7,W7,Y7,AA7,AC7,AE7,AG7)</f>
        <v>1</v>
      </c>
      <c r="AL7" s="41">
        <f>HLOOKUP($AL$2,$BD$4:$BR$72,ROW(A7)-3,FALSE)</f>
        <v>35</v>
      </c>
      <c r="AM7" s="33">
        <f>IF(AL7&lt;&gt;0,RANK(AL7,$AL$5:$AL$72),"")</f>
        <v>3</v>
      </c>
      <c r="AO7" s="22">
        <f t="shared" si="0"/>
        <v>0</v>
      </c>
      <c r="AP7">
        <f t="shared" si="1"/>
        <v>0</v>
      </c>
      <c r="AQ7">
        <f t="shared" si="2"/>
        <v>35</v>
      </c>
      <c r="AR7">
        <f t="shared" si="3"/>
        <v>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35</v>
      </c>
      <c r="BE7" s="22">
        <f t="shared" ref="BE7:BR7" si="18">BD7+LARGE($AO7:$BC7,BE$4)</f>
        <v>35</v>
      </c>
      <c r="BF7" s="22">
        <f t="shared" si="18"/>
        <v>35</v>
      </c>
      <c r="BG7" s="22">
        <f t="shared" si="18"/>
        <v>35</v>
      </c>
      <c r="BH7" s="22">
        <f t="shared" si="18"/>
        <v>35</v>
      </c>
      <c r="BI7" s="22">
        <f t="shared" si="18"/>
        <v>35</v>
      </c>
      <c r="BJ7" s="22">
        <f t="shared" si="18"/>
        <v>35</v>
      </c>
      <c r="BK7" s="22">
        <f t="shared" si="18"/>
        <v>35</v>
      </c>
      <c r="BL7" s="22">
        <f t="shared" si="18"/>
        <v>35</v>
      </c>
      <c r="BM7" s="22">
        <f t="shared" si="18"/>
        <v>35</v>
      </c>
      <c r="BN7" s="22">
        <f t="shared" si="18"/>
        <v>35</v>
      </c>
      <c r="BO7" s="22">
        <f t="shared" si="18"/>
        <v>35</v>
      </c>
      <c r="BP7" s="22">
        <f t="shared" si="18"/>
        <v>35</v>
      </c>
      <c r="BQ7" s="22">
        <f t="shared" si="18"/>
        <v>35</v>
      </c>
      <c r="BR7" s="22">
        <f t="shared" si="18"/>
        <v>35</v>
      </c>
    </row>
    <row r="8" spans="1:70" ht="18" x14ac:dyDescent="0.2">
      <c r="A8" s="89"/>
      <c r="B8" s="32" t="str">
        <f>IF(ISNA(VLOOKUP(A8,'Licenciés Jeunes 2023'!A:C,3,0)),"",VLOOKUP(A8,'Licenciés Jeunes 2023'!A:C,3,0))</f>
        <v/>
      </c>
      <c r="C8" s="32" t="str">
        <f>IF(ISNA(VLOOKUP(A8,'Licenciés Jeunes 2023'!A:C,2,0)),"",VLOOKUP(A8,'Licenciés Jeunes 2023'!A:C,2,0))</f>
        <v/>
      </c>
      <c r="D8" s="32" t="str">
        <f>IF(ISNA(VLOOKUP(A8,'Licenciés Jeunes 2023'!A:F,6,0)),"",VLOOKUP(A8,'Licenciés Jeunes 2023'!A:F,6,0))</f>
        <v/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0</v>
      </c>
      <c r="AJ8" s="3" t="str">
        <f>IF(AI8&lt;&gt;0,RANK(AI8,$AI$5:$AI$72),"")</f>
        <v/>
      </c>
      <c r="AK8" s="5">
        <f>COUNTA(E8,G8,I8,K8,M8,O8,Q8,S8,U8,W8,Y8,AA8,AC8,AE8,AG8)</f>
        <v>0</v>
      </c>
      <c r="AL8" s="41">
        <f>HLOOKUP($AL$2,$BD$4:$BR$72,ROW(A8)-3,FALSE)</f>
        <v>0</v>
      </c>
      <c r="AM8" s="33" t="str">
        <f>IF(AL8&lt;&gt;0,RANK(AL8,$AL$5:$AL$72),"")</f>
        <v/>
      </c>
      <c r="AO8" s="22">
        <f t="shared" si="0"/>
        <v>0</v>
      </c>
      <c r="AP8">
        <f t="shared" si="1"/>
        <v>0</v>
      </c>
      <c r="AQ8">
        <f t="shared" si="2"/>
        <v>0</v>
      </c>
      <c r="AR8">
        <f t="shared" si="3"/>
        <v>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0</v>
      </c>
      <c r="BE8" s="22">
        <f t="shared" ref="BE8:BR8" si="19">BD8+LARGE($AO8:$BC8,BE$4)</f>
        <v>0</v>
      </c>
      <c r="BF8" s="22">
        <f t="shared" si="19"/>
        <v>0</v>
      </c>
      <c r="BG8" s="22">
        <f t="shared" si="19"/>
        <v>0</v>
      </c>
      <c r="BH8" s="22">
        <f t="shared" si="19"/>
        <v>0</v>
      </c>
      <c r="BI8" s="22">
        <f t="shared" si="19"/>
        <v>0</v>
      </c>
      <c r="BJ8" s="22">
        <f t="shared" si="19"/>
        <v>0</v>
      </c>
      <c r="BK8" s="22">
        <f t="shared" si="19"/>
        <v>0</v>
      </c>
      <c r="BL8" s="22">
        <f t="shared" si="19"/>
        <v>0</v>
      </c>
      <c r="BM8" s="22">
        <f t="shared" si="19"/>
        <v>0</v>
      </c>
      <c r="BN8" s="22">
        <f t="shared" si="19"/>
        <v>0</v>
      </c>
      <c r="BO8" s="22">
        <f t="shared" si="19"/>
        <v>0</v>
      </c>
      <c r="BP8" s="22">
        <f t="shared" si="19"/>
        <v>0</v>
      </c>
      <c r="BQ8" s="22">
        <f t="shared" si="19"/>
        <v>0</v>
      </c>
      <c r="BR8" s="22">
        <f t="shared" si="19"/>
        <v>0</v>
      </c>
    </row>
    <row r="9" spans="1:70" ht="18" x14ac:dyDescent="0.2">
      <c r="A9" s="89"/>
      <c r="B9" s="32" t="str">
        <f>IF(ISNA(VLOOKUP(A9,'Licenciés Jeunes 2023'!A:C,3,0)),"",VLOOKUP(A9,'Licenciés Jeunes 2023'!A:C,3,0))</f>
        <v/>
      </c>
      <c r="C9" s="32" t="str">
        <f>IF(ISNA(VLOOKUP(A9,'Licenciés Jeunes 2023'!A:C,2,0)),"",VLOOKUP(A9,'Licenciés Jeunes 2023'!A:C,2,0))</f>
        <v/>
      </c>
      <c r="D9" s="32" t="str">
        <f>IF(ISNA(VLOOKUP(A9,'Licenciés Jeunes 2023'!A:F,6,0)),"",VLOOKUP(A9,'Licenciés Jeunes 2023'!A:F,6,0))</f>
        <v/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0</v>
      </c>
      <c r="AJ9" s="3" t="str">
        <f>IF(AI9&lt;&gt;0,RANK(AI9,$AI$5:$AI$72),"")</f>
        <v/>
      </c>
      <c r="AK9" s="5">
        <f>COUNTA(E9,G9,I9,K9,M9,O9,Q9,S9,U9,W9,Y9,AA9,AC9,AE9,AG9)</f>
        <v>0</v>
      </c>
      <c r="AL9" s="41">
        <f>HLOOKUP($AL$2,$BD$4:$BR$72,ROW(A9)-3,FALSE)</f>
        <v>0</v>
      </c>
      <c r="AM9" s="33" t="str">
        <f>IF(AL9&lt;&gt;0,RANK(AL9,$AL$5:$AL$72),"")</f>
        <v/>
      </c>
      <c r="AO9" s="22">
        <f t="shared" si="0"/>
        <v>0</v>
      </c>
      <c r="AP9">
        <f t="shared" si="1"/>
        <v>0</v>
      </c>
      <c r="AQ9">
        <f t="shared" si="2"/>
        <v>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0</v>
      </c>
      <c r="BE9" s="22">
        <f t="shared" ref="BE9:BR9" si="20">BD9+LARGE($AO9:$BC9,BE$4)</f>
        <v>0</v>
      </c>
      <c r="BF9" s="22">
        <f t="shared" si="20"/>
        <v>0</v>
      </c>
      <c r="BG9" s="22">
        <f t="shared" si="20"/>
        <v>0</v>
      </c>
      <c r="BH9" s="22">
        <f t="shared" si="20"/>
        <v>0</v>
      </c>
      <c r="BI9" s="22">
        <f t="shared" si="20"/>
        <v>0</v>
      </c>
      <c r="BJ9" s="22">
        <f t="shared" si="20"/>
        <v>0</v>
      </c>
      <c r="BK9" s="22">
        <f t="shared" si="20"/>
        <v>0</v>
      </c>
      <c r="BL9" s="22">
        <f t="shared" si="20"/>
        <v>0</v>
      </c>
      <c r="BM9" s="22">
        <f t="shared" si="20"/>
        <v>0</v>
      </c>
      <c r="BN9" s="22">
        <f t="shared" si="20"/>
        <v>0</v>
      </c>
      <c r="BO9" s="22">
        <f t="shared" si="20"/>
        <v>0</v>
      </c>
      <c r="BP9" s="22">
        <f t="shared" si="20"/>
        <v>0</v>
      </c>
      <c r="BQ9" s="22">
        <f t="shared" si="20"/>
        <v>0</v>
      </c>
      <c r="BR9" s="22">
        <f t="shared" si="20"/>
        <v>0</v>
      </c>
    </row>
    <row r="10" spans="1:70" ht="18" x14ac:dyDescent="0.2">
      <c r="A10" s="89"/>
      <c r="B10" s="32" t="str">
        <f>IF(ISNA(VLOOKUP(A10,'Licenciés Jeunes 2023'!A:C,3,0)),"",VLOOKUP(A10,'Licenciés Jeunes 2023'!A:C,3,0))</f>
        <v/>
      </c>
      <c r="C10" s="32" t="str">
        <f>IF(ISNA(VLOOKUP(A10,'Licenciés Jeunes 2023'!A:C,2,0)),"",VLOOKUP(A10,'Licenciés Jeunes 2023'!A:C,2,0))</f>
        <v/>
      </c>
      <c r="D10" s="32" t="str">
        <f>IF(ISNA(VLOOKUP(A10,'Licenciés Jeunes 2023'!A:F,6,0)),"",VLOOKUP(A10,'Licenciés Jeunes 2023'!A:F,6,0))</f>
        <v/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0</v>
      </c>
      <c r="AJ10" s="3" t="str">
        <f>IF(AI10&lt;&gt;0,RANK(AI10,$AI$5:$AI$72),"")</f>
        <v/>
      </c>
      <c r="AK10" s="5">
        <f>COUNTA(E10,G10,I10,K10,M10,O10,Q10,S10,U10,W10,Y10,AA10,AC10,AE10,AG10)</f>
        <v>0</v>
      </c>
      <c r="AL10" s="41">
        <f>HLOOKUP($AL$2,$BD$4:$BR$72,ROW(A10)-3,FALSE)</f>
        <v>0</v>
      </c>
      <c r="AM10" s="33" t="str">
        <f>IF(AL10&lt;&gt;0,RANK(AL10,$AL$5:$AL$72),"")</f>
        <v/>
      </c>
      <c r="AO10" s="22">
        <f t="shared" si="0"/>
        <v>0</v>
      </c>
      <c r="AP10">
        <f t="shared" si="1"/>
        <v>0</v>
      </c>
      <c r="AQ10">
        <f t="shared" si="2"/>
        <v>0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0</v>
      </c>
      <c r="BE10" s="22">
        <f t="shared" ref="BE10:BR10" si="21">BD10+LARGE($AO10:$BC10,BE$4)</f>
        <v>0</v>
      </c>
      <c r="BF10" s="22">
        <f t="shared" si="21"/>
        <v>0</v>
      </c>
      <c r="BG10" s="22">
        <f t="shared" si="21"/>
        <v>0</v>
      </c>
      <c r="BH10" s="22">
        <f t="shared" si="21"/>
        <v>0</v>
      </c>
      <c r="BI10" s="22">
        <f t="shared" si="21"/>
        <v>0</v>
      </c>
      <c r="BJ10" s="22">
        <f t="shared" si="21"/>
        <v>0</v>
      </c>
      <c r="BK10" s="22">
        <f t="shared" si="21"/>
        <v>0</v>
      </c>
      <c r="BL10" s="22">
        <f t="shared" si="21"/>
        <v>0</v>
      </c>
      <c r="BM10" s="22">
        <f t="shared" si="21"/>
        <v>0</v>
      </c>
      <c r="BN10" s="22">
        <f t="shared" si="21"/>
        <v>0</v>
      </c>
      <c r="BO10" s="22">
        <f t="shared" si="21"/>
        <v>0</v>
      </c>
      <c r="BP10" s="22">
        <f t="shared" si="21"/>
        <v>0</v>
      </c>
      <c r="BQ10" s="22">
        <f t="shared" si="21"/>
        <v>0</v>
      </c>
      <c r="BR10" s="22">
        <f t="shared" si="21"/>
        <v>0</v>
      </c>
    </row>
    <row r="11" spans="1:70" ht="18" x14ac:dyDescent="0.2">
      <c r="A11" s="89"/>
      <c r="B11" s="32" t="str">
        <f>IF(ISNA(VLOOKUP(A11,'Licenciés Jeunes 2023'!A:C,3,0)),"",VLOOKUP(A11,'Licenciés Jeunes 2023'!A:C,3,0))</f>
        <v/>
      </c>
      <c r="C11" s="32" t="str">
        <f>IF(ISNA(VLOOKUP(A11,'Licenciés Jeunes 2023'!A:C,2,0)),"",VLOOKUP(A11,'Licenciés Jeunes 2023'!A:C,2,0))</f>
        <v/>
      </c>
      <c r="D11" s="32" t="str">
        <f>IF(ISNA(VLOOKUP(A11,'Licenciés Jeunes 2023'!A:F,6,0)),"",VLOOKUP(A11,'Licenciés Jeunes 2023'!A:F,6,0))</f>
        <v/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0</v>
      </c>
      <c r="AJ11" s="3" t="str">
        <f>IF(AI11&lt;&gt;0,RANK(AI11,$AI$5:$AI$72),"")</f>
        <v/>
      </c>
      <c r="AK11" s="5">
        <f>COUNTA(E11,G11,I11,K11,M11,O11,Q11,S11,U11,W11,Y11,AA11,AC11,AE11,AG11)</f>
        <v>0</v>
      </c>
      <c r="AL11" s="41">
        <f>HLOOKUP($AL$2,$BD$4:$BR$72,ROW(A11)-3,FALSE)</f>
        <v>0</v>
      </c>
      <c r="AM11" s="33" t="str">
        <f>IF(AL11&lt;&gt;0,RANK(AL11,$AL$5:$AL$72),"")</f>
        <v/>
      </c>
      <c r="AO11" s="22">
        <f t="shared" si="0"/>
        <v>0</v>
      </c>
      <c r="AP11">
        <f t="shared" si="1"/>
        <v>0</v>
      </c>
      <c r="AQ11">
        <f t="shared" si="2"/>
        <v>0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0</v>
      </c>
      <c r="BE11" s="22">
        <f t="shared" ref="BE11:BR11" si="22">BD11+LARGE($AO11:$BC11,BE$4)</f>
        <v>0</v>
      </c>
      <c r="BF11" s="22">
        <f t="shared" si="22"/>
        <v>0</v>
      </c>
      <c r="BG11" s="22">
        <f t="shared" si="22"/>
        <v>0</v>
      </c>
      <c r="BH11" s="22">
        <f t="shared" si="22"/>
        <v>0</v>
      </c>
      <c r="BI11" s="22">
        <f t="shared" si="22"/>
        <v>0</v>
      </c>
      <c r="BJ11" s="22">
        <f t="shared" si="22"/>
        <v>0</v>
      </c>
      <c r="BK11" s="22">
        <f t="shared" si="22"/>
        <v>0</v>
      </c>
      <c r="BL11" s="22">
        <f t="shared" si="22"/>
        <v>0</v>
      </c>
      <c r="BM11" s="22">
        <f t="shared" si="22"/>
        <v>0</v>
      </c>
      <c r="BN11" s="22">
        <f t="shared" si="22"/>
        <v>0</v>
      </c>
      <c r="BO11" s="22">
        <f t="shared" si="22"/>
        <v>0</v>
      </c>
      <c r="BP11" s="22">
        <f t="shared" si="22"/>
        <v>0</v>
      </c>
      <c r="BQ11" s="22">
        <f t="shared" si="22"/>
        <v>0</v>
      </c>
      <c r="BR11" s="22">
        <f t="shared" si="22"/>
        <v>0</v>
      </c>
    </row>
    <row r="12" spans="1:70" ht="18" x14ac:dyDescent="0.2">
      <c r="A12" s="89"/>
      <c r="B12" s="32" t="str">
        <f>IF(ISNA(VLOOKUP(A12,'Licenciés Jeunes 2023'!A:C,3,0)),"",VLOOKUP(A12,'Licenciés Jeunes 2023'!A:C,3,0))</f>
        <v/>
      </c>
      <c r="C12" s="32" t="str">
        <f>IF(ISNA(VLOOKUP(A12,'Licenciés Jeunes 2023'!A:C,2,0)),"",VLOOKUP(A12,'Licenciés Jeunes 2023'!A:C,2,0))</f>
        <v/>
      </c>
      <c r="D12" s="32" t="str">
        <f>IF(ISNA(VLOOKUP(A12,'Licenciés Jeunes 2023'!A:F,6,0)),"",VLOOKUP(A12,'Licenciés Jeunes 2023'!A:F,6,0))</f>
        <v/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0</v>
      </c>
      <c r="AJ12" s="3" t="str">
        <f>IF(AI12&lt;&gt;0,RANK(AI12,$AI$5:$AI$72),"")</f>
        <v/>
      </c>
      <c r="AK12" s="5">
        <f>COUNTA(E12,G12,I12,K12,M12,O12,Q12,S12,U12,W12,Y12,AA12,AC12,AE12,AG12)</f>
        <v>0</v>
      </c>
      <c r="AL12" s="41">
        <f>HLOOKUP($AL$2,$BD$4:$BR$72,ROW(A12)-3,FALSE)</f>
        <v>0</v>
      </c>
      <c r="AM12" s="33" t="str">
        <f>IF(AL12&lt;&gt;0,RANK(AL12,$AL$5:$AL$72),"")</f>
        <v/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0</v>
      </c>
      <c r="BE12" s="22">
        <f t="shared" ref="BE12:BR12" si="23">BD12+LARGE($AO12:$BC12,BE$4)</f>
        <v>0</v>
      </c>
      <c r="BF12" s="22">
        <f t="shared" si="23"/>
        <v>0</v>
      </c>
      <c r="BG12" s="22">
        <f t="shared" si="23"/>
        <v>0</v>
      </c>
      <c r="BH12" s="22">
        <f t="shared" si="23"/>
        <v>0</v>
      </c>
      <c r="BI12" s="22">
        <f t="shared" si="23"/>
        <v>0</v>
      </c>
      <c r="BJ12" s="22">
        <f t="shared" si="23"/>
        <v>0</v>
      </c>
      <c r="BK12" s="22">
        <f t="shared" si="23"/>
        <v>0</v>
      </c>
      <c r="BL12" s="22">
        <f t="shared" si="23"/>
        <v>0</v>
      </c>
      <c r="BM12" s="22">
        <f t="shared" si="23"/>
        <v>0</v>
      </c>
      <c r="BN12" s="22">
        <f t="shared" si="23"/>
        <v>0</v>
      </c>
      <c r="BO12" s="22">
        <f t="shared" si="23"/>
        <v>0</v>
      </c>
      <c r="BP12" s="22">
        <f t="shared" si="23"/>
        <v>0</v>
      </c>
      <c r="BQ12" s="22">
        <f t="shared" si="23"/>
        <v>0</v>
      </c>
      <c r="BR12" s="22">
        <f t="shared" si="23"/>
        <v>0</v>
      </c>
    </row>
    <row r="13" spans="1:70" ht="18" x14ac:dyDescent="0.2">
      <c r="A13" s="89"/>
      <c r="B13" s="32" t="str">
        <f>IF(ISNA(VLOOKUP(A13,'Licenciés Jeunes 2023'!A:C,3,0)),"",VLOOKUP(A13,'Licenciés Jeunes 2023'!A:C,3,0))</f>
        <v/>
      </c>
      <c r="C13" s="32" t="str">
        <f>IF(ISNA(VLOOKUP(A13,'Licenciés Jeunes 2023'!A:C,2,0)),"",VLOOKUP(A13,'Licenciés Jeunes 2023'!A:C,2,0))</f>
        <v/>
      </c>
      <c r="D13" s="32" t="str">
        <f>IF(ISNA(VLOOKUP(A13,'Licenciés Jeunes 2023'!A:F,6,0)),"",VLOOKUP(A13,'Licenciés Jeunes 2023'!A:F,6,0))</f>
        <v/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0</v>
      </c>
      <c r="AJ13" s="3" t="str">
        <f>IF(AI13&lt;&gt;0,RANK(AI13,$AI$5:$AI$72),"")</f>
        <v/>
      </c>
      <c r="AK13" s="5">
        <f>COUNTA(E13,G13,I13,K13,M13,O13,Q13,S13,U13,W13,Y13,AA13,AC13,AE13,AG13)</f>
        <v>0</v>
      </c>
      <c r="AL13" s="41">
        <f>HLOOKUP($AL$2,$BD$4:$BR$72,ROW(A13)-3,FALSE)</f>
        <v>0</v>
      </c>
      <c r="AM13" s="33" t="str">
        <f>IF(AL13&lt;&gt;0,RANK(AL13,$AL$5:$AL$72),"")</f>
        <v/>
      </c>
      <c r="AO13" s="22">
        <f t="shared" si="0"/>
        <v>0</v>
      </c>
      <c r="AP13">
        <f t="shared" si="1"/>
        <v>0</v>
      </c>
      <c r="AQ13">
        <f t="shared" si="2"/>
        <v>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0</v>
      </c>
      <c r="BE13" s="22">
        <f t="shared" ref="BE13:BR13" si="24">BD13+LARGE($AO13:$BC13,BE$4)</f>
        <v>0</v>
      </c>
      <c r="BF13" s="22">
        <f t="shared" si="24"/>
        <v>0</v>
      </c>
      <c r="BG13" s="22">
        <f t="shared" si="24"/>
        <v>0</v>
      </c>
      <c r="BH13" s="22">
        <f t="shared" si="24"/>
        <v>0</v>
      </c>
      <c r="BI13" s="22">
        <f t="shared" si="24"/>
        <v>0</v>
      </c>
      <c r="BJ13" s="22">
        <f t="shared" si="24"/>
        <v>0</v>
      </c>
      <c r="BK13" s="22">
        <f t="shared" si="24"/>
        <v>0</v>
      </c>
      <c r="BL13" s="22">
        <f t="shared" si="24"/>
        <v>0</v>
      </c>
      <c r="BM13" s="22">
        <f t="shared" si="24"/>
        <v>0</v>
      </c>
      <c r="BN13" s="22">
        <f t="shared" si="24"/>
        <v>0</v>
      </c>
      <c r="BO13" s="22">
        <f t="shared" si="24"/>
        <v>0</v>
      </c>
      <c r="BP13" s="22">
        <f t="shared" si="24"/>
        <v>0</v>
      </c>
      <c r="BQ13" s="22">
        <f t="shared" si="24"/>
        <v>0</v>
      </c>
      <c r="BR13" s="22">
        <f t="shared" si="24"/>
        <v>0</v>
      </c>
    </row>
    <row r="14" spans="1:70" ht="18" x14ac:dyDescent="0.2">
      <c r="A14" s="89"/>
      <c r="B14" s="32" t="str">
        <f>IF(ISNA(VLOOKUP(A14,'Licenciés Jeunes 2023'!A:C,3,0)),"",VLOOKUP(A14,'Licenciés Jeunes 2023'!A:C,3,0))</f>
        <v/>
      </c>
      <c r="C14" s="32" t="str">
        <f>IF(ISNA(VLOOKUP(A14,'Licenciés Jeunes 2023'!A:C,2,0)),"",VLOOKUP(A14,'Licenciés Jeunes 2023'!A:C,2,0))</f>
        <v/>
      </c>
      <c r="D14" s="32" t="str">
        <f>IF(ISNA(VLOOKUP(A14,'Licenciés Jeunes 2023'!A:F,6,0)),"",VLOOKUP(A14,'Licenciés Jeunes 2023'!A:F,6,0))</f>
        <v/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0</v>
      </c>
      <c r="AJ14" s="3" t="str">
        <f>IF(AI14&lt;&gt;0,RANK(AI14,$AI$5:$AI$72),"")</f>
        <v/>
      </c>
      <c r="AK14" s="5">
        <f>COUNTA(E14,G14,I14,K14,M14,O14,Q14,S14,U14,W14,Y14,AA14,AC14,AE14,AG14)</f>
        <v>0</v>
      </c>
      <c r="AL14" s="41">
        <f>HLOOKUP($AL$2,$BD$4:$BR$72,ROW(A14)-3,FALSE)</f>
        <v>0</v>
      </c>
      <c r="AM14" s="33" t="str">
        <f>IF(AL14&lt;&gt;0,RANK(AL14,$AL$5:$AL$72),"")</f>
        <v/>
      </c>
      <c r="AO14" s="22">
        <f t="shared" si="0"/>
        <v>0</v>
      </c>
      <c r="AP14">
        <f t="shared" si="1"/>
        <v>0</v>
      </c>
      <c r="AQ14">
        <f t="shared" si="2"/>
        <v>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 s="22">
        <f t="shared" ref="BE14:BR14" si="25">BD14+LARGE($AO14:$BC14,BE$4)</f>
        <v>0</v>
      </c>
      <c r="BF14" s="22">
        <f t="shared" si="25"/>
        <v>0</v>
      </c>
      <c r="BG14" s="22">
        <f t="shared" si="25"/>
        <v>0</v>
      </c>
      <c r="BH14" s="22">
        <f t="shared" si="25"/>
        <v>0</v>
      </c>
      <c r="BI14" s="22">
        <f t="shared" si="25"/>
        <v>0</v>
      </c>
      <c r="BJ14" s="22">
        <f t="shared" si="25"/>
        <v>0</v>
      </c>
      <c r="BK14" s="22">
        <f t="shared" si="25"/>
        <v>0</v>
      </c>
      <c r="BL14" s="22">
        <f t="shared" si="25"/>
        <v>0</v>
      </c>
      <c r="BM14" s="22">
        <f t="shared" si="25"/>
        <v>0</v>
      </c>
      <c r="BN14" s="22">
        <f t="shared" si="25"/>
        <v>0</v>
      </c>
      <c r="BO14" s="22">
        <f t="shared" si="25"/>
        <v>0</v>
      </c>
      <c r="BP14" s="22">
        <f t="shared" si="25"/>
        <v>0</v>
      </c>
      <c r="BQ14" s="22">
        <f t="shared" si="25"/>
        <v>0</v>
      </c>
      <c r="BR14" s="22">
        <f t="shared" si="25"/>
        <v>0</v>
      </c>
    </row>
    <row r="15" spans="1:70" ht="18" x14ac:dyDescent="0.2">
      <c r="A15" s="89"/>
      <c r="B15" s="32" t="str">
        <f>IF(ISNA(VLOOKUP(A15,'Licenciés Jeunes 2023'!A:C,3,0)),"",VLOOKUP(A15,'Licenciés Jeunes 2023'!A:C,3,0))</f>
        <v/>
      </c>
      <c r="C15" s="32" t="str">
        <f>IF(ISNA(VLOOKUP(A15,'Licenciés Jeunes 2023'!A:C,2,0)),"",VLOOKUP(A15,'Licenciés Jeunes 2023'!A:C,2,0))</f>
        <v/>
      </c>
      <c r="D15" s="32" t="str">
        <f>IF(ISNA(VLOOKUP(A15,'Licenciés Jeunes 2023'!A:F,6,0)),"",VLOOKUP(A15,'Licenciés Jeunes 2023'!A:F,6,0))</f>
        <v/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0</v>
      </c>
      <c r="AJ15" s="3" t="str">
        <f>IF(AI15&lt;&gt;0,RANK(AI15,$AI$5:$AI$72),"")</f>
        <v/>
      </c>
      <c r="AK15" s="5">
        <f>COUNTA(E15,G15,I15,K15,M15,O15,Q15,S15,U15,W15,Y15,AA15,AC15,AE15,AG15)</f>
        <v>0</v>
      </c>
      <c r="AL15" s="41">
        <f>HLOOKUP($AL$2,$BD$4:$BR$72,ROW(A15)-3,FALSE)</f>
        <v>0</v>
      </c>
      <c r="AM15" s="33" t="str">
        <f>IF(AL15&lt;&gt;0,RANK(AL15,$AL$5:$AL$72),"")</f>
        <v/>
      </c>
      <c r="AO15" s="22">
        <f t="shared" si="0"/>
        <v>0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 s="22">
        <f t="shared" ref="BE15:BR15" si="26">BD15+LARGE($AO15:$BC15,BE$4)</f>
        <v>0</v>
      </c>
      <c r="BF15" s="22">
        <f t="shared" si="26"/>
        <v>0</v>
      </c>
      <c r="BG15" s="22">
        <f t="shared" si="26"/>
        <v>0</v>
      </c>
      <c r="BH15" s="22">
        <f t="shared" si="26"/>
        <v>0</v>
      </c>
      <c r="BI15" s="22">
        <f t="shared" si="26"/>
        <v>0</v>
      </c>
      <c r="BJ15" s="22">
        <f t="shared" si="26"/>
        <v>0</v>
      </c>
      <c r="BK15" s="22">
        <f t="shared" si="26"/>
        <v>0</v>
      </c>
      <c r="BL15" s="22">
        <f t="shared" si="26"/>
        <v>0</v>
      </c>
      <c r="BM15" s="22">
        <f t="shared" si="26"/>
        <v>0</v>
      </c>
      <c r="BN15" s="22">
        <f t="shared" si="26"/>
        <v>0</v>
      </c>
      <c r="BO15" s="22">
        <f t="shared" si="26"/>
        <v>0</v>
      </c>
      <c r="BP15" s="22">
        <f t="shared" si="26"/>
        <v>0</v>
      </c>
      <c r="BQ15" s="22">
        <f t="shared" si="26"/>
        <v>0</v>
      </c>
      <c r="BR15" s="22">
        <f t="shared" si="26"/>
        <v>0</v>
      </c>
    </row>
    <row r="16" spans="1:70" ht="18" x14ac:dyDescent="0.2">
      <c r="A16" s="89"/>
      <c r="B16" s="32" t="str">
        <f>IF(ISNA(VLOOKUP(A16,'Licenciés Jeunes 2023'!A:C,3,0)),"",VLOOKUP(A16,'Licenciés Jeunes 2023'!A:C,3,0))</f>
        <v/>
      </c>
      <c r="C16" s="32" t="str">
        <f>IF(ISNA(VLOOKUP(A16,'Licenciés Jeunes 2023'!A:C,2,0)),"",VLOOKUP(A16,'Licenciés Jeunes 2023'!A:C,2,0))</f>
        <v/>
      </c>
      <c r="D16" s="32" t="str">
        <f>IF(ISNA(VLOOKUP(A16,'Licenciés Jeunes 2023'!A:F,6,0)),"",VLOOKUP(A16,'Licenciés Jeunes 2023'!A:F,6,0))</f>
        <v/>
      </c>
      <c r="E16" s="6"/>
      <c r="F16" s="66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0</v>
      </c>
      <c r="AJ16" s="3" t="str">
        <f>IF(AI16&lt;&gt;0,RANK(AI16,$AI$5:$AI$72),"")</f>
        <v/>
      </c>
      <c r="AK16" s="5">
        <f>COUNTA(E16,G16,I16,K16,M16,O16,Q16,S16,U16,W16,Y16,AA16,AC16,AE16,AG16)</f>
        <v>0</v>
      </c>
      <c r="AL16" s="41">
        <f>HLOOKUP($AL$2,$BD$4:$BR$72,ROW(A16)-3,FALSE)</f>
        <v>0</v>
      </c>
      <c r="AM16" s="33" t="str">
        <f>IF(AL16&lt;&gt;0,RANK(AL16,$AL$5:$AL$72),"")</f>
        <v/>
      </c>
      <c r="AO16" s="22">
        <f t="shared" si="0"/>
        <v>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0</v>
      </c>
      <c r="BE16" s="22">
        <f t="shared" ref="BE16:BR16" si="27">BD16+LARGE($AO16:$BC16,BE$4)</f>
        <v>0</v>
      </c>
      <c r="BF16" s="22">
        <f t="shared" si="27"/>
        <v>0</v>
      </c>
      <c r="BG16" s="22">
        <f t="shared" si="27"/>
        <v>0</v>
      </c>
      <c r="BH16" s="22">
        <f t="shared" si="27"/>
        <v>0</v>
      </c>
      <c r="BI16" s="22">
        <f t="shared" si="27"/>
        <v>0</v>
      </c>
      <c r="BJ16" s="22">
        <f t="shared" si="27"/>
        <v>0</v>
      </c>
      <c r="BK16" s="22">
        <f t="shared" si="27"/>
        <v>0</v>
      </c>
      <c r="BL16" s="22">
        <f t="shared" si="27"/>
        <v>0</v>
      </c>
      <c r="BM16" s="22">
        <f t="shared" si="27"/>
        <v>0</v>
      </c>
      <c r="BN16" s="22">
        <f t="shared" si="27"/>
        <v>0</v>
      </c>
      <c r="BO16" s="22">
        <f t="shared" si="27"/>
        <v>0</v>
      </c>
      <c r="BP16" s="22">
        <f t="shared" si="27"/>
        <v>0</v>
      </c>
      <c r="BQ16" s="22">
        <f t="shared" si="27"/>
        <v>0</v>
      </c>
      <c r="BR16" s="22">
        <f t="shared" si="27"/>
        <v>0</v>
      </c>
    </row>
    <row r="17" spans="1:70" ht="18" x14ac:dyDescent="0.2">
      <c r="A17" s="89"/>
      <c r="B17" s="32" t="str">
        <f>IF(ISNA(VLOOKUP(A17,'Licenciés Jeunes 2023'!A:C,3,0)),"",VLOOKUP(A17,'Licenciés Jeunes 2023'!A:C,3,0))</f>
        <v/>
      </c>
      <c r="C17" s="32" t="str">
        <f>IF(ISNA(VLOOKUP(A17,'Licenciés Jeunes 2023'!A:C,2,0)),"",VLOOKUP(A17,'Licenciés Jeunes 2023'!A:C,2,0))</f>
        <v/>
      </c>
      <c r="D17" s="32" t="str">
        <f>IF(ISNA(VLOOKUP(A17,'Licenciés Jeunes 2023'!A:F,6,0)),"",VLOOKUP(A17,'Licenciés Jeunes 2023'!A:F,6,0))</f>
        <v/>
      </c>
      <c r="E17" s="6"/>
      <c r="F17" s="66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0</v>
      </c>
      <c r="AJ17" s="3" t="str">
        <f>IF(AI17&lt;&gt;0,RANK(AI17,$AI$5:$AI$72),"")</f>
        <v/>
      </c>
      <c r="AK17" s="5">
        <f>COUNTA(E17,G17,I17,K17,M17,O17,Q17,S17,U17,W17,Y17,AA17,AC17,AE17,AG17)</f>
        <v>0</v>
      </c>
      <c r="AL17" s="41">
        <f>HLOOKUP($AL$2,$BD$4:$BR$72,ROW(A17)-3,FALSE)</f>
        <v>0</v>
      </c>
      <c r="AM17" s="33" t="str">
        <f>IF(AL17&lt;&gt;0,RANK(AL17,$AL$5:$AL$72),"")</f>
        <v/>
      </c>
      <c r="AO17" s="22">
        <f t="shared" si="0"/>
        <v>0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 s="22">
        <f t="shared" ref="BE17:BR17" si="28">BD17+LARGE($AO17:$BC17,BE$4)</f>
        <v>0</v>
      </c>
      <c r="BF17" s="22">
        <f t="shared" si="28"/>
        <v>0</v>
      </c>
      <c r="BG17" s="22">
        <f t="shared" si="28"/>
        <v>0</v>
      </c>
      <c r="BH17" s="22">
        <f t="shared" si="28"/>
        <v>0</v>
      </c>
      <c r="BI17" s="22">
        <f t="shared" si="28"/>
        <v>0</v>
      </c>
      <c r="BJ17" s="22">
        <f t="shared" si="28"/>
        <v>0</v>
      </c>
      <c r="BK17" s="22">
        <f t="shared" si="28"/>
        <v>0</v>
      </c>
      <c r="BL17" s="22">
        <f t="shared" si="28"/>
        <v>0</v>
      </c>
      <c r="BM17" s="22">
        <f t="shared" si="28"/>
        <v>0</v>
      </c>
      <c r="BN17" s="22">
        <f t="shared" si="28"/>
        <v>0</v>
      </c>
      <c r="BO17" s="22">
        <f t="shared" si="28"/>
        <v>0</v>
      </c>
      <c r="BP17" s="22">
        <f t="shared" si="28"/>
        <v>0</v>
      </c>
      <c r="BQ17" s="22">
        <f t="shared" si="28"/>
        <v>0</v>
      </c>
      <c r="BR17" s="22">
        <f t="shared" si="28"/>
        <v>0</v>
      </c>
    </row>
    <row r="18" spans="1:70" ht="18" x14ac:dyDescent="0.2">
      <c r="A18" s="89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0</v>
      </c>
      <c r="AJ18" s="3" t="str">
        <f>IF(AI18&lt;&gt;0,RANK(AI18,$AI$5:$AI$72),"")</f>
        <v/>
      </c>
      <c r="AK18" s="5">
        <f>COUNTA(E18,G18,I18,K18,M18,O18,Q18,S18,U18,W18,Y18,AA18,AC18,AE18,AG18)</f>
        <v>0</v>
      </c>
      <c r="AL18" s="41">
        <f>HLOOKUP($AL$2,$BD$4:$BR$72,ROW(A18)-3,FALSE)</f>
        <v>0</v>
      </c>
      <c r="AM18" s="33" t="str">
        <f>IF(AL18&lt;&gt;0,RANK(AL18,$AL$5:$AL$72),"")</f>
        <v/>
      </c>
      <c r="AO18" s="22">
        <f t="shared" si="0"/>
        <v>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 s="22">
        <f t="shared" ref="BE18:BR18" si="29">BD18+LARGE($AO18:$BC18,BE$4)</f>
        <v>0</v>
      </c>
      <c r="BF18" s="22">
        <f t="shared" si="29"/>
        <v>0</v>
      </c>
      <c r="BG18" s="22">
        <f t="shared" si="29"/>
        <v>0</v>
      </c>
      <c r="BH18" s="22">
        <f t="shared" si="29"/>
        <v>0</v>
      </c>
      <c r="BI18" s="22">
        <f t="shared" si="29"/>
        <v>0</v>
      </c>
      <c r="BJ18" s="22">
        <f t="shared" si="29"/>
        <v>0</v>
      </c>
      <c r="BK18" s="22">
        <f t="shared" si="29"/>
        <v>0</v>
      </c>
      <c r="BL18" s="22">
        <f t="shared" si="29"/>
        <v>0</v>
      </c>
      <c r="BM18" s="22">
        <f t="shared" si="29"/>
        <v>0</v>
      </c>
      <c r="BN18" s="22">
        <f t="shared" si="29"/>
        <v>0</v>
      </c>
      <c r="BO18" s="22">
        <f t="shared" si="29"/>
        <v>0</v>
      </c>
      <c r="BP18" s="22">
        <f t="shared" si="29"/>
        <v>0</v>
      </c>
      <c r="BQ18" s="22">
        <f t="shared" si="29"/>
        <v>0</v>
      </c>
      <c r="BR18" s="22">
        <f t="shared" si="29"/>
        <v>0</v>
      </c>
    </row>
    <row r="19" spans="1:70" ht="18" x14ac:dyDescent="0.2">
      <c r="A19" s="89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0</v>
      </c>
      <c r="AJ19" s="3" t="str">
        <f>IF(AI19&lt;&gt;0,RANK(AI19,$AI$5:$AI$72),"")</f>
        <v/>
      </c>
      <c r="AK19" s="5">
        <f>COUNTA(E19,G19,I19,K19,M19,O19,Q19,S19,U19,W19,Y19,AA19,AC19,AE19,AG19)</f>
        <v>0</v>
      </c>
      <c r="AL19" s="41">
        <f>HLOOKUP($AL$2,$BD$4:$BR$72,ROW(A19)-3,FALSE)</f>
        <v>0</v>
      </c>
      <c r="AM19" s="33" t="str">
        <f>IF(AL19&lt;&gt;0,RANK(AL19,$AL$5:$AL$72),"")</f>
        <v/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 s="22">
        <f t="shared" ref="BE19:BR19" si="30">BD19+LARGE($AO19:$BC19,BE$4)</f>
        <v>0</v>
      </c>
      <c r="BF19" s="22">
        <f t="shared" si="30"/>
        <v>0</v>
      </c>
      <c r="BG19" s="22">
        <f t="shared" si="30"/>
        <v>0</v>
      </c>
      <c r="BH19" s="22">
        <f t="shared" si="30"/>
        <v>0</v>
      </c>
      <c r="BI19" s="22">
        <f t="shared" si="30"/>
        <v>0</v>
      </c>
      <c r="BJ19" s="22">
        <f t="shared" si="30"/>
        <v>0</v>
      </c>
      <c r="BK19" s="22">
        <f t="shared" si="30"/>
        <v>0</v>
      </c>
      <c r="BL19" s="22">
        <f t="shared" si="30"/>
        <v>0</v>
      </c>
      <c r="BM19" s="22">
        <f t="shared" si="30"/>
        <v>0</v>
      </c>
      <c r="BN19" s="22">
        <f t="shared" si="30"/>
        <v>0</v>
      </c>
      <c r="BO19" s="22">
        <f t="shared" si="30"/>
        <v>0</v>
      </c>
      <c r="BP19" s="22">
        <f t="shared" si="30"/>
        <v>0</v>
      </c>
      <c r="BQ19" s="22">
        <f t="shared" si="30"/>
        <v>0</v>
      </c>
      <c r="BR19" s="22">
        <f t="shared" si="30"/>
        <v>0</v>
      </c>
    </row>
    <row r="20" spans="1:70" ht="18" x14ac:dyDescent="0.2">
      <c r="A20" s="89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0</v>
      </c>
      <c r="AJ20" s="3" t="str">
        <f>IF(AI20&lt;&gt;0,RANK(AI20,$AI$5:$AI$72),"")</f>
        <v/>
      </c>
      <c r="AK20" s="5">
        <f>COUNTA(E20,G20,I20,K20,M20,O20,Q20,S20,U20,W20,Y20,AA20,AC20,AE20,AG20)</f>
        <v>0</v>
      </c>
      <c r="AL20" s="41">
        <f>HLOOKUP($AL$2,$BD$4:$BR$72,ROW(A20)-3,FALSE)</f>
        <v>0</v>
      </c>
      <c r="AM20" s="33" t="str">
        <f>IF(AL20&lt;&gt;0,RANK(AL20,$AL$5:$AL$72),"")</f>
        <v/>
      </c>
      <c r="AO20" s="22">
        <f t="shared" si="0"/>
        <v>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 s="22">
        <f t="shared" ref="BE20:BR20" si="31">BD20+LARGE($AO20:$BC20,BE$4)</f>
        <v>0</v>
      </c>
      <c r="BF20" s="22">
        <f t="shared" si="31"/>
        <v>0</v>
      </c>
      <c r="BG20" s="22">
        <f t="shared" si="31"/>
        <v>0</v>
      </c>
      <c r="BH20" s="22">
        <f t="shared" si="31"/>
        <v>0</v>
      </c>
      <c r="BI20" s="22">
        <f t="shared" si="31"/>
        <v>0</v>
      </c>
      <c r="BJ20" s="22">
        <f t="shared" si="31"/>
        <v>0</v>
      </c>
      <c r="BK20" s="22">
        <f t="shared" si="31"/>
        <v>0</v>
      </c>
      <c r="BL20" s="22">
        <f t="shared" si="31"/>
        <v>0</v>
      </c>
      <c r="BM20" s="22">
        <f t="shared" si="31"/>
        <v>0</v>
      </c>
      <c r="BN20" s="22">
        <f t="shared" si="31"/>
        <v>0</v>
      </c>
      <c r="BO20" s="22">
        <f t="shared" si="31"/>
        <v>0</v>
      </c>
      <c r="BP20" s="22">
        <f t="shared" si="31"/>
        <v>0</v>
      </c>
      <c r="BQ20" s="22">
        <f t="shared" si="31"/>
        <v>0</v>
      </c>
      <c r="BR20" s="22">
        <f t="shared" si="31"/>
        <v>0</v>
      </c>
    </row>
    <row r="21" spans="1:70" ht="18" x14ac:dyDescent="0.2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0</v>
      </c>
      <c r="AJ21" s="3" t="str">
        <f>IF(AI21&lt;&gt;0,RANK(AI21,$AI$5:$AI$72),"")</f>
        <v/>
      </c>
      <c r="AK21" s="5">
        <f>COUNTA(E21,G21,I21,K21,M21,O21,Q21,S21,U21,W21,Y21,AA21,AC21,AE21,AG21)</f>
        <v>0</v>
      </c>
      <c r="AL21" s="41">
        <f>HLOOKUP($AL$2,$BD$4:$BR$72,ROW(A21)-3,FALSE)</f>
        <v>0</v>
      </c>
      <c r="AM21" s="33" t="str">
        <f>IF(AL21&lt;&gt;0,RANK(AL21,$AL$5:$AL$72),"")</f>
        <v/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 s="22">
        <f t="shared" ref="BE21:BR21" si="32">BD21+LARGE($AO21:$BC21,BE$4)</f>
        <v>0</v>
      </c>
      <c r="BF21" s="22">
        <f t="shared" si="32"/>
        <v>0</v>
      </c>
      <c r="BG21" s="22">
        <f t="shared" si="32"/>
        <v>0</v>
      </c>
      <c r="BH21" s="22">
        <f t="shared" si="32"/>
        <v>0</v>
      </c>
      <c r="BI21" s="22">
        <f t="shared" si="32"/>
        <v>0</v>
      </c>
      <c r="BJ21" s="22">
        <f t="shared" si="32"/>
        <v>0</v>
      </c>
      <c r="BK21" s="22">
        <f t="shared" si="32"/>
        <v>0</v>
      </c>
      <c r="BL21" s="22">
        <f t="shared" si="32"/>
        <v>0</v>
      </c>
      <c r="BM21" s="22">
        <f t="shared" si="32"/>
        <v>0</v>
      </c>
      <c r="BN21" s="22">
        <f t="shared" si="32"/>
        <v>0</v>
      </c>
      <c r="BO21" s="22">
        <f t="shared" si="32"/>
        <v>0</v>
      </c>
      <c r="BP21" s="22">
        <f t="shared" si="32"/>
        <v>0</v>
      </c>
      <c r="BQ21" s="22">
        <f t="shared" si="32"/>
        <v>0</v>
      </c>
      <c r="BR21" s="22">
        <f t="shared" si="32"/>
        <v>0</v>
      </c>
    </row>
    <row r="22" spans="1:70" ht="18" x14ac:dyDescent="0.2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0</v>
      </c>
      <c r="AJ22" s="3" t="str">
        <f>IF(AI22&lt;&gt;0,RANK(AI22,$AI$5:$AI$72),"")</f>
        <v/>
      </c>
      <c r="AK22" s="5">
        <f>COUNTA(E22,G22,I22,K22,M22,O22,Q22,S22,U22,W22,Y22,AA22,AC22,AE22,AG22)</f>
        <v>0</v>
      </c>
      <c r="AL22" s="41">
        <f>HLOOKUP($AL$2,$BD$4:$BR$72,ROW(A22)-3,FALSE)</f>
        <v>0</v>
      </c>
      <c r="AM22" s="33" t="str">
        <f>IF(AL22&lt;&gt;0,RANK(AL22,$AL$5:$AL$72),"")</f>
        <v/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 s="22">
        <f t="shared" ref="BE22:BR22" si="33">BD22+LARGE($AO22:$BC22,BE$4)</f>
        <v>0</v>
      </c>
      <c r="BF22" s="22">
        <f t="shared" si="33"/>
        <v>0</v>
      </c>
      <c r="BG22" s="22">
        <f t="shared" si="33"/>
        <v>0</v>
      </c>
      <c r="BH22" s="22">
        <f t="shared" si="33"/>
        <v>0</v>
      </c>
      <c r="BI22" s="22">
        <f t="shared" si="33"/>
        <v>0</v>
      </c>
      <c r="BJ22" s="22">
        <f t="shared" si="33"/>
        <v>0</v>
      </c>
      <c r="BK22" s="22">
        <f t="shared" si="33"/>
        <v>0</v>
      </c>
      <c r="BL22" s="22">
        <f t="shared" si="33"/>
        <v>0</v>
      </c>
      <c r="BM22" s="22">
        <f t="shared" si="33"/>
        <v>0</v>
      </c>
      <c r="BN22" s="22">
        <f t="shared" si="33"/>
        <v>0</v>
      </c>
      <c r="BO22" s="22">
        <f t="shared" si="33"/>
        <v>0</v>
      </c>
      <c r="BP22" s="22">
        <f t="shared" si="33"/>
        <v>0</v>
      </c>
      <c r="BQ22" s="22">
        <f t="shared" si="33"/>
        <v>0</v>
      </c>
      <c r="BR22" s="22">
        <f t="shared" si="33"/>
        <v>0</v>
      </c>
    </row>
    <row r="23" spans="1:70" ht="18" x14ac:dyDescent="0.2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0</v>
      </c>
      <c r="AJ23" s="3" t="str">
        <f>IF(AI23&lt;&gt;0,RANK(AI23,$AI$5:$AI$72),"")</f>
        <v/>
      </c>
      <c r="AK23" s="5">
        <f>COUNTA(E23,G23,I23,K23,M23,O23,Q23,S23,U23,W23,Y23,AA23,AC23,AE23,AG23)</f>
        <v>0</v>
      </c>
      <c r="AL23" s="41">
        <f>HLOOKUP($AL$2,$BD$4:$BR$72,ROW(A23)-3,FALSE)</f>
        <v>0</v>
      </c>
      <c r="AM23" s="33" t="str">
        <f>IF(AL23&lt;&gt;0,RANK(AL23,$AL$5:$AL$72),"")</f>
        <v/>
      </c>
      <c r="AO23" s="22">
        <f t="shared" si="0"/>
        <v>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 s="22">
        <f t="shared" ref="BE23:BR23" si="34">BD23+LARGE($AO23:$BC23,BE$4)</f>
        <v>0</v>
      </c>
      <c r="BF23" s="22">
        <f t="shared" si="34"/>
        <v>0</v>
      </c>
      <c r="BG23" s="22">
        <f t="shared" si="34"/>
        <v>0</v>
      </c>
      <c r="BH23" s="22">
        <f t="shared" si="34"/>
        <v>0</v>
      </c>
      <c r="BI23" s="22">
        <f t="shared" si="34"/>
        <v>0</v>
      </c>
      <c r="BJ23" s="22">
        <f t="shared" si="34"/>
        <v>0</v>
      </c>
      <c r="BK23" s="22">
        <f t="shared" si="34"/>
        <v>0</v>
      </c>
      <c r="BL23" s="22">
        <f t="shared" si="34"/>
        <v>0</v>
      </c>
      <c r="BM23" s="22">
        <f t="shared" si="34"/>
        <v>0</v>
      </c>
      <c r="BN23" s="22">
        <f t="shared" si="34"/>
        <v>0</v>
      </c>
      <c r="BO23" s="22">
        <f t="shared" si="34"/>
        <v>0</v>
      </c>
      <c r="BP23" s="22">
        <f t="shared" si="34"/>
        <v>0</v>
      </c>
      <c r="BQ23" s="22">
        <f t="shared" si="34"/>
        <v>0</v>
      </c>
      <c r="BR23" s="22">
        <f t="shared" si="34"/>
        <v>0</v>
      </c>
    </row>
    <row r="24" spans="1:70" ht="18" x14ac:dyDescent="0.2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70"/>
  <sheetViews>
    <sheetView topLeftCell="D1" workbookViewId="0">
      <selection activeCell="AI4" sqref="AI1:AI1048576"/>
    </sheetView>
  </sheetViews>
  <sheetFormatPr baseColWidth="10" defaultColWidth="11" defaultRowHeight="13" x14ac:dyDescent="0.15"/>
  <cols>
    <col min="1" max="1" width="23.33203125" bestFit="1" customWidth="1"/>
    <col min="2" max="2" width="18.33203125" bestFit="1" customWidth="1"/>
    <col min="3" max="3" width="10.33203125" bestFit="1" customWidth="1"/>
    <col min="4" max="4" width="44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121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Paramètres!T12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520</v>
      </c>
      <c r="B5" s="83" t="s">
        <v>153</v>
      </c>
      <c r="C5" s="83" t="s">
        <v>503</v>
      </c>
      <c r="D5" s="83" t="s">
        <v>15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LIGUE")),"",COUNTIFS($D$5:$D$70,"&lt;&gt;"&amp;"",$D$5:$D$70,"&lt;&gt;"&amp;"NL",$D$5:$D$70,"&lt;&gt;"&amp;"HORS LIGUE",G$5:G$70,"&lt;"&amp;G5)+1),Paramètres!$B$3:$C$56,2,FALSE)*Paramètres!$N$4))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LIGUE")),"",COUNTIFS($D$5:$D$70,"&lt;&gt;"&amp;"",$D$5:$D$70,"&lt;&gt;"&amp;"NL",$D$5:$D$70,"&lt;&gt;"&amp;"HORS LIGUE",I$5:I$70,"&lt;"&amp;I5)+1),Paramètres!$B$3:$C$56,2,FALSE)*Paramètres!$N$5))</f>
        <v>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LIGUE")),"",COUNTIFS($D$5:$D$70,"&lt;&gt;"&amp;"",$D$5:$D$70,"&lt;&gt;"&amp;"NL",$D$5:$D$70,"&lt;&gt;"&amp;"HORS LIGUE",M$5:M$70,"&lt;"&amp;M5)+1),Paramètres!$B$3:$C$56,2,FALSE)*Paramètres!$N$7))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LIGUE")),"",COUNTIFS($D$5:$D$70,"&lt;&gt;"&amp;"",$D$5:$D$70,"&lt;&gt;"&amp;"NL",$D$5:$D$70,"&lt;&gt;"&amp;"HORS LIGUE",O$5:O$70,"&lt;"&amp;O5)+1),Paramètres!$B$3:$C$56,2,FALSE)*Paramètres!$N$8))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LIGUE")),"",COUNTIFS($D$5:$D$70,"&lt;&gt;"&amp;"",$D$5:$D$70,"&lt;&gt;"&amp;"NL",$D$5:$D$70,"&lt;&gt;"&amp;"HORS LIGUE",Q$5:Q$70,"&lt;"&amp;Q5)+1),Paramètres!$B$3:$C$56,2,FALSE)*Paramètres!$N$9))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LIGUE")),"",COUNTIFS($D$5:$D$70,"&lt;&gt;"&amp;"",$D$5:$D$70,"&lt;&gt;"&amp;"NL",$D$5:$D$70,"&lt;&gt;"&amp;"HORS LIGUE",S$5:S$70,"&lt;"&amp;S5)+1),Paramètres!$B$3:$C$56,2,FALSE)*Paramètres!$N$10))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LIGUE")),"",COUNTIFS($D$5:$D$70,"&lt;&gt;"&amp;"",$D$5:$D$70,"&lt;&gt;"&amp;"NL",$D$5:$D$70,"&lt;&gt;"&amp;"HORS LIGUE",U$5:U$70,"&lt;"&amp;U5)+1),Paramètres!$B$3:$C$56,2,FALSE)*Paramètres!$N$11))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LIGUE")),"",COUNTIFS($D$5:$D$70,"&lt;&gt;"&amp;"",$D$5:$D$70,"&lt;&gt;"&amp;"NL",$D$5:$D$70,"&lt;&gt;"&amp;"HORS LIGUE",W$5:W$70,"&lt;"&amp;W5)+1),Paramètres!$B$3:$C$56,2,FALSE)*Paramètres!$N$12))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LIGUE")),"",COUNTIFS($D$5:$D$70,"&lt;&gt;"&amp;"",$D$5:$D$70,"&lt;&gt;"&amp;"NL",$D$5:$D$70,"&lt;&gt;"&amp;"HORS LIGUE",Y$5:Y$70,"&lt;"&amp;Y5)+1),Paramètres!$B$3:$C$56,2,FALSE)*Paramètres!$N$13))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LIGUE")),"",COUNTIFS($D$5:$D$70,"&lt;&gt;"&amp;"",$D$5:$D$70,"&lt;&gt;"&amp;"NL",$D$5:$D$70,"&lt;&gt;"&amp;"HORS LIGUE",AA$5:AA$70,"&lt;"&amp;AA5)+1),Paramètres!$B$3:$C$56,2,FALSE)*Paramètres!$N$14))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LIGUE")),"",COUNTIFS($D$5:$D$70,"&lt;&gt;"&amp;"",$D$5:$D$70,"&lt;&gt;"&amp;"NL",$D$5:$D$70,"&lt;&gt;"&amp;"HORS LIGUE",AC$5:AC$70,"&lt;"&amp;AC5)+1),Paramètres!$B$3:$C$56,2,FALSE)*Paramètres!$N$15))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LIGUE")),"",COUNTIFS($D$5:$D$70,"&lt;&gt;"&amp;"",$D$5:$D$70,"&lt;&gt;"&amp;"NL",$D$5:$D$70,"&lt;&gt;"&amp;"HORS LIGUE",AE$5:AE$70,"&lt;"&amp;AE5)+1),Paramètres!$B$3:$C$56,2,FALSE)*Paramètres!$N$16))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LIGUE")),"",COUNTIFS($D$5:$D$70,"&lt;&gt;"&amp;"",$D$5:$D$70,"&lt;&gt;"&amp;"NL",$D$5:$D$70,"&lt;&gt;"&amp;"HORS LIGUE",AG$5:AG$70,"&lt;"&amp;AG5)+1),Paramètres!$B$3:$C$56,2,FALSE)*Paramètres!$N$17))</f>
        <v>0</v>
      </c>
      <c r="AI5" s="40">
        <f>F5+H5+J5+L5+N5+P5+R5+T5+V5+X5+Z5+AB5+AD5+AF5+AH5</f>
        <v>125</v>
      </c>
      <c r="AJ5" s="3">
        <f>IF(AI5&lt;&gt;0,RANK(AI5,$AI$5:$AI$70),"")</f>
        <v>1</v>
      </c>
      <c r="AK5" s="5">
        <f>COUNTA(E5,G5,I5,K5,M5,O5,Q5,S5,U5,W5,Y5,AA5,AC5,AE5,AG5)</f>
        <v>2</v>
      </c>
      <c r="AL5" s="41">
        <f>HLOOKUP($AL$2,$BD$4:$BR$70,ROW(A5)-3,FALSE)</f>
        <v>125</v>
      </c>
      <c r="AM5" s="33">
        <f>IF(AL5&lt;&gt;0,RANK(AL5,$AL$5:$AL$70),"")</f>
        <v>1</v>
      </c>
      <c r="AO5" s="22">
        <f t="shared" ref="AO5:AO34" si="0">F5</f>
        <v>70</v>
      </c>
      <c r="AP5">
        <f t="shared" ref="AP5:AP34" si="1">H5</f>
        <v>0</v>
      </c>
      <c r="AQ5">
        <f t="shared" ref="AQ5:AQ34" si="2">J5</f>
        <v>0</v>
      </c>
      <c r="AR5">
        <f t="shared" ref="AR5:AR34" si="3">L5</f>
        <v>55</v>
      </c>
      <c r="AS5">
        <f t="shared" ref="AS5:AS34" si="4">N5</f>
        <v>0</v>
      </c>
      <c r="AT5">
        <f t="shared" ref="AT5:AT34" si="5">P5</f>
        <v>0</v>
      </c>
      <c r="AU5">
        <f t="shared" ref="AU5:AU34" si="6">R5</f>
        <v>0</v>
      </c>
      <c r="AV5">
        <f t="shared" ref="AV5:AV34" si="7">T5</f>
        <v>0</v>
      </c>
      <c r="AW5">
        <f t="shared" ref="AW5:AW34" si="8">V5</f>
        <v>0</v>
      </c>
      <c r="AX5">
        <f t="shared" ref="AX5:AX34" si="9">X5</f>
        <v>0</v>
      </c>
      <c r="AY5">
        <f t="shared" ref="AY5:AY34" si="10">Z5</f>
        <v>0</v>
      </c>
      <c r="AZ5">
        <f t="shared" ref="AZ5:AZ34" si="11">AB5</f>
        <v>0</v>
      </c>
      <c r="BA5">
        <f t="shared" ref="BA5:BA34" si="12">AD5</f>
        <v>0</v>
      </c>
      <c r="BB5">
        <f t="shared" ref="BB5:BB34" si="13">AF5</f>
        <v>0</v>
      </c>
      <c r="BC5">
        <f t="shared" ref="BC5:BC34" si="14">AH5</f>
        <v>0</v>
      </c>
      <c r="BD5">
        <f t="shared" ref="BD5:BD34" si="15">LARGE($AO5:$BC5,BD$4)</f>
        <v>70</v>
      </c>
      <c r="BE5" s="22">
        <f t="shared" ref="BE5:BR5" si="16">BD5+LARGE($AO5:$BC5,BE$4)</f>
        <v>125</v>
      </c>
      <c r="BF5" s="22">
        <f t="shared" si="16"/>
        <v>125</v>
      </c>
      <c r="BG5" s="22">
        <f t="shared" si="16"/>
        <v>125</v>
      </c>
      <c r="BH5" s="22">
        <f t="shared" si="16"/>
        <v>125</v>
      </c>
      <c r="BI5" s="22">
        <f t="shared" si="16"/>
        <v>125</v>
      </c>
      <c r="BJ5" s="22">
        <f t="shared" si="16"/>
        <v>125</v>
      </c>
      <c r="BK5" s="22">
        <f t="shared" si="16"/>
        <v>125</v>
      </c>
      <c r="BL5" s="22">
        <f t="shared" si="16"/>
        <v>125</v>
      </c>
      <c r="BM5" s="22">
        <f t="shared" si="16"/>
        <v>125</v>
      </c>
      <c r="BN5" s="22">
        <f t="shared" si="16"/>
        <v>125</v>
      </c>
      <c r="BO5" s="22">
        <f t="shared" si="16"/>
        <v>125</v>
      </c>
      <c r="BP5" s="22">
        <f t="shared" si="16"/>
        <v>125</v>
      </c>
      <c r="BQ5" s="22">
        <f t="shared" si="16"/>
        <v>125</v>
      </c>
      <c r="BR5" s="22">
        <f t="shared" si="16"/>
        <v>125</v>
      </c>
    </row>
    <row r="6" spans="1:70" ht="17" x14ac:dyDescent="0.2">
      <c r="A6" s="83"/>
      <c r="B6" s="83" t="s">
        <v>206</v>
      </c>
      <c r="C6" s="83" t="s">
        <v>534</v>
      </c>
      <c r="D6" s="83" t="s">
        <v>15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LIGUE")),"",COUNTIFS($D$5:$D$70,"&lt;&gt;"&amp;"",$D$5:$D$70,"&lt;&gt;"&amp;"NL",$D$5:$D$70,"&lt;&gt;"&amp;"HORS LIGUE",G$5:G$70,"&lt;"&amp;G6)+1),Paramètres!$B$3:$C$56,2,FALSE)*Paramètres!$N$4))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LIGUE")),"",COUNTIFS($D$5:$D$70,"&lt;&gt;"&amp;"",$D$5:$D$70,"&lt;&gt;"&amp;"NL",$D$5:$D$70,"&lt;&gt;"&amp;"HORS LIGUE",I$5:I$70,"&lt;"&amp;I6)+1),Paramètres!$B$3:$C$56,2,FALSE)*Paramètres!$N$5))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LIGUE")),"",COUNTIFS($D$5:$D$70,"&lt;&gt;"&amp;"",$D$5:$D$70,"&lt;&gt;"&amp;"NL",$D$5:$D$70,"&lt;&gt;"&amp;"HORS LIGUE",M$5:M$70,"&lt;"&amp;M6)+1),Paramètres!$B$3:$C$56,2,FALSE)*Paramètres!$N$7))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LIGUE")),"",COUNTIFS($D$5:$D$70,"&lt;&gt;"&amp;"",$D$5:$D$70,"&lt;&gt;"&amp;"NL",$D$5:$D$70,"&lt;&gt;"&amp;"HORS LIGUE",O$5:O$70,"&lt;"&amp;O6)+1),Paramètres!$B$3:$C$56,2,FALSE)*Paramètres!$N$8))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LIGUE")),"",COUNTIFS($D$5:$D$70,"&lt;&gt;"&amp;"",$D$5:$D$70,"&lt;&gt;"&amp;"NL",$D$5:$D$70,"&lt;&gt;"&amp;"HORS LIGUE",Q$5:Q$70,"&lt;"&amp;Q6)+1),Paramètres!$B$3:$C$56,2,FALSE)*Paramètres!$N$9))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LIGUE")),"",COUNTIFS($D$5:$D$70,"&lt;&gt;"&amp;"",$D$5:$D$70,"&lt;&gt;"&amp;"NL",$D$5:$D$70,"&lt;&gt;"&amp;"HORS LIGUE",S$5:S$70,"&lt;"&amp;S6)+1),Paramètres!$B$3:$C$56,2,FALSE)*Paramètres!$N$10))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LIGUE")),"",COUNTIFS($D$5:$D$70,"&lt;&gt;"&amp;"",$D$5:$D$70,"&lt;&gt;"&amp;"NL",$D$5:$D$70,"&lt;&gt;"&amp;"HORS LIGUE",U$5:U$70,"&lt;"&amp;U6)+1),Paramètres!$B$3:$C$56,2,FALSE)*Paramètres!$N$11))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LIGUE")),"",COUNTIFS($D$5:$D$70,"&lt;&gt;"&amp;"",$D$5:$D$70,"&lt;&gt;"&amp;"NL",$D$5:$D$70,"&lt;&gt;"&amp;"HORS LIGUE",W$5:W$70,"&lt;"&amp;W6)+1),Paramètres!$B$3:$C$56,2,FALSE)*Paramètres!$N$12))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LIGUE")),"",COUNTIFS($D$5:$D$70,"&lt;&gt;"&amp;"",$D$5:$D$70,"&lt;&gt;"&amp;"NL",$D$5:$D$70,"&lt;&gt;"&amp;"HORS LIGUE",Y$5:Y$70,"&lt;"&amp;Y6)+1),Paramètres!$B$3:$C$56,2,FALSE)*Paramètres!$N$13))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LIGUE")),"",COUNTIFS($D$5:$D$70,"&lt;&gt;"&amp;"",$D$5:$D$70,"&lt;&gt;"&amp;"NL",$D$5:$D$70,"&lt;&gt;"&amp;"HORS LIGUE",AA$5:AA$70,"&lt;"&amp;AA6)+1),Paramètres!$B$3:$C$56,2,FALSE)*Paramètres!$N$14))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LIGUE")),"",COUNTIFS($D$5:$D$70,"&lt;&gt;"&amp;"",$D$5:$D$70,"&lt;&gt;"&amp;"NL",$D$5:$D$70,"&lt;&gt;"&amp;"HORS LIGUE",AC$5:AC$70,"&lt;"&amp;AC6)+1),Paramètres!$B$3:$C$56,2,FALSE)*Paramètres!$N$15))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LIGUE")),"",COUNTIFS($D$5:$D$70,"&lt;&gt;"&amp;"",$D$5:$D$70,"&lt;&gt;"&amp;"NL",$D$5:$D$70,"&lt;&gt;"&amp;"HORS LIGUE",AE$5:AE$70,"&lt;"&amp;AE6)+1),Paramètres!$B$3:$C$56,2,FALSE)*Paramètres!$N$16))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LIGUE")),"",COUNTIFS($D$5:$D$70,"&lt;&gt;"&amp;"",$D$5:$D$70,"&lt;&gt;"&amp;"NL",$D$5:$D$70,"&lt;&gt;"&amp;"HORS LIGUE",AG$5:AG$70,"&lt;"&amp;AG6)+1),Paramètres!$B$3:$C$56,2,FALSE)*Paramètres!$N$17))</f>
        <v>0</v>
      </c>
      <c r="AI6" s="40">
        <f>F6+H6+J6+L6+N6+P6+R6+T6+V6+X6+Z6+AB6+AD6+AF6+AH6</f>
        <v>125</v>
      </c>
      <c r="AJ6" s="3">
        <f>IF(AI6&lt;&gt;0,RANK(AI6,$AI$5:$AI$70),"")</f>
        <v>1</v>
      </c>
      <c r="AK6" s="5">
        <f>COUNTA(E6,G6,I6,K6,M6,O6,Q6,S6,U6,W6,Y6,AA6,AC6,AE6,AG6)</f>
        <v>2</v>
      </c>
      <c r="AL6" s="41">
        <f>HLOOKUP($AL$2,$BD$4:$BR$70,ROW(A6)-3,FALSE)</f>
        <v>125</v>
      </c>
      <c r="AM6" s="33">
        <f>IF(AL6&lt;&gt;0,RANK(AL6,$AL$5:$AL$70),"")</f>
        <v>1</v>
      </c>
      <c r="AO6" s="22">
        <f t="shared" si="0"/>
        <v>70</v>
      </c>
      <c r="AP6">
        <f t="shared" si="1"/>
        <v>0</v>
      </c>
      <c r="AQ6">
        <f t="shared" si="2"/>
        <v>0</v>
      </c>
      <c r="AR6">
        <f t="shared" si="3"/>
        <v>55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70</v>
      </c>
      <c r="BE6" s="22">
        <f t="shared" ref="BE6:BR6" si="17">BD6+LARGE($AO6:$BC6,BE$4)</f>
        <v>125</v>
      </c>
      <c r="BF6" s="22">
        <f t="shared" si="17"/>
        <v>125</v>
      </c>
      <c r="BG6" s="22">
        <f t="shared" si="17"/>
        <v>125</v>
      </c>
      <c r="BH6" s="22">
        <f t="shared" si="17"/>
        <v>125</v>
      </c>
      <c r="BI6" s="22">
        <f t="shared" si="17"/>
        <v>125</v>
      </c>
      <c r="BJ6" s="22">
        <f t="shared" si="17"/>
        <v>125</v>
      </c>
      <c r="BK6" s="22">
        <f t="shared" si="17"/>
        <v>125</v>
      </c>
      <c r="BL6" s="22">
        <f t="shared" si="17"/>
        <v>125</v>
      </c>
      <c r="BM6" s="22">
        <f t="shared" si="17"/>
        <v>125</v>
      </c>
      <c r="BN6" s="22">
        <f t="shared" si="17"/>
        <v>125</v>
      </c>
      <c r="BO6" s="22">
        <f t="shared" si="17"/>
        <v>125</v>
      </c>
      <c r="BP6" s="22">
        <f t="shared" si="17"/>
        <v>125</v>
      </c>
      <c r="BQ6" s="22">
        <f t="shared" si="17"/>
        <v>125</v>
      </c>
      <c r="BR6" s="22">
        <f t="shared" si="17"/>
        <v>125</v>
      </c>
    </row>
    <row r="7" spans="1:70" ht="17" x14ac:dyDescent="0.2">
      <c r="A7" s="83" t="s">
        <v>521</v>
      </c>
      <c r="B7" s="83" t="s">
        <v>166</v>
      </c>
      <c r="C7" s="83" t="s">
        <v>409</v>
      </c>
      <c r="D7" s="83" t="s">
        <v>40</v>
      </c>
      <c r="E7" s="6">
        <v>3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LIGUE")),"",COUNTIFS($D$5:$D$70,"&lt;&gt;"&amp;"",$D$5:$D$70,"&lt;&gt;"&amp;"NL",$D$5:$D$70,"&lt;&gt;"&amp;"HORS LIGUE",G$5:G$70,"&lt;"&amp;G7)+1),Paramètres!$B$3:$C$56,2,FALSE)*Paramètres!$N$4))</f>
        <v>0</v>
      </c>
      <c r="I7" s="36">
        <v>1</v>
      </c>
      <c r="J7" s="2">
        <v>70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LIGUE")),"",COUNTIFS($D$5:$D$70,"&lt;&gt;"&amp;"",$D$5:$D$70,"&lt;&gt;"&amp;"NL",$D$5:$D$70,"&lt;&gt;"&amp;"HORS LIGUE",K$5:K$70,"&lt;"&amp;K7)+1),Paramètres!$B$3:$C$56,2,FALSE)*Paramètres!$N$6))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LIGUE")),"",COUNTIFS($D$5:$D$70,"&lt;&gt;"&amp;"",$D$5:$D$70,"&lt;&gt;"&amp;"NL",$D$5:$D$70,"&lt;&gt;"&amp;"HORS LIGUE",M$5:M$70,"&lt;"&amp;M7)+1),Paramètres!$B$3:$C$56,2,FALSE)*Paramètres!$N$7))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LIGUE")),"",COUNTIFS($D$5:$D$70,"&lt;&gt;"&amp;"",$D$5:$D$70,"&lt;&gt;"&amp;"NL",$D$5:$D$70,"&lt;&gt;"&amp;"HORS LIGUE",O$5:O$70,"&lt;"&amp;O7)+1),Paramètres!$B$3:$C$56,2,FALSE)*Paramètres!$N$8))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LIGUE")),"",COUNTIFS($D$5:$D$70,"&lt;&gt;"&amp;"",$D$5:$D$70,"&lt;&gt;"&amp;"NL",$D$5:$D$70,"&lt;&gt;"&amp;"HORS LIGUE",Q$5:Q$70,"&lt;"&amp;Q7)+1),Paramètres!$B$3:$C$56,2,FALSE)*Paramètres!$N$9))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LIGUE")),"",COUNTIFS($D$5:$D$70,"&lt;&gt;"&amp;"",$D$5:$D$70,"&lt;&gt;"&amp;"NL",$D$5:$D$70,"&lt;&gt;"&amp;"HORS LIGUE",S$5:S$70,"&lt;"&amp;S7)+1),Paramètres!$B$3:$C$56,2,FALSE)*Paramètres!$N$10))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LIGUE")),"",COUNTIFS($D$5:$D$70,"&lt;&gt;"&amp;"",$D$5:$D$70,"&lt;&gt;"&amp;"NL",$D$5:$D$70,"&lt;&gt;"&amp;"HORS LIGUE",U$5:U$70,"&lt;"&amp;U7)+1),Paramètres!$B$3:$C$56,2,FALSE)*Paramètres!$N$11))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LIGUE")),"",COUNTIFS($D$5:$D$70,"&lt;&gt;"&amp;"",$D$5:$D$70,"&lt;&gt;"&amp;"NL",$D$5:$D$70,"&lt;&gt;"&amp;"HORS LIGUE",W$5:W$70,"&lt;"&amp;W7)+1),Paramètres!$B$3:$C$56,2,FALSE)*Paramètres!$N$12))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LIGUE")),"",COUNTIFS($D$5:$D$70,"&lt;&gt;"&amp;"",$D$5:$D$70,"&lt;&gt;"&amp;"NL",$D$5:$D$70,"&lt;&gt;"&amp;"HORS LIGUE",Y$5:Y$70,"&lt;"&amp;Y7)+1),Paramètres!$B$3:$C$56,2,FALSE)*Paramètres!$N$13))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LIGUE")),"",COUNTIFS($D$5:$D$70,"&lt;&gt;"&amp;"",$D$5:$D$70,"&lt;&gt;"&amp;"NL",$D$5:$D$70,"&lt;&gt;"&amp;"HORS LIGUE",AA$5:AA$70,"&lt;"&amp;AA7)+1),Paramètres!$B$3:$C$56,2,FALSE)*Paramètres!$N$14))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LIGUE")),"",COUNTIFS($D$5:$D$70,"&lt;&gt;"&amp;"",$D$5:$D$70,"&lt;&gt;"&amp;"NL",$D$5:$D$70,"&lt;&gt;"&amp;"HORS LIGUE",AC$5:AC$70,"&lt;"&amp;AC7)+1),Paramètres!$B$3:$C$56,2,FALSE)*Paramètres!$N$15))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LIGUE")),"",COUNTIFS($D$5:$D$70,"&lt;&gt;"&amp;"",$D$5:$D$70,"&lt;&gt;"&amp;"NL",$D$5:$D$70,"&lt;&gt;"&amp;"HORS LIGUE",AE$5:AE$70,"&lt;"&amp;AE7)+1),Paramètres!$B$3:$C$56,2,FALSE)*Paramètres!$N$16))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LIGUE")),"",COUNTIFS($D$5:$D$70,"&lt;&gt;"&amp;"",$D$5:$D$70,"&lt;&gt;"&amp;"NL",$D$5:$D$70,"&lt;&gt;"&amp;"HORS LIGUE",AG$5:AG$70,"&lt;"&amp;AG7)+1),Paramètres!$B$3:$C$56,2,FALSE)*Paramètres!$N$17))</f>
        <v>0</v>
      </c>
      <c r="AI7" s="40">
        <f>F7+H7+J7+L7+N7+P7+R7+T7+V7+X7+Z7+AB7+AD7+AF7+AH7</f>
        <v>105</v>
      </c>
      <c r="AJ7" s="3">
        <f>IF(AI7&lt;&gt;0,RANK(AI7,$AI$5:$AI$70),"")</f>
        <v>3</v>
      </c>
      <c r="AK7" s="5">
        <f>COUNTA(E7,G7,I7,K7,M7,O7,Q7,S7,U7,W7,Y7,AA7,AC7,AE7,AG7)</f>
        <v>2</v>
      </c>
      <c r="AL7" s="41">
        <f>HLOOKUP($AL$2,$BD$4:$BR$70,ROW(A7)-3,FALSE)</f>
        <v>105</v>
      </c>
      <c r="AM7" s="33">
        <f>IF(AL7&lt;&gt;0,RANK(AL7,$AL$5:$AL$70),"")</f>
        <v>3</v>
      </c>
      <c r="AO7" s="22">
        <f t="shared" si="0"/>
        <v>35</v>
      </c>
      <c r="AP7">
        <f t="shared" si="1"/>
        <v>0</v>
      </c>
      <c r="AQ7">
        <f t="shared" si="2"/>
        <v>70</v>
      </c>
      <c r="AR7">
        <f t="shared" si="3"/>
        <v>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70</v>
      </c>
      <c r="BE7" s="22">
        <f t="shared" ref="BE7:BR7" si="18">BD7+LARGE($AO7:$BC7,BE$4)</f>
        <v>105</v>
      </c>
      <c r="BF7" s="22">
        <f t="shared" si="18"/>
        <v>105</v>
      </c>
      <c r="BG7" s="22">
        <f t="shared" si="18"/>
        <v>105</v>
      </c>
      <c r="BH7" s="22">
        <f t="shared" si="18"/>
        <v>105</v>
      </c>
      <c r="BI7" s="22">
        <f t="shared" si="18"/>
        <v>105</v>
      </c>
      <c r="BJ7" s="22">
        <f t="shared" si="18"/>
        <v>105</v>
      </c>
      <c r="BK7" s="22">
        <f t="shared" si="18"/>
        <v>105</v>
      </c>
      <c r="BL7" s="22">
        <f t="shared" si="18"/>
        <v>105</v>
      </c>
      <c r="BM7" s="22">
        <f t="shared" si="18"/>
        <v>105</v>
      </c>
      <c r="BN7" s="22">
        <f t="shared" si="18"/>
        <v>105</v>
      </c>
      <c r="BO7" s="22">
        <f t="shared" si="18"/>
        <v>105</v>
      </c>
      <c r="BP7" s="22">
        <f t="shared" si="18"/>
        <v>105</v>
      </c>
      <c r="BQ7" s="22">
        <f t="shared" si="18"/>
        <v>105</v>
      </c>
      <c r="BR7" s="22">
        <f t="shared" si="18"/>
        <v>105</v>
      </c>
    </row>
    <row r="8" spans="1:70" ht="17" x14ac:dyDescent="0.2">
      <c r="A8" s="83"/>
      <c r="B8" s="83" t="s">
        <v>537</v>
      </c>
      <c r="C8" s="83" t="s">
        <v>538</v>
      </c>
      <c r="D8" s="83" t="s">
        <v>40</v>
      </c>
      <c r="E8" s="6">
        <v>3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LIGUE")),"",COUNTIFS($D$5:$D$70,"&lt;&gt;"&amp;"",$D$5:$D$70,"&lt;&gt;"&amp;"NL",$D$5:$D$70,"&lt;&gt;"&amp;"HORS LIGUE",G$5:G$70,"&lt;"&amp;G8)+1),Paramètres!$B$3:$C$56,2,FALSE)*Paramètres!$N$4))</f>
        <v>0</v>
      </c>
      <c r="I8" s="36">
        <v>1</v>
      </c>
      <c r="J8" s="2">
        <v>70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LIGUE")),"",COUNTIFS($D$5:$D$70,"&lt;&gt;"&amp;"",$D$5:$D$70,"&lt;&gt;"&amp;"NL",$D$5:$D$70,"&lt;&gt;"&amp;"HORS LIGUE",K$5:K$70,"&lt;"&amp;K8)+1),Paramètres!$B$3:$C$56,2,FALSE)*Paramètres!$N$6))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LIGUE")),"",COUNTIFS($D$5:$D$70,"&lt;&gt;"&amp;"",$D$5:$D$70,"&lt;&gt;"&amp;"NL",$D$5:$D$70,"&lt;&gt;"&amp;"HORS LIGUE",M$5:M$70,"&lt;"&amp;M8)+1),Paramètres!$B$3:$C$56,2,FALSE)*Paramètres!$N$7))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LIGUE")),"",COUNTIFS($D$5:$D$70,"&lt;&gt;"&amp;"",$D$5:$D$70,"&lt;&gt;"&amp;"NL",$D$5:$D$70,"&lt;&gt;"&amp;"HORS LIGUE",O$5:O$70,"&lt;"&amp;O8)+1),Paramètres!$B$3:$C$56,2,FALSE)*Paramètres!$N$8))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LIGUE")),"",COUNTIFS($D$5:$D$70,"&lt;&gt;"&amp;"",$D$5:$D$70,"&lt;&gt;"&amp;"NL",$D$5:$D$70,"&lt;&gt;"&amp;"HORS LIGUE",Q$5:Q$70,"&lt;"&amp;Q8)+1),Paramètres!$B$3:$C$56,2,FALSE)*Paramètres!$N$9))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LIGUE")),"",COUNTIFS($D$5:$D$70,"&lt;&gt;"&amp;"",$D$5:$D$70,"&lt;&gt;"&amp;"NL",$D$5:$D$70,"&lt;&gt;"&amp;"HORS LIGUE",S$5:S$70,"&lt;"&amp;S8)+1),Paramètres!$B$3:$C$56,2,FALSE)*Paramètres!$N$10))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LIGUE")),"",COUNTIFS($D$5:$D$70,"&lt;&gt;"&amp;"",$D$5:$D$70,"&lt;&gt;"&amp;"NL",$D$5:$D$70,"&lt;&gt;"&amp;"HORS LIGUE",U$5:U$70,"&lt;"&amp;U8)+1),Paramètres!$B$3:$C$56,2,FALSE)*Paramètres!$N$11))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LIGUE")),"",COUNTIFS($D$5:$D$70,"&lt;&gt;"&amp;"",$D$5:$D$70,"&lt;&gt;"&amp;"NL",$D$5:$D$70,"&lt;&gt;"&amp;"HORS LIGUE",W$5:W$70,"&lt;"&amp;W8)+1),Paramètres!$B$3:$C$56,2,FALSE)*Paramètres!$N$12))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LIGUE")),"",COUNTIFS($D$5:$D$70,"&lt;&gt;"&amp;"",$D$5:$D$70,"&lt;&gt;"&amp;"NL",$D$5:$D$70,"&lt;&gt;"&amp;"HORS LIGUE",Y$5:Y$70,"&lt;"&amp;Y8)+1),Paramètres!$B$3:$C$56,2,FALSE)*Paramètres!$N$13))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LIGUE")),"",COUNTIFS($D$5:$D$70,"&lt;&gt;"&amp;"",$D$5:$D$70,"&lt;&gt;"&amp;"NL",$D$5:$D$70,"&lt;&gt;"&amp;"HORS LIGUE",AA$5:AA$70,"&lt;"&amp;AA8)+1),Paramètres!$B$3:$C$56,2,FALSE)*Paramètres!$N$14))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LIGUE")),"",COUNTIFS($D$5:$D$70,"&lt;&gt;"&amp;"",$D$5:$D$70,"&lt;&gt;"&amp;"NL",$D$5:$D$70,"&lt;&gt;"&amp;"HORS LIGUE",AC$5:AC$70,"&lt;"&amp;AC8)+1),Paramètres!$B$3:$C$56,2,FALSE)*Paramètres!$N$15))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LIGUE")),"",COUNTIFS($D$5:$D$70,"&lt;&gt;"&amp;"",$D$5:$D$70,"&lt;&gt;"&amp;"NL",$D$5:$D$70,"&lt;&gt;"&amp;"HORS LIGUE",AE$5:AE$70,"&lt;"&amp;AE8)+1),Paramètres!$B$3:$C$56,2,FALSE)*Paramètres!$N$16))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LIGUE")),"",COUNTIFS($D$5:$D$70,"&lt;&gt;"&amp;"",$D$5:$D$70,"&lt;&gt;"&amp;"NL",$D$5:$D$70,"&lt;&gt;"&amp;"HORS LIGUE",AG$5:AG$70,"&lt;"&amp;AG8)+1),Paramètres!$B$3:$C$56,2,FALSE)*Paramètres!$N$17))</f>
        <v>0</v>
      </c>
      <c r="AI8" s="40">
        <f>F8+H8+J8+L8+N8+P8+R8+T8+V8+X8+Z8+AB8+AD8+AF8+AH8</f>
        <v>105</v>
      </c>
      <c r="AJ8" s="3">
        <f>IF(AI8&lt;&gt;0,RANK(AI8,$AI$5:$AI$70),"")</f>
        <v>3</v>
      </c>
      <c r="AK8" s="5">
        <f>COUNTA(E8,G8,I8,K8,M8,O8,Q8,S8,U8,W8,Y8,AA8,AC8,AE8,AG8)</f>
        <v>2</v>
      </c>
      <c r="AL8" s="41">
        <f>HLOOKUP($AL$2,$BD$4:$BR$70,ROW(A8)-3,FALSE)</f>
        <v>105</v>
      </c>
      <c r="AM8" s="33">
        <f>IF(AL8&lt;&gt;0,RANK(AL8,$AL$5:$AL$70),"")</f>
        <v>3</v>
      </c>
      <c r="AO8" s="22">
        <f t="shared" si="0"/>
        <v>35</v>
      </c>
      <c r="AP8">
        <f t="shared" si="1"/>
        <v>0</v>
      </c>
      <c r="AQ8">
        <f t="shared" si="2"/>
        <v>70</v>
      </c>
      <c r="AR8">
        <f t="shared" si="3"/>
        <v>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70</v>
      </c>
      <c r="BE8" s="22">
        <f t="shared" ref="BE8:BR8" si="19">BD8+LARGE($AO8:$BC8,BE$4)</f>
        <v>105</v>
      </c>
      <c r="BF8" s="22">
        <f t="shared" si="19"/>
        <v>105</v>
      </c>
      <c r="BG8" s="22">
        <f t="shared" si="19"/>
        <v>105</v>
      </c>
      <c r="BH8" s="22">
        <f t="shared" si="19"/>
        <v>105</v>
      </c>
      <c r="BI8" s="22">
        <f t="shared" si="19"/>
        <v>105</v>
      </c>
      <c r="BJ8" s="22">
        <f t="shared" si="19"/>
        <v>105</v>
      </c>
      <c r="BK8" s="22">
        <f t="shared" si="19"/>
        <v>105</v>
      </c>
      <c r="BL8" s="22">
        <f t="shared" si="19"/>
        <v>105</v>
      </c>
      <c r="BM8" s="22">
        <f t="shared" si="19"/>
        <v>105</v>
      </c>
      <c r="BN8" s="22">
        <f t="shared" si="19"/>
        <v>105</v>
      </c>
      <c r="BO8" s="22">
        <f t="shared" si="19"/>
        <v>105</v>
      </c>
      <c r="BP8" s="22">
        <f t="shared" si="19"/>
        <v>105</v>
      </c>
      <c r="BQ8" s="22">
        <f t="shared" si="19"/>
        <v>105</v>
      </c>
      <c r="BR8" s="22">
        <f t="shared" si="19"/>
        <v>105</v>
      </c>
    </row>
    <row r="9" spans="1:70" ht="17" x14ac:dyDescent="0.2">
      <c r="A9" s="83" t="s">
        <v>523</v>
      </c>
      <c r="B9" s="83" t="s">
        <v>434</v>
      </c>
      <c r="C9" s="83" t="s">
        <v>412</v>
      </c>
      <c r="D9" s="83" t="s">
        <v>18</v>
      </c>
      <c r="E9" s="6">
        <v>5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LIGUE")),"",COUNTIFS($D$5:$D$70,"&lt;&gt;"&amp;"",$D$5:$D$70,"&lt;&gt;"&amp;"NL",$D$5:$D$70,"&lt;&gt;"&amp;"HORS LIGUE",G$5:G$70,"&lt;"&amp;G9)+1),Paramètres!$B$3:$C$56,2,FALSE)*Paramètres!$N$4))</f>
        <v>0</v>
      </c>
      <c r="I9" s="36">
        <v>2</v>
      </c>
      <c r="J9" s="2">
        <v>50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LIGUE")),"",COUNTIFS($D$5:$D$70,"&lt;&gt;"&amp;"",$D$5:$D$70,"&lt;&gt;"&amp;"NL",$D$5:$D$70,"&lt;&gt;"&amp;"HORS LIGUE",K$5:K$70,"&lt;"&amp;K9)+1),Paramètres!$B$3:$C$56,2,FALSE)*Paramètres!$N$6))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LIGUE")),"",COUNTIFS($D$5:$D$70,"&lt;&gt;"&amp;"",$D$5:$D$70,"&lt;&gt;"&amp;"NL",$D$5:$D$70,"&lt;&gt;"&amp;"HORS LIGUE",M$5:M$70,"&lt;"&amp;M9)+1),Paramètres!$B$3:$C$56,2,FALSE)*Paramètres!$N$7))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LIGUE")),"",COUNTIFS($D$5:$D$70,"&lt;&gt;"&amp;"",$D$5:$D$70,"&lt;&gt;"&amp;"NL",$D$5:$D$70,"&lt;&gt;"&amp;"HORS LIGUE",O$5:O$70,"&lt;"&amp;O9)+1),Paramètres!$B$3:$C$56,2,FALSE)*Paramètres!$N$8))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LIGUE")),"",COUNTIFS($D$5:$D$70,"&lt;&gt;"&amp;"",$D$5:$D$70,"&lt;&gt;"&amp;"NL",$D$5:$D$70,"&lt;&gt;"&amp;"HORS LIGUE",Q$5:Q$70,"&lt;"&amp;Q9)+1),Paramètres!$B$3:$C$56,2,FALSE)*Paramètres!$N$9))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LIGUE")),"",COUNTIFS($D$5:$D$70,"&lt;&gt;"&amp;"",$D$5:$D$70,"&lt;&gt;"&amp;"NL",$D$5:$D$70,"&lt;&gt;"&amp;"HORS LIGUE",S$5:S$70,"&lt;"&amp;S9)+1),Paramètres!$B$3:$C$56,2,FALSE)*Paramètres!$N$10))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LIGUE")),"",COUNTIFS($D$5:$D$70,"&lt;&gt;"&amp;"",$D$5:$D$70,"&lt;&gt;"&amp;"NL",$D$5:$D$70,"&lt;&gt;"&amp;"HORS LIGUE",U$5:U$70,"&lt;"&amp;U9)+1),Paramètres!$B$3:$C$56,2,FALSE)*Paramètres!$N$11))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LIGUE")),"",COUNTIFS($D$5:$D$70,"&lt;&gt;"&amp;"",$D$5:$D$70,"&lt;&gt;"&amp;"NL",$D$5:$D$70,"&lt;&gt;"&amp;"HORS LIGUE",W$5:W$70,"&lt;"&amp;W9)+1),Paramètres!$B$3:$C$56,2,FALSE)*Paramètres!$N$12))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LIGUE")),"",COUNTIFS($D$5:$D$70,"&lt;&gt;"&amp;"",$D$5:$D$70,"&lt;&gt;"&amp;"NL",$D$5:$D$70,"&lt;&gt;"&amp;"HORS LIGUE",Y$5:Y$70,"&lt;"&amp;Y9)+1),Paramètres!$B$3:$C$56,2,FALSE)*Paramètres!$N$13))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LIGUE")),"",COUNTIFS($D$5:$D$70,"&lt;&gt;"&amp;"",$D$5:$D$70,"&lt;&gt;"&amp;"NL",$D$5:$D$70,"&lt;&gt;"&amp;"HORS LIGUE",AA$5:AA$70,"&lt;"&amp;AA9)+1),Paramètres!$B$3:$C$56,2,FALSE)*Paramètres!$N$14))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LIGUE")),"",COUNTIFS($D$5:$D$70,"&lt;&gt;"&amp;"",$D$5:$D$70,"&lt;&gt;"&amp;"NL",$D$5:$D$70,"&lt;&gt;"&amp;"HORS LIGUE",AC$5:AC$70,"&lt;"&amp;AC9)+1),Paramètres!$B$3:$C$56,2,FALSE)*Paramètres!$N$15))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LIGUE")),"",COUNTIFS($D$5:$D$70,"&lt;&gt;"&amp;"",$D$5:$D$70,"&lt;&gt;"&amp;"NL",$D$5:$D$70,"&lt;&gt;"&amp;"HORS LIGUE",AE$5:AE$70,"&lt;"&amp;AE9)+1),Paramètres!$B$3:$C$56,2,FALSE)*Paramètres!$N$16))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LIGUE")),"",COUNTIFS($D$5:$D$70,"&lt;&gt;"&amp;"",$D$5:$D$70,"&lt;&gt;"&amp;"NL",$D$5:$D$70,"&lt;&gt;"&amp;"HORS LIGUE",AG$5:AG$70,"&lt;"&amp;AG9)+1),Paramètres!$B$3:$C$56,2,FALSE)*Paramètres!$N$17))</f>
        <v>0</v>
      </c>
      <c r="AI9" s="40">
        <f>F9+H9+J9+L9+N9+P9+R9+T9+V9+X9+Z9+AB9+AD9+AF9+AH9</f>
        <v>70</v>
      </c>
      <c r="AJ9" s="3">
        <f>IF(AI9&lt;&gt;0,RANK(AI9,$AI$5:$AI$70),"")</f>
        <v>5</v>
      </c>
      <c r="AK9" s="5">
        <f>COUNTA(E9,G9,I9,K9,M9,O9,Q9,S9,U9,W9,Y9,AA9,AC9,AE9,AG9)</f>
        <v>2</v>
      </c>
      <c r="AL9" s="41">
        <f>HLOOKUP($AL$2,$BD$4:$BR$70,ROW(A9)-3,FALSE)</f>
        <v>70</v>
      </c>
      <c r="AM9" s="33">
        <f>IF(AL9&lt;&gt;0,RANK(AL9,$AL$5:$AL$70),"")</f>
        <v>5</v>
      </c>
      <c r="AO9" s="22">
        <f t="shared" si="0"/>
        <v>20</v>
      </c>
      <c r="AP9">
        <f t="shared" si="1"/>
        <v>0</v>
      </c>
      <c r="AQ9">
        <f t="shared" si="2"/>
        <v>50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50</v>
      </c>
      <c r="BE9" s="22">
        <f t="shared" ref="BE9:BR9" si="20">BD9+LARGE($AO9:$BC9,BE$4)</f>
        <v>70</v>
      </c>
      <c r="BF9" s="22">
        <f t="shared" si="20"/>
        <v>70</v>
      </c>
      <c r="BG9" s="22">
        <f t="shared" si="20"/>
        <v>70</v>
      </c>
      <c r="BH9" s="22">
        <f t="shared" si="20"/>
        <v>70</v>
      </c>
      <c r="BI9" s="22">
        <f t="shared" si="20"/>
        <v>70</v>
      </c>
      <c r="BJ9" s="22">
        <f t="shared" si="20"/>
        <v>70</v>
      </c>
      <c r="BK9" s="22">
        <f t="shared" si="20"/>
        <v>70</v>
      </c>
      <c r="BL9" s="22">
        <f t="shared" si="20"/>
        <v>70</v>
      </c>
      <c r="BM9" s="22">
        <f t="shared" si="20"/>
        <v>70</v>
      </c>
      <c r="BN9" s="22">
        <f t="shared" si="20"/>
        <v>70</v>
      </c>
      <c r="BO9" s="22">
        <f t="shared" si="20"/>
        <v>70</v>
      </c>
      <c r="BP9" s="22">
        <f t="shared" si="20"/>
        <v>70</v>
      </c>
      <c r="BQ9" s="22">
        <f t="shared" si="20"/>
        <v>70</v>
      </c>
      <c r="BR9" s="22">
        <f t="shared" si="20"/>
        <v>70</v>
      </c>
    </row>
    <row r="10" spans="1:70" ht="17" x14ac:dyDescent="0.2">
      <c r="A10" s="90"/>
      <c r="B10" s="83" t="s">
        <v>541</v>
      </c>
      <c r="C10" s="83" t="s">
        <v>542</v>
      </c>
      <c r="D10" s="83" t="s">
        <v>18</v>
      </c>
      <c r="E10" s="6">
        <v>5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LIGUE")),"",COUNTIFS($D$5:$D$70,"&lt;&gt;"&amp;"",$D$5:$D$70,"&lt;&gt;"&amp;"NL",$D$5:$D$70,"&lt;&gt;"&amp;"HORS LIGUE",G$5:G$70,"&lt;"&amp;G10)+1),Paramètres!$B$3:$C$56,2,FALSE)*Paramètres!$N$4))</f>
        <v>0</v>
      </c>
      <c r="I10" s="36">
        <v>2</v>
      </c>
      <c r="J10" s="2">
        <v>50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LIGUE")),"",COUNTIFS($D$5:$D$70,"&lt;&gt;"&amp;"",$D$5:$D$70,"&lt;&gt;"&amp;"NL",$D$5:$D$70,"&lt;&gt;"&amp;"HORS LIGUE",K$5:K$70,"&lt;"&amp;K10)+1),Paramètres!$B$3:$C$56,2,FALSE)*Paramètres!$N$6))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LIGUE")),"",COUNTIFS($D$5:$D$70,"&lt;&gt;"&amp;"",$D$5:$D$70,"&lt;&gt;"&amp;"NL",$D$5:$D$70,"&lt;&gt;"&amp;"HORS LIGUE",M$5:M$70,"&lt;"&amp;M10)+1),Paramètres!$B$3:$C$56,2,FALSE)*Paramètres!$N$7))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LIGUE")),"",COUNTIFS($D$5:$D$70,"&lt;&gt;"&amp;"",$D$5:$D$70,"&lt;&gt;"&amp;"NL",$D$5:$D$70,"&lt;&gt;"&amp;"HORS LIGUE",O$5:O$70,"&lt;"&amp;O10)+1),Paramètres!$B$3:$C$56,2,FALSE)*Paramètres!$N$8))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LIGUE")),"",COUNTIFS($D$5:$D$70,"&lt;&gt;"&amp;"",$D$5:$D$70,"&lt;&gt;"&amp;"NL",$D$5:$D$70,"&lt;&gt;"&amp;"HORS LIGUE",Q$5:Q$70,"&lt;"&amp;Q10)+1),Paramètres!$B$3:$C$56,2,FALSE)*Paramètres!$N$9))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LIGUE")),"",COUNTIFS($D$5:$D$70,"&lt;&gt;"&amp;"",$D$5:$D$70,"&lt;&gt;"&amp;"NL",$D$5:$D$70,"&lt;&gt;"&amp;"HORS LIGUE",S$5:S$70,"&lt;"&amp;S10)+1),Paramètres!$B$3:$C$56,2,FALSE)*Paramètres!$N$10))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LIGUE")),"",COUNTIFS($D$5:$D$70,"&lt;&gt;"&amp;"",$D$5:$D$70,"&lt;&gt;"&amp;"NL",$D$5:$D$70,"&lt;&gt;"&amp;"HORS LIGUE",U$5:U$70,"&lt;"&amp;U10)+1),Paramètres!$B$3:$C$56,2,FALSE)*Paramètres!$N$11))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LIGUE")),"",COUNTIFS($D$5:$D$70,"&lt;&gt;"&amp;"",$D$5:$D$70,"&lt;&gt;"&amp;"NL",$D$5:$D$70,"&lt;&gt;"&amp;"HORS LIGUE",W$5:W$70,"&lt;"&amp;W10)+1),Paramètres!$B$3:$C$56,2,FALSE)*Paramètres!$N$12))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LIGUE")),"",COUNTIFS($D$5:$D$70,"&lt;&gt;"&amp;"",$D$5:$D$70,"&lt;&gt;"&amp;"NL",$D$5:$D$70,"&lt;&gt;"&amp;"HORS LIGUE",Y$5:Y$70,"&lt;"&amp;Y10)+1),Paramètres!$B$3:$C$56,2,FALSE)*Paramètres!$N$13))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LIGUE")),"",COUNTIFS($D$5:$D$70,"&lt;&gt;"&amp;"",$D$5:$D$70,"&lt;&gt;"&amp;"NL",$D$5:$D$70,"&lt;&gt;"&amp;"HORS LIGUE",AA$5:AA$70,"&lt;"&amp;AA10)+1),Paramètres!$B$3:$C$56,2,FALSE)*Paramètres!$N$14))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LIGUE")),"",COUNTIFS($D$5:$D$70,"&lt;&gt;"&amp;"",$D$5:$D$70,"&lt;&gt;"&amp;"NL",$D$5:$D$70,"&lt;&gt;"&amp;"HORS LIGUE",AC$5:AC$70,"&lt;"&amp;AC10)+1),Paramètres!$B$3:$C$56,2,FALSE)*Paramètres!$N$15))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LIGUE")),"",COUNTIFS($D$5:$D$70,"&lt;&gt;"&amp;"",$D$5:$D$70,"&lt;&gt;"&amp;"NL",$D$5:$D$70,"&lt;&gt;"&amp;"HORS LIGUE",AE$5:AE$70,"&lt;"&amp;AE10)+1),Paramètres!$B$3:$C$56,2,FALSE)*Paramètres!$N$16))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LIGUE")),"",COUNTIFS($D$5:$D$70,"&lt;&gt;"&amp;"",$D$5:$D$70,"&lt;&gt;"&amp;"NL",$D$5:$D$70,"&lt;&gt;"&amp;"HORS LIGUE",AG$5:AG$70,"&lt;"&amp;AG10)+1),Paramètres!$B$3:$C$56,2,FALSE)*Paramètres!$N$17))</f>
        <v>0</v>
      </c>
      <c r="AI10" s="40">
        <f>F10+H10+J10+L10+N10+P10+R10+T10+V10+X10+Z10+AB10+AD10+AF10+AH10</f>
        <v>70</v>
      </c>
      <c r="AJ10" s="3">
        <f>IF(AI10&lt;&gt;0,RANK(AI10,$AI$5:$AI$70),"")</f>
        <v>5</v>
      </c>
      <c r="AK10" s="5">
        <f>COUNTA(E10,G10,I10,K10,M10,O10,Q10,S10,U10,W10,Y10,AA10,AC10,AE10,AG10)</f>
        <v>2</v>
      </c>
      <c r="AL10" s="41">
        <f>HLOOKUP($AL$2,$BD$4:$BR$70,ROW(A10)-3,FALSE)</f>
        <v>70</v>
      </c>
      <c r="AM10" s="33">
        <f>IF(AL10&lt;&gt;0,RANK(AL10,$AL$5:$AL$70),"")</f>
        <v>5</v>
      </c>
      <c r="AO10" s="22">
        <f t="shared" si="0"/>
        <v>20</v>
      </c>
      <c r="AP10">
        <f t="shared" si="1"/>
        <v>0</v>
      </c>
      <c r="AQ10">
        <f t="shared" si="2"/>
        <v>50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50</v>
      </c>
      <c r="BE10" s="22">
        <f t="shared" ref="BE10:BR10" si="21">BD10+LARGE($AO10:$BC10,BE$4)</f>
        <v>70</v>
      </c>
      <c r="BF10" s="22">
        <f t="shared" si="21"/>
        <v>70</v>
      </c>
      <c r="BG10" s="22">
        <f t="shared" si="21"/>
        <v>70</v>
      </c>
      <c r="BH10" s="22">
        <f t="shared" si="21"/>
        <v>70</v>
      </c>
      <c r="BI10" s="22">
        <f t="shared" si="21"/>
        <v>70</v>
      </c>
      <c r="BJ10" s="22">
        <f t="shared" si="21"/>
        <v>70</v>
      </c>
      <c r="BK10" s="22">
        <f t="shared" si="21"/>
        <v>70</v>
      </c>
      <c r="BL10" s="22">
        <f t="shared" si="21"/>
        <v>70</v>
      </c>
      <c r="BM10" s="22">
        <f t="shared" si="21"/>
        <v>70</v>
      </c>
      <c r="BN10" s="22">
        <f t="shared" si="21"/>
        <v>70</v>
      </c>
      <c r="BO10" s="22">
        <f t="shared" si="21"/>
        <v>70</v>
      </c>
      <c r="BP10" s="22">
        <f t="shared" si="21"/>
        <v>70</v>
      </c>
      <c r="BQ10" s="22">
        <f t="shared" si="21"/>
        <v>70</v>
      </c>
      <c r="BR10" s="22">
        <f t="shared" si="21"/>
        <v>70</v>
      </c>
    </row>
    <row r="11" spans="1:70" ht="17" x14ac:dyDescent="0.2">
      <c r="A11" s="83" t="s">
        <v>568</v>
      </c>
      <c r="B11" s="83" t="s">
        <v>562</v>
      </c>
      <c r="C11" s="83" t="s">
        <v>563</v>
      </c>
      <c r="D11" s="83" t="s">
        <v>41</v>
      </c>
      <c r="E11" s="76">
        <v>5</v>
      </c>
      <c r="F11" s="2">
        <v>20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LIGUE")),"",COUNTIFS($D$5:$D$70,"&lt;&gt;"&amp;"",$D$5:$D$70,"&lt;&gt;"&amp;"NL",$D$5:$D$70,"&lt;&gt;"&amp;"HORS LIGUE",G$5:G$70,"&lt;"&amp;G11)+1),Paramètres!$B$3:$C$56,2,FALSE)*Paramètres!$N$4))</f>
        <v>0</v>
      </c>
      <c r="I11" s="36">
        <v>3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LIGUE")),"",COUNTIFS($D$5:$D$70,"&lt;&gt;"&amp;"",$D$5:$D$70,"&lt;&gt;"&amp;"NL",$D$5:$D$70,"&lt;&gt;"&amp;"HORS LIGUE",K$5:K$70,"&lt;"&amp;K11)+1),Paramètres!$B$3:$C$56,2,FALSE)*Paramètres!$N$6))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LIGUE")),"",COUNTIFS($D$5:$D$70,"&lt;&gt;"&amp;"",$D$5:$D$70,"&lt;&gt;"&amp;"NL",$D$5:$D$70,"&lt;&gt;"&amp;"HORS LIGUE",M$5:M$70,"&lt;"&amp;M11)+1),Paramètres!$B$3:$C$56,2,FALSE)*Paramètres!$N$7))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LIGUE")),"",COUNTIFS($D$5:$D$70,"&lt;&gt;"&amp;"",$D$5:$D$70,"&lt;&gt;"&amp;"NL",$D$5:$D$70,"&lt;&gt;"&amp;"HORS LIGUE",O$5:O$70,"&lt;"&amp;O11)+1),Paramètres!$B$3:$C$56,2,FALSE)*Paramètres!$N$8))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LIGUE")),"",COUNTIFS($D$5:$D$70,"&lt;&gt;"&amp;"",$D$5:$D$70,"&lt;&gt;"&amp;"NL",$D$5:$D$70,"&lt;&gt;"&amp;"HORS LIGUE",Q$5:Q$70,"&lt;"&amp;Q11)+1),Paramètres!$B$3:$C$56,2,FALSE)*Paramètres!$N$9))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LIGUE")),"",COUNTIFS($D$5:$D$70,"&lt;&gt;"&amp;"",$D$5:$D$70,"&lt;&gt;"&amp;"NL",$D$5:$D$70,"&lt;&gt;"&amp;"HORS LIGUE",S$5:S$70,"&lt;"&amp;S11)+1),Paramètres!$B$3:$C$56,2,FALSE)*Paramètres!$N$10))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LIGUE")),"",COUNTIFS($D$5:$D$70,"&lt;&gt;"&amp;"",$D$5:$D$70,"&lt;&gt;"&amp;"NL",$D$5:$D$70,"&lt;&gt;"&amp;"HORS LIGUE",U$5:U$70,"&lt;"&amp;U11)+1),Paramètres!$B$3:$C$56,2,FALSE)*Paramètres!$N$11))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LIGUE")),"",COUNTIFS($D$5:$D$70,"&lt;&gt;"&amp;"",$D$5:$D$70,"&lt;&gt;"&amp;"NL",$D$5:$D$70,"&lt;&gt;"&amp;"HORS LIGUE",W$5:W$70,"&lt;"&amp;W11)+1),Paramètres!$B$3:$C$56,2,FALSE)*Paramètres!$N$12))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LIGUE")),"",COUNTIFS($D$5:$D$70,"&lt;&gt;"&amp;"",$D$5:$D$70,"&lt;&gt;"&amp;"NL",$D$5:$D$70,"&lt;&gt;"&amp;"HORS LIGUE",Y$5:Y$70,"&lt;"&amp;Y11)+1),Paramètres!$B$3:$C$56,2,FALSE)*Paramètres!$N$13))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LIGUE")),"",COUNTIFS($D$5:$D$70,"&lt;&gt;"&amp;"",$D$5:$D$70,"&lt;&gt;"&amp;"NL",$D$5:$D$70,"&lt;&gt;"&amp;"HORS LIGUE",AA$5:AA$70,"&lt;"&amp;AA11)+1),Paramètres!$B$3:$C$56,2,FALSE)*Paramètres!$N$14))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LIGUE")),"",COUNTIFS($D$5:$D$70,"&lt;&gt;"&amp;"",$D$5:$D$70,"&lt;&gt;"&amp;"NL",$D$5:$D$70,"&lt;&gt;"&amp;"HORS LIGUE",AC$5:AC$70,"&lt;"&amp;AC11)+1),Paramètres!$B$3:$C$56,2,FALSE)*Paramètres!$N$15))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LIGUE")),"",COUNTIFS($D$5:$D$70,"&lt;&gt;"&amp;"",$D$5:$D$70,"&lt;&gt;"&amp;"NL",$D$5:$D$70,"&lt;&gt;"&amp;"HORS LIGUE",AE$5:AE$70,"&lt;"&amp;AE11)+1),Paramètres!$B$3:$C$56,2,FALSE)*Paramètres!$N$16))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LIGUE")),"",COUNTIFS($D$5:$D$70,"&lt;&gt;"&amp;"",$D$5:$D$70,"&lt;&gt;"&amp;"NL",$D$5:$D$70,"&lt;&gt;"&amp;"HORS LIGUE",AG$5:AG$70,"&lt;"&amp;AG11)+1),Paramètres!$B$3:$C$56,2,FALSE)*Paramètres!$N$17))</f>
        <v>0</v>
      </c>
      <c r="AI11" s="40">
        <f>F11+H11+J11+L11+N11+P11+R11+T11+V11+X11+Z11+AB11+AD11+AF11+AH11</f>
        <v>55</v>
      </c>
      <c r="AJ11" s="3">
        <f>IF(AI11&lt;&gt;0,RANK(AI11,$AI$5:$AI$70),"")</f>
        <v>7</v>
      </c>
      <c r="AK11" s="5">
        <f>COUNTA(E11,G11,I11,K11,M11,O11,Q11,S11,U11,W11,Y11,AA11,AC11,AE11,AG11)</f>
        <v>2</v>
      </c>
      <c r="AL11" s="41">
        <f>HLOOKUP($AL$2,$BD$4:$BR$70,ROW(A11)-3,FALSE)</f>
        <v>55</v>
      </c>
      <c r="AM11" s="33">
        <f>IF(AL11&lt;&gt;0,RANK(AL11,$AL$5:$AL$70),"")</f>
        <v>7</v>
      </c>
      <c r="AO11" s="22">
        <f t="shared" si="0"/>
        <v>20</v>
      </c>
      <c r="AP11">
        <f t="shared" si="1"/>
        <v>0</v>
      </c>
      <c r="AQ11">
        <f t="shared" si="2"/>
        <v>35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55</v>
      </c>
      <c r="BF11" s="22">
        <f t="shared" si="22"/>
        <v>55</v>
      </c>
      <c r="BG11" s="22">
        <f t="shared" si="22"/>
        <v>55</v>
      </c>
      <c r="BH11" s="22">
        <f t="shared" si="22"/>
        <v>55</v>
      </c>
      <c r="BI11" s="22">
        <f t="shared" si="22"/>
        <v>55</v>
      </c>
      <c r="BJ11" s="22">
        <f t="shared" si="22"/>
        <v>55</v>
      </c>
      <c r="BK11" s="22">
        <f t="shared" si="22"/>
        <v>55</v>
      </c>
      <c r="BL11" s="22">
        <f t="shared" si="22"/>
        <v>55</v>
      </c>
      <c r="BM11" s="22">
        <f t="shared" si="22"/>
        <v>55</v>
      </c>
      <c r="BN11" s="22">
        <f t="shared" si="22"/>
        <v>55</v>
      </c>
      <c r="BO11" s="22">
        <f t="shared" si="22"/>
        <v>55</v>
      </c>
      <c r="BP11" s="22">
        <f t="shared" si="22"/>
        <v>55</v>
      </c>
      <c r="BQ11" s="22">
        <f t="shared" si="22"/>
        <v>55</v>
      </c>
      <c r="BR11" s="22">
        <f t="shared" si="22"/>
        <v>55</v>
      </c>
    </row>
    <row r="12" spans="1:70" ht="17" x14ac:dyDescent="0.2">
      <c r="A12" s="80" t="s">
        <v>649</v>
      </c>
      <c r="B12" s="80" t="s">
        <v>650</v>
      </c>
      <c r="C12" s="80" t="s">
        <v>651</v>
      </c>
      <c r="D12" s="32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LIGUE")),"",COUNTIFS($D$5:$D$70,"&lt;&gt;"&amp;"",$D$5:$D$70,"&lt;&gt;"&amp;"NL",$D$5:$D$70,"&lt;&gt;"&amp;"HORS LIGUE",E$5:E$70,"&lt;"&amp;E12)+1),Paramètres!$B$3:$C$56,2,FALSE)*Paramètres!$N$3))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LIGUE")),"",COUNTIFS($D$5:$D$70,"&lt;&gt;"&amp;"",$D$5:$D$70,"&lt;&gt;"&amp;"NL",$D$5:$D$70,"&lt;&gt;"&amp;"HORS LIGUE",I$5:I$70,"&lt;"&amp;I12)+1),Paramètres!$B$3:$C$56,2,FALSE)*Paramètres!$N$5))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LIGUE")),"",COUNTIFS($D$5:$D$70,"&lt;&gt;"&amp;"",$D$5:$D$70,"&lt;&gt;"&amp;"NL",$D$5:$D$70,"&lt;&gt;"&amp;"HORS LIGUE",K$5:K$70,"&lt;"&amp;K12)+1),Paramètres!$B$3:$C$56,2,FALSE)*Paramètres!$N$6))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LIGUE")),"",COUNTIFS($D$5:$D$70,"&lt;&gt;"&amp;"",$D$5:$D$70,"&lt;&gt;"&amp;"NL",$D$5:$D$70,"&lt;&gt;"&amp;"HORS LIGUE",M$5:M$70,"&lt;"&amp;M12)+1),Paramètres!$B$3:$C$56,2,FALSE)*Paramètres!$N$7))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LIGUE")),"",COUNTIFS($D$5:$D$70,"&lt;&gt;"&amp;"",$D$5:$D$70,"&lt;&gt;"&amp;"NL",$D$5:$D$70,"&lt;&gt;"&amp;"HORS LIGUE",O$5:O$70,"&lt;"&amp;O12)+1),Paramètres!$B$3:$C$56,2,FALSE)*Paramètres!$N$8))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LIGUE")),"",COUNTIFS($D$5:$D$70,"&lt;&gt;"&amp;"",$D$5:$D$70,"&lt;&gt;"&amp;"NL",$D$5:$D$70,"&lt;&gt;"&amp;"HORS LIGUE",Q$5:Q$70,"&lt;"&amp;Q12)+1),Paramètres!$B$3:$C$56,2,FALSE)*Paramètres!$N$9))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LIGUE")),"",COUNTIFS($D$5:$D$70,"&lt;&gt;"&amp;"",$D$5:$D$70,"&lt;&gt;"&amp;"NL",$D$5:$D$70,"&lt;&gt;"&amp;"HORS LIGUE",S$5:S$70,"&lt;"&amp;S12)+1),Paramètres!$B$3:$C$56,2,FALSE)*Paramètres!$N$10))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LIGUE")),"",COUNTIFS($D$5:$D$70,"&lt;&gt;"&amp;"",$D$5:$D$70,"&lt;&gt;"&amp;"NL",$D$5:$D$70,"&lt;&gt;"&amp;"HORS LIGUE",U$5:U$70,"&lt;"&amp;U12)+1),Paramètres!$B$3:$C$56,2,FALSE)*Paramètres!$N$11))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LIGUE")),"",COUNTIFS($D$5:$D$70,"&lt;&gt;"&amp;"",$D$5:$D$70,"&lt;&gt;"&amp;"NL",$D$5:$D$70,"&lt;&gt;"&amp;"HORS LIGUE",W$5:W$70,"&lt;"&amp;W12)+1),Paramètres!$B$3:$C$56,2,FALSE)*Paramètres!$N$12))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LIGUE")),"",COUNTIFS($D$5:$D$70,"&lt;&gt;"&amp;"",$D$5:$D$70,"&lt;&gt;"&amp;"NL",$D$5:$D$70,"&lt;&gt;"&amp;"HORS LIGUE",Y$5:Y$70,"&lt;"&amp;Y12)+1),Paramètres!$B$3:$C$56,2,FALSE)*Paramètres!$N$13))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LIGUE")),"",COUNTIFS($D$5:$D$70,"&lt;&gt;"&amp;"",$D$5:$D$70,"&lt;&gt;"&amp;"NL",$D$5:$D$70,"&lt;&gt;"&amp;"HORS LIGUE",AA$5:AA$70,"&lt;"&amp;AA12)+1),Paramètres!$B$3:$C$56,2,FALSE)*Paramètres!$N$14))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LIGUE")),"",COUNTIFS($D$5:$D$70,"&lt;&gt;"&amp;"",$D$5:$D$70,"&lt;&gt;"&amp;"NL",$D$5:$D$70,"&lt;&gt;"&amp;"HORS LIGUE",AC$5:AC$70,"&lt;"&amp;AC12)+1),Paramètres!$B$3:$C$56,2,FALSE)*Paramètres!$N$15))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LIGUE")),"",COUNTIFS($D$5:$D$70,"&lt;&gt;"&amp;"",$D$5:$D$70,"&lt;&gt;"&amp;"NL",$D$5:$D$70,"&lt;&gt;"&amp;"HORS LIGUE",AE$5:AE$70,"&lt;"&amp;AE12)+1),Paramètres!$B$3:$C$56,2,FALSE)*Paramètres!$N$16))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LIGUE")),"",COUNTIFS($D$5:$D$70,"&lt;&gt;"&amp;"",$D$5:$D$70,"&lt;&gt;"&amp;"NL",$D$5:$D$70,"&lt;&gt;"&amp;"HORS LIGUE",AG$5:AG$70,"&lt;"&amp;AG12)+1),Paramètres!$B$3:$C$56,2,FALSE)*Paramètres!$N$17))</f>
        <v>0</v>
      </c>
      <c r="AI12" s="40">
        <f>F12+H12+J12+L12+N12+P12+R12+T12+V12+X12+Z12+AB12+AD12+AF12+AH12</f>
        <v>55</v>
      </c>
      <c r="AJ12" s="3">
        <f>IF(AI12&lt;&gt;0,RANK(AI12,$AI$5:$AI$70),"")</f>
        <v>7</v>
      </c>
      <c r="AK12" s="5">
        <f>COUNTA(E12,G12,I12,K12,M12,O12,Q12,S12,U12,W12,Y12,AA12,AC12,AE12,AG12)</f>
        <v>1</v>
      </c>
      <c r="AL12" s="41">
        <f>HLOOKUP($AL$2,$BD$4:$BR$70,ROW(A12)-3,FALSE)</f>
        <v>55</v>
      </c>
      <c r="AM12" s="33">
        <f>IF(AL12&lt;&gt;0,RANK(AL12,$AL$5:$AL$70),"")</f>
        <v>7</v>
      </c>
      <c r="AO12" s="22">
        <f t="shared" si="0"/>
        <v>0</v>
      </c>
      <c r="AP12">
        <f t="shared" si="1"/>
        <v>55</v>
      </c>
      <c r="AQ12">
        <f t="shared" si="2"/>
        <v>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55</v>
      </c>
      <c r="BE12" s="22">
        <f t="shared" ref="BE12:BR12" si="23">BD12+LARGE($AO12:$BC12,BE$4)</f>
        <v>55</v>
      </c>
      <c r="BF12" s="22">
        <f t="shared" si="23"/>
        <v>55</v>
      </c>
      <c r="BG12" s="22">
        <f t="shared" si="23"/>
        <v>55</v>
      </c>
      <c r="BH12" s="22">
        <f t="shared" si="23"/>
        <v>55</v>
      </c>
      <c r="BI12" s="22">
        <f t="shared" si="23"/>
        <v>55</v>
      </c>
      <c r="BJ12" s="22">
        <f t="shared" si="23"/>
        <v>55</v>
      </c>
      <c r="BK12" s="22">
        <f t="shared" si="23"/>
        <v>55</v>
      </c>
      <c r="BL12" s="22">
        <f t="shared" si="23"/>
        <v>55</v>
      </c>
      <c r="BM12" s="22">
        <f t="shared" si="23"/>
        <v>55</v>
      </c>
      <c r="BN12" s="22">
        <f t="shared" si="23"/>
        <v>55</v>
      </c>
      <c r="BO12" s="22">
        <f t="shared" si="23"/>
        <v>55</v>
      </c>
      <c r="BP12" s="22">
        <f t="shared" si="23"/>
        <v>55</v>
      </c>
      <c r="BQ12" s="22">
        <f t="shared" si="23"/>
        <v>55</v>
      </c>
      <c r="BR12" s="22">
        <f t="shared" si="23"/>
        <v>55</v>
      </c>
    </row>
    <row r="13" spans="1:70" ht="17" x14ac:dyDescent="0.2">
      <c r="A13" s="83"/>
      <c r="B13" s="83" t="s">
        <v>431</v>
      </c>
      <c r="C13" s="83" t="s">
        <v>504</v>
      </c>
      <c r="D13" s="83" t="s">
        <v>7</v>
      </c>
      <c r="E13" s="6">
        <v>2</v>
      </c>
      <c r="F13" s="2">
        <v>50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LIGUE")),"",COUNTIFS($D$5:$D$70,"&lt;&gt;"&amp;"",$D$5:$D$70,"&lt;&gt;"&amp;"NL",$D$5:$D$70,"&lt;&gt;"&amp;"HORS LIGUE",G$5:G$70,"&lt;"&amp;G13)+1),Paramètres!$B$3:$C$56,2,FALSE)*Paramètres!$N$4))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LIGUE")),"",COUNTIFS($D$5:$D$70,"&lt;&gt;"&amp;"",$D$5:$D$70,"&lt;&gt;"&amp;"NL",$D$5:$D$70,"&lt;&gt;"&amp;"HORS LIGUE",I$5:I$70,"&lt;"&amp;I13)+1),Paramètres!$B$3:$C$56,2,FALSE)*Paramètres!$N$5))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LIGUE")),"",COUNTIFS($D$5:$D$70,"&lt;&gt;"&amp;"",$D$5:$D$70,"&lt;&gt;"&amp;"NL",$D$5:$D$70,"&lt;&gt;"&amp;"HORS LIGUE",K$5:K$70,"&lt;"&amp;K13)+1),Paramètres!$B$3:$C$56,2,FALSE)*Paramètres!$N$6))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LIGUE")),"",COUNTIFS($D$5:$D$70,"&lt;&gt;"&amp;"",$D$5:$D$70,"&lt;&gt;"&amp;"NL",$D$5:$D$70,"&lt;&gt;"&amp;"HORS LIGUE",M$5:M$70,"&lt;"&amp;M13)+1),Paramètres!$B$3:$C$56,2,FALSE)*Paramètres!$N$7))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LIGUE")),"",COUNTIFS($D$5:$D$70,"&lt;&gt;"&amp;"",$D$5:$D$70,"&lt;&gt;"&amp;"NL",$D$5:$D$70,"&lt;&gt;"&amp;"HORS LIGUE",O$5:O$70,"&lt;"&amp;O13)+1),Paramètres!$B$3:$C$56,2,FALSE)*Paramètres!$N$8))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LIGUE")),"",COUNTIFS($D$5:$D$70,"&lt;&gt;"&amp;"",$D$5:$D$70,"&lt;&gt;"&amp;"NL",$D$5:$D$70,"&lt;&gt;"&amp;"HORS LIGUE",Q$5:Q$70,"&lt;"&amp;Q13)+1),Paramètres!$B$3:$C$56,2,FALSE)*Paramètres!$N$9))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LIGUE")),"",COUNTIFS($D$5:$D$70,"&lt;&gt;"&amp;"",$D$5:$D$70,"&lt;&gt;"&amp;"NL",$D$5:$D$70,"&lt;&gt;"&amp;"HORS LIGUE",S$5:S$70,"&lt;"&amp;S13)+1),Paramètres!$B$3:$C$56,2,FALSE)*Paramètres!$N$10))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LIGUE")),"",COUNTIFS($D$5:$D$70,"&lt;&gt;"&amp;"",$D$5:$D$70,"&lt;&gt;"&amp;"NL",$D$5:$D$70,"&lt;&gt;"&amp;"HORS LIGUE",U$5:U$70,"&lt;"&amp;U13)+1),Paramètres!$B$3:$C$56,2,FALSE)*Paramètres!$N$11))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LIGUE")),"",COUNTIFS($D$5:$D$70,"&lt;&gt;"&amp;"",$D$5:$D$70,"&lt;&gt;"&amp;"NL",$D$5:$D$70,"&lt;&gt;"&amp;"HORS LIGUE",W$5:W$70,"&lt;"&amp;W13)+1),Paramètres!$B$3:$C$56,2,FALSE)*Paramètres!$N$12))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LIGUE")),"",COUNTIFS($D$5:$D$70,"&lt;&gt;"&amp;"",$D$5:$D$70,"&lt;&gt;"&amp;"NL",$D$5:$D$70,"&lt;&gt;"&amp;"HORS LIGUE",Y$5:Y$70,"&lt;"&amp;Y13)+1),Paramètres!$B$3:$C$56,2,FALSE)*Paramètres!$N$13))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LIGUE")),"",COUNTIFS($D$5:$D$70,"&lt;&gt;"&amp;"",$D$5:$D$70,"&lt;&gt;"&amp;"NL",$D$5:$D$70,"&lt;&gt;"&amp;"HORS LIGUE",AA$5:AA$70,"&lt;"&amp;AA13)+1),Paramètres!$B$3:$C$56,2,FALSE)*Paramètres!$N$14))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LIGUE")),"",COUNTIFS($D$5:$D$70,"&lt;&gt;"&amp;"",$D$5:$D$70,"&lt;&gt;"&amp;"NL",$D$5:$D$70,"&lt;&gt;"&amp;"HORS LIGUE",AC$5:AC$70,"&lt;"&amp;AC13)+1),Paramètres!$B$3:$C$56,2,FALSE)*Paramètres!$N$15))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LIGUE")),"",COUNTIFS($D$5:$D$70,"&lt;&gt;"&amp;"",$D$5:$D$70,"&lt;&gt;"&amp;"NL",$D$5:$D$70,"&lt;&gt;"&amp;"HORS LIGUE",AE$5:AE$70,"&lt;"&amp;AE13)+1),Paramètres!$B$3:$C$56,2,FALSE)*Paramètres!$N$16))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LIGUE")),"",COUNTIFS($D$5:$D$70,"&lt;&gt;"&amp;"",$D$5:$D$70,"&lt;&gt;"&amp;"NL",$D$5:$D$70,"&lt;&gt;"&amp;"HORS LIGUE",AG$5:AG$70,"&lt;"&amp;AG13)+1),Paramètres!$B$3:$C$56,2,FALSE)*Paramètres!$N$17))</f>
        <v>0</v>
      </c>
      <c r="AI13" s="40">
        <f>F13+H13+J13+L13+N13+P13+R13+T13+V13+X13+Z13+AB13+AD13+AF13+AH13</f>
        <v>50</v>
      </c>
      <c r="AJ13" s="3">
        <f>IF(AI13&lt;&gt;0,RANK(AI13,$AI$5:$AI$70),"")</f>
        <v>9</v>
      </c>
      <c r="AK13" s="5">
        <f>COUNTA(E13,G13,I13,K13,M13,O13,Q13,S13,U13,W13,Y13,AA13,AC13,AE13,AG13)</f>
        <v>1</v>
      </c>
      <c r="AL13" s="41">
        <f>HLOOKUP($AL$2,$BD$4:$BR$70,ROW(A13)-3,FALSE)</f>
        <v>50</v>
      </c>
      <c r="AM13" s="33">
        <f>IF(AL13&lt;&gt;0,RANK(AL13,$AL$5:$AL$70),"")</f>
        <v>9</v>
      </c>
      <c r="AO13" s="22">
        <f t="shared" si="0"/>
        <v>50</v>
      </c>
      <c r="AP13">
        <f t="shared" si="1"/>
        <v>0</v>
      </c>
      <c r="AQ13">
        <f t="shared" si="2"/>
        <v>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50</v>
      </c>
      <c r="BE13" s="22">
        <f t="shared" ref="BE13:BR13" si="24">BD13+LARGE($AO13:$BC13,BE$4)</f>
        <v>50</v>
      </c>
      <c r="BF13" s="22">
        <f t="shared" si="24"/>
        <v>50</v>
      </c>
      <c r="BG13" s="22">
        <f t="shared" si="24"/>
        <v>50</v>
      </c>
      <c r="BH13" s="22">
        <f t="shared" si="24"/>
        <v>50</v>
      </c>
      <c r="BI13" s="22">
        <f t="shared" si="24"/>
        <v>50</v>
      </c>
      <c r="BJ13" s="22">
        <f t="shared" si="24"/>
        <v>50</v>
      </c>
      <c r="BK13" s="22">
        <f t="shared" si="24"/>
        <v>50</v>
      </c>
      <c r="BL13" s="22">
        <f t="shared" si="24"/>
        <v>50</v>
      </c>
      <c r="BM13" s="22">
        <f t="shared" si="24"/>
        <v>50</v>
      </c>
      <c r="BN13" s="22">
        <f t="shared" si="24"/>
        <v>50</v>
      </c>
      <c r="BO13" s="22">
        <f t="shared" si="24"/>
        <v>50</v>
      </c>
      <c r="BP13" s="22">
        <f t="shared" si="24"/>
        <v>50</v>
      </c>
      <c r="BQ13" s="22">
        <f t="shared" si="24"/>
        <v>50</v>
      </c>
      <c r="BR13" s="22">
        <f t="shared" si="24"/>
        <v>50</v>
      </c>
    </row>
    <row r="14" spans="1:70" ht="17" x14ac:dyDescent="0.2">
      <c r="A14" s="83"/>
      <c r="B14" s="83" t="s">
        <v>535</v>
      </c>
      <c r="C14" s="83" t="s">
        <v>536</v>
      </c>
      <c r="D14" s="83" t="s">
        <v>7</v>
      </c>
      <c r="E14" s="6">
        <v>2</v>
      </c>
      <c r="F14" s="2">
        <v>50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LIGUE")),"",COUNTIFS($D$5:$D$70,"&lt;&gt;"&amp;"",$D$5:$D$70,"&lt;&gt;"&amp;"NL",$D$5:$D$70,"&lt;&gt;"&amp;"HORS LIGUE",G$5:G$70,"&lt;"&amp;G14)+1),Paramètres!$B$3:$C$56,2,FALSE)*Paramètres!$N$4))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LIGUE")),"",COUNTIFS($D$5:$D$70,"&lt;&gt;"&amp;"",$D$5:$D$70,"&lt;&gt;"&amp;"NL",$D$5:$D$70,"&lt;&gt;"&amp;"HORS LIGUE",I$5:I$70,"&lt;"&amp;I14)+1),Paramètres!$B$3:$C$56,2,FALSE)*Paramètres!$N$5))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LIGUE")),"",COUNTIFS($D$5:$D$70,"&lt;&gt;"&amp;"",$D$5:$D$70,"&lt;&gt;"&amp;"NL",$D$5:$D$70,"&lt;&gt;"&amp;"HORS LIGUE",K$5:K$70,"&lt;"&amp;K14)+1),Paramètres!$B$3:$C$56,2,FALSE)*Paramètres!$N$6))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LIGUE")),"",COUNTIFS($D$5:$D$70,"&lt;&gt;"&amp;"",$D$5:$D$70,"&lt;&gt;"&amp;"NL",$D$5:$D$70,"&lt;&gt;"&amp;"HORS LIGUE",M$5:M$70,"&lt;"&amp;M14)+1),Paramètres!$B$3:$C$56,2,FALSE)*Paramètres!$N$7))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LIGUE")),"",COUNTIFS($D$5:$D$70,"&lt;&gt;"&amp;"",$D$5:$D$70,"&lt;&gt;"&amp;"NL",$D$5:$D$70,"&lt;&gt;"&amp;"HORS LIGUE",O$5:O$70,"&lt;"&amp;O14)+1),Paramètres!$B$3:$C$56,2,FALSE)*Paramètres!$N$8))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LIGUE")),"",COUNTIFS($D$5:$D$70,"&lt;&gt;"&amp;"",$D$5:$D$70,"&lt;&gt;"&amp;"NL",$D$5:$D$70,"&lt;&gt;"&amp;"HORS LIGUE",Q$5:Q$70,"&lt;"&amp;Q14)+1),Paramètres!$B$3:$C$56,2,FALSE)*Paramètres!$N$9))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LIGUE")),"",COUNTIFS($D$5:$D$70,"&lt;&gt;"&amp;"",$D$5:$D$70,"&lt;&gt;"&amp;"NL",$D$5:$D$70,"&lt;&gt;"&amp;"HORS LIGUE",S$5:S$70,"&lt;"&amp;S14)+1),Paramètres!$B$3:$C$56,2,FALSE)*Paramètres!$N$10))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LIGUE")),"",COUNTIFS($D$5:$D$70,"&lt;&gt;"&amp;"",$D$5:$D$70,"&lt;&gt;"&amp;"NL",$D$5:$D$70,"&lt;&gt;"&amp;"HORS LIGUE",U$5:U$70,"&lt;"&amp;U14)+1),Paramètres!$B$3:$C$56,2,FALSE)*Paramètres!$N$11))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LIGUE")),"",COUNTIFS($D$5:$D$70,"&lt;&gt;"&amp;"",$D$5:$D$70,"&lt;&gt;"&amp;"NL",$D$5:$D$70,"&lt;&gt;"&amp;"HORS LIGUE",W$5:W$70,"&lt;"&amp;W14)+1),Paramètres!$B$3:$C$56,2,FALSE)*Paramètres!$N$12))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LIGUE")),"",COUNTIFS($D$5:$D$70,"&lt;&gt;"&amp;"",$D$5:$D$70,"&lt;&gt;"&amp;"NL",$D$5:$D$70,"&lt;&gt;"&amp;"HORS LIGUE",Y$5:Y$70,"&lt;"&amp;Y14)+1),Paramètres!$B$3:$C$56,2,FALSE)*Paramètres!$N$13))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LIGUE")),"",COUNTIFS($D$5:$D$70,"&lt;&gt;"&amp;"",$D$5:$D$70,"&lt;&gt;"&amp;"NL",$D$5:$D$70,"&lt;&gt;"&amp;"HORS LIGUE",AA$5:AA$70,"&lt;"&amp;AA14)+1),Paramètres!$B$3:$C$56,2,FALSE)*Paramètres!$N$14))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LIGUE")),"",COUNTIFS($D$5:$D$70,"&lt;&gt;"&amp;"",$D$5:$D$70,"&lt;&gt;"&amp;"NL",$D$5:$D$70,"&lt;&gt;"&amp;"HORS LIGUE",AC$5:AC$70,"&lt;"&amp;AC14)+1),Paramètres!$B$3:$C$56,2,FALSE)*Paramètres!$N$15))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LIGUE")),"",COUNTIFS($D$5:$D$70,"&lt;&gt;"&amp;"",$D$5:$D$70,"&lt;&gt;"&amp;"NL",$D$5:$D$70,"&lt;&gt;"&amp;"HORS LIGUE",AE$5:AE$70,"&lt;"&amp;AE14)+1),Paramètres!$B$3:$C$56,2,FALSE)*Paramètres!$N$16))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LIGUE")),"",COUNTIFS($D$5:$D$70,"&lt;&gt;"&amp;"",$D$5:$D$70,"&lt;&gt;"&amp;"NL",$D$5:$D$70,"&lt;&gt;"&amp;"HORS LIGUE",AG$5:AG$70,"&lt;"&amp;AG14)+1),Paramètres!$B$3:$C$56,2,FALSE)*Paramètres!$N$17))</f>
        <v>0</v>
      </c>
      <c r="AI14" s="40">
        <f>F14+H14+J14+L14+N14+P14+R14+T14+V14+X14+Z14+AB14+AD14+AF14+AH14</f>
        <v>50</v>
      </c>
      <c r="AJ14" s="3">
        <f>IF(AI14&lt;&gt;0,RANK(AI14,$AI$5:$AI$70),"")</f>
        <v>9</v>
      </c>
      <c r="AK14" s="5">
        <f>COUNTA(E14,G14,I14,K14,M14,O14,Q14,S14,U14,W14,Y14,AA14,AC14,AE14,AG14)</f>
        <v>1</v>
      </c>
      <c r="AL14" s="41">
        <f>HLOOKUP($AL$2,$BD$4:$BR$70,ROW(A14)-3,FALSE)</f>
        <v>50</v>
      </c>
      <c r="AM14" s="33">
        <f>IF(AL14&lt;&gt;0,RANK(AL14,$AL$5:$AL$70),"")</f>
        <v>9</v>
      </c>
      <c r="AO14" s="22">
        <f t="shared" si="0"/>
        <v>50</v>
      </c>
      <c r="AP14">
        <f t="shared" si="1"/>
        <v>0</v>
      </c>
      <c r="AQ14">
        <f t="shared" si="2"/>
        <v>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50</v>
      </c>
      <c r="BE14" s="22">
        <f t="shared" ref="BE14:BR14" si="25">BD14+LARGE($AO14:$BC14,BE$4)</f>
        <v>50</v>
      </c>
      <c r="BF14" s="22">
        <f t="shared" si="25"/>
        <v>50</v>
      </c>
      <c r="BG14" s="22">
        <f t="shared" si="25"/>
        <v>50</v>
      </c>
      <c r="BH14" s="22">
        <f t="shared" si="25"/>
        <v>50</v>
      </c>
      <c r="BI14" s="22">
        <f t="shared" si="25"/>
        <v>50</v>
      </c>
      <c r="BJ14" s="22">
        <f t="shared" si="25"/>
        <v>50</v>
      </c>
      <c r="BK14" s="22">
        <f t="shared" si="25"/>
        <v>50</v>
      </c>
      <c r="BL14" s="22">
        <f t="shared" si="25"/>
        <v>50</v>
      </c>
      <c r="BM14" s="22">
        <f t="shared" si="25"/>
        <v>50</v>
      </c>
      <c r="BN14" s="22">
        <f t="shared" si="25"/>
        <v>50</v>
      </c>
      <c r="BO14" s="22">
        <f t="shared" si="25"/>
        <v>50</v>
      </c>
      <c r="BP14" s="22">
        <f t="shared" si="25"/>
        <v>50</v>
      </c>
      <c r="BQ14" s="22">
        <f t="shared" si="25"/>
        <v>50</v>
      </c>
      <c r="BR14" s="22">
        <f t="shared" si="25"/>
        <v>50</v>
      </c>
    </row>
    <row r="15" spans="1:70" ht="17" x14ac:dyDescent="0.2">
      <c r="A15" s="80" t="s">
        <v>652</v>
      </c>
      <c r="B15" s="80" t="s">
        <v>653</v>
      </c>
      <c r="C15" s="80" t="s">
        <v>222</v>
      </c>
      <c r="D15" s="32" t="s">
        <v>24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LIGUE")),"",COUNTIFS($D$5:$D$70,"&lt;&gt;"&amp;"",$D$5:$D$70,"&lt;&gt;"&amp;"NL",$D$5:$D$70,"&lt;&gt;"&amp;"HORS LIGUE",E$5:E$70,"&lt;"&amp;E15)+1),Paramètres!$B$3:$C$56,2,FALSE)*Paramètres!$N$3))</f>
        <v>0</v>
      </c>
      <c r="G15" s="4">
        <v>2</v>
      </c>
      <c r="H15" s="2">
        <v>35</v>
      </c>
      <c r="I15" s="36">
        <v>7</v>
      </c>
      <c r="J15" s="2">
        <v>14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LIGUE")),"",COUNTIFS($D$5:$D$70,"&lt;&gt;"&amp;"",$D$5:$D$70,"&lt;&gt;"&amp;"NL",$D$5:$D$70,"&lt;&gt;"&amp;"HORS LIGUE",K$5:K$70,"&lt;"&amp;K15)+1),Paramètres!$B$3:$C$56,2,FALSE)*Paramètres!$N$6))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LIGUE")),"",COUNTIFS($D$5:$D$70,"&lt;&gt;"&amp;"",$D$5:$D$70,"&lt;&gt;"&amp;"NL",$D$5:$D$70,"&lt;&gt;"&amp;"HORS LIGUE",M$5:M$70,"&lt;"&amp;M15)+1),Paramètres!$B$3:$C$56,2,FALSE)*Paramètres!$N$7))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LIGUE")),"",COUNTIFS($D$5:$D$70,"&lt;&gt;"&amp;"",$D$5:$D$70,"&lt;&gt;"&amp;"NL",$D$5:$D$70,"&lt;&gt;"&amp;"HORS LIGUE",O$5:O$70,"&lt;"&amp;O15)+1),Paramètres!$B$3:$C$56,2,FALSE)*Paramètres!$N$8))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LIGUE")),"",COUNTIFS($D$5:$D$70,"&lt;&gt;"&amp;"",$D$5:$D$70,"&lt;&gt;"&amp;"NL",$D$5:$D$70,"&lt;&gt;"&amp;"HORS LIGUE",Q$5:Q$70,"&lt;"&amp;Q15)+1),Paramètres!$B$3:$C$56,2,FALSE)*Paramètres!$N$9))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LIGUE")),"",COUNTIFS($D$5:$D$70,"&lt;&gt;"&amp;"",$D$5:$D$70,"&lt;&gt;"&amp;"NL",$D$5:$D$70,"&lt;&gt;"&amp;"HORS LIGUE",S$5:S$70,"&lt;"&amp;S15)+1),Paramètres!$B$3:$C$56,2,FALSE)*Paramètres!$N$10))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LIGUE")),"",COUNTIFS($D$5:$D$70,"&lt;&gt;"&amp;"",$D$5:$D$70,"&lt;&gt;"&amp;"NL",$D$5:$D$70,"&lt;&gt;"&amp;"HORS LIGUE",U$5:U$70,"&lt;"&amp;U15)+1),Paramètres!$B$3:$C$56,2,FALSE)*Paramètres!$N$11))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LIGUE")),"",COUNTIFS($D$5:$D$70,"&lt;&gt;"&amp;"",$D$5:$D$70,"&lt;&gt;"&amp;"NL",$D$5:$D$70,"&lt;&gt;"&amp;"HORS LIGUE",W$5:W$70,"&lt;"&amp;W15)+1),Paramètres!$B$3:$C$56,2,FALSE)*Paramètres!$N$12))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LIGUE")),"",COUNTIFS($D$5:$D$70,"&lt;&gt;"&amp;"",$D$5:$D$70,"&lt;&gt;"&amp;"NL",$D$5:$D$70,"&lt;&gt;"&amp;"HORS LIGUE",Y$5:Y$70,"&lt;"&amp;Y15)+1),Paramètres!$B$3:$C$56,2,FALSE)*Paramètres!$N$13))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LIGUE")),"",COUNTIFS($D$5:$D$70,"&lt;&gt;"&amp;"",$D$5:$D$70,"&lt;&gt;"&amp;"NL",$D$5:$D$70,"&lt;&gt;"&amp;"HORS LIGUE",AA$5:AA$70,"&lt;"&amp;AA15)+1),Paramètres!$B$3:$C$56,2,FALSE)*Paramètres!$N$14))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LIGUE")),"",COUNTIFS($D$5:$D$70,"&lt;&gt;"&amp;"",$D$5:$D$70,"&lt;&gt;"&amp;"NL",$D$5:$D$70,"&lt;&gt;"&amp;"HORS LIGUE",AC$5:AC$70,"&lt;"&amp;AC15)+1),Paramètres!$B$3:$C$56,2,FALSE)*Paramètres!$N$15))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LIGUE")),"",COUNTIFS($D$5:$D$70,"&lt;&gt;"&amp;"",$D$5:$D$70,"&lt;&gt;"&amp;"NL",$D$5:$D$70,"&lt;&gt;"&amp;"HORS LIGUE",AE$5:AE$70,"&lt;"&amp;AE15)+1),Paramètres!$B$3:$C$56,2,FALSE)*Paramètres!$N$16))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LIGUE")),"",COUNTIFS($D$5:$D$70,"&lt;&gt;"&amp;"",$D$5:$D$70,"&lt;&gt;"&amp;"NL",$D$5:$D$70,"&lt;&gt;"&amp;"HORS LIGUE",AG$5:AG$70,"&lt;"&amp;AG15)+1),Paramètres!$B$3:$C$56,2,FALSE)*Paramètres!$N$17))</f>
        <v>0</v>
      </c>
      <c r="AI15" s="40">
        <f>F15+H15+J15+L15+N15+P15+R15+T15+V15+X15+Z15+AB15+AD15+AF15+AH15</f>
        <v>49</v>
      </c>
      <c r="AJ15" s="3">
        <f>IF(AI15&lt;&gt;0,RANK(AI15,$AI$5:$AI$70),"")</f>
        <v>11</v>
      </c>
      <c r="AK15" s="5">
        <f>COUNTA(E15,G15,I15,K15,M15,O15,Q15,S15,U15,W15,Y15,AA15,AC15,AE15,AG15)</f>
        <v>2</v>
      </c>
      <c r="AL15" s="41">
        <f>HLOOKUP($AL$2,$BD$4:$BR$70,ROW(A15)-3,FALSE)</f>
        <v>49</v>
      </c>
      <c r="AM15" s="33">
        <f>IF(AL15&lt;&gt;0,RANK(AL15,$AL$5:$AL$70),"")</f>
        <v>11</v>
      </c>
      <c r="AO15" s="22">
        <f t="shared" si="0"/>
        <v>0</v>
      </c>
      <c r="AP15">
        <f t="shared" si="1"/>
        <v>35</v>
      </c>
      <c r="AQ15">
        <f t="shared" si="2"/>
        <v>14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35</v>
      </c>
      <c r="BE15" s="22">
        <f t="shared" ref="BE15:BR15" si="26">BD15+LARGE($AO15:$BC15,BE$4)</f>
        <v>49</v>
      </c>
      <c r="BF15" s="22">
        <f t="shared" si="26"/>
        <v>49</v>
      </c>
      <c r="BG15" s="22">
        <f t="shared" si="26"/>
        <v>49</v>
      </c>
      <c r="BH15" s="22">
        <f t="shared" si="26"/>
        <v>49</v>
      </c>
      <c r="BI15" s="22">
        <f t="shared" si="26"/>
        <v>49</v>
      </c>
      <c r="BJ15" s="22">
        <f t="shared" si="26"/>
        <v>49</v>
      </c>
      <c r="BK15" s="22">
        <f t="shared" si="26"/>
        <v>49</v>
      </c>
      <c r="BL15" s="22">
        <f t="shared" si="26"/>
        <v>49</v>
      </c>
      <c r="BM15" s="22">
        <f t="shared" si="26"/>
        <v>49</v>
      </c>
      <c r="BN15" s="22">
        <f t="shared" si="26"/>
        <v>49</v>
      </c>
      <c r="BO15" s="22">
        <f t="shared" si="26"/>
        <v>49</v>
      </c>
      <c r="BP15" s="22">
        <f t="shared" si="26"/>
        <v>49</v>
      </c>
      <c r="BQ15" s="22">
        <f t="shared" si="26"/>
        <v>49</v>
      </c>
      <c r="BR15" s="22">
        <f t="shared" si="26"/>
        <v>49</v>
      </c>
    </row>
    <row r="16" spans="1:70" ht="17" x14ac:dyDescent="0.2">
      <c r="A16" s="83" t="s">
        <v>524</v>
      </c>
      <c r="B16" s="83" t="s">
        <v>501</v>
      </c>
      <c r="C16" s="83" t="s">
        <v>220</v>
      </c>
      <c r="D16" s="83" t="s">
        <v>42</v>
      </c>
      <c r="E16" s="6">
        <v>6</v>
      </c>
      <c r="F16" s="2">
        <v>16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LIGUE")),"",COUNTIFS($D$5:$D$70,"&lt;&gt;"&amp;"",$D$5:$D$70,"&lt;&gt;"&amp;"NL",$D$5:$D$70,"&lt;&gt;"&amp;"HORS LIGUE",G$5:G$70,"&lt;"&amp;G16)+1),Paramètres!$B$3:$C$56,2,FALSE)*Paramètres!$N$4))</f>
        <v>0</v>
      </c>
      <c r="I16" s="36">
        <v>4</v>
      </c>
      <c r="J16" s="2">
        <v>25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LIGUE")),"",COUNTIFS($D$5:$D$70,"&lt;&gt;"&amp;"",$D$5:$D$70,"&lt;&gt;"&amp;"NL",$D$5:$D$70,"&lt;&gt;"&amp;"HORS LIGUE",K$5:K$70,"&lt;"&amp;K16)+1),Paramètres!$B$3:$C$56,2,FALSE)*Paramètres!$N$6))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LIGUE")),"",COUNTIFS($D$5:$D$70,"&lt;&gt;"&amp;"",$D$5:$D$70,"&lt;&gt;"&amp;"NL",$D$5:$D$70,"&lt;&gt;"&amp;"HORS LIGUE",M$5:M$70,"&lt;"&amp;M16)+1),Paramètres!$B$3:$C$56,2,FALSE)*Paramètres!$N$7))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LIGUE")),"",COUNTIFS($D$5:$D$70,"&lt;&gt;"&amp;"",$D$5:$D$70,"&lt;&gt;"&amp;"NL",$D$5:$D$70,"&lt;&gt;"&amp;"HORS LIGUE",O$5:O$70,"&lt;"&amp;O16)+1),Paramètres!$B$3:$C$56,2,FALSE)*Paramètres!$N$8))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LIGUE")),"",COUNTIFS($D$5:$D$70,"&lt;&gt;"&amp;"",$D$5:$D$70,"&lt;&gt;"&amp;"NL",$D$5:$D$70,"&lt;&gt;"&amp;"HORS LIGUE",Q$5:Q$70,"&lt;"&amp;Q16)+1),Paramètres!$B$3:$C$56,2,FALSE)*Paramètres!$N$9))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LIGUE")),"",COUNTIFS($D$5:$D$70,"&lt;&gt;"&amp;"",$D$5:$D$70,"&lt;&gt;"&amp;"NL",$D$5:$D$70,"&lt;&gt;"&amp;"HORS LIGUE",S$5:S$70,"&lt;"&amp;S16)+1),Paramètres!$B$3:$C$56,2,FALSE)*Paramètres!$N$10))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LIGUE")),"",COUNTIFS($D$5:$D$70,"&lt;&gt;"&amp;"",$D$5:$D$70,"&lt;&gt;"&amp;"NL",$D$5:$D$70,"&lt;&gt;"&amp;"HORS LIGUE",U$5:U$70,"&lt;"&amp;U16)+1),Paramètres!$B$3:$C$56,2,FALSE)*Paramètres!$N$11))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LIGUE")),"",COUNTIFS($D$5:$D$70,"&lt;&gt;"&amp;"",$D$5:$D$70,"&lt;&gt;"&amp;"NL",$D$5:$D$70,"&lt;&gt;"&amp;"HORS LIGUE",W$5:W$70,"&lt;"&amp;W16)+1),Paramètres!$B$3:$C$56,2,FALSE)*Paramètres!$N$12))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LIGUE")),"",COUNTIFS($D$5:$D$70,"&lt;&gt;"&amp;"",$D$5:$D$70,"&lt;&gt;"&amp;"NL",$D$5:$D$70,"&lt;&gt;"&amp;"HORS LIGUE",Y$5:Y$70,"&lt;"&amp;Y16)+1),Paramètres!$B$3:$C$56,2,FALSE)*Paramètres!$N$13))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LIGUE")),"",COUNTIFS($D$5:$D$70,"&lt;&gt;"&amp;"",$D$5:$D$70,"&lt;&gt;"&amp;"NL",$D$5:$D$70,"&lt;&gt;"&amp;"HORS LIGUE",AA$5:AA$70,"&lt;"&amp;AA16)+1),Paramètres!$B$3:$C$56,2,FALSE)*Paramètres!$N$14))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LIGUE")),"",COUNTIFS($D$5:$D$70,"&lt;&gt;"&amp;"",$D$5:$D$70,"&lt;&gt;"&amp;"NL",$D$5:$D$70,"&lt;&gt;"&amp;"HORS LIGUE",AC$5:AC$70,"&lt;"&amp;AC16)+1),Paramètres!$B$3:$C$56,2,FALSE)*Paramètres!$N$15))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LIGUE")),"",COUNTIFS($D$5:$D$70,"&lt;&gt;"&amp;"",$D$5:$D$70,"&lt;&gt;"&amp;"NL",$D$5:$D$70,"&lt;&gt;"&amp;"HORS LIGUE",AE$5:AE$70,"&lt;"&amp;AE16)+1),Paramètres!$B$3:$C$56,2,FALSE)*Paramètres!$N$16))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LIGUE")),"",COUNTIFS($D$5:$D$70,"&lt;&gt;"&amp;"",$D$5:$D$70,"&lt;&gt;"&amp;"NL",$D$5:$D$70,"&lt;&gt;"&amp;"HORS LIGUE",AG$5:AG$70,"&lt;"&amp;AG16)+1),Paramètres!$B$3:$C$56,2,FALSE)*Paramètres!$N$17))</f>
        <v>0</v>
      </c>
      <c r="AI16" s="40">
        <f>F16+H16+J16+L16+N16+P16+R16+T16+V16+X16+Z16+AB16+AD16+AF16+AH16</f>
        <v>41</v>
      </c>
      <c r="AJ16" s="3">
        <f>IF(AI16&lt;&gt;0,RANK(AI16,$AI$5:$AI$70),"")</f>
        <v>12</v>
      </c>
      <c r="AK16" s="5">
        <f>COUNTA(E16,G16,I16,K16,M16,O16,Q16,S16,U16,W16,Y16,AA16,AC16,AE16,AG16)</f>
        <v>2</v>
      </c>
      <c r="AL16" s="41">
        <f>HLOOKUP($AL$2,$BD$4:$BR$70,ROW(A16)-3,FALSE)</f>
        <v>41</v>
      </c>
      <c r="AM16" s="33">
        <f>IF(AL16&lt;&gt;0,RANK(AL16,$AL$5:$AL$70),"")</f>
        <v>12</v>
      </c>
      <c r="AO16" s="22">
        <f t="shared" si="0"/>
        <v>16</v>
      </c>
      <c r="AP16">
        <f t="shared" si="1"/>
        <v>0</v>
      </c>
      <c r="AQ16">
        <f t="shared" si="2"/>
        <v>25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25</v>
      </c>
      <c r="BE16" s="22">
        <f t="shared" ref="BE16:BR16" si="27">BD16+LARGE($AO16:$BC16,BE$4)</f>
        <v>41</v>
      </c>
      <c r="BF16" s="22">
        <f t="shared" si="27"/>
        <v>41</v>
      </c>
      <c r="BG16" s="22">
        <f t="shared" si="27"/>
        <v>41</v>
      </c>
      <c r="BH16" s="22">
        <f t="shared" si="27"/>
        <v>41</v>
      </c>
      <c r="BI16" s="22">
        <f t="shared" si="27"/>
        <v>41</v>
      </c>
      <c r="BJ16" s="22">
        <f t="shared" si="27"/>
        <v>41</v>
      </c>
      <c r="BK16" s="22">
        <f t="shared" si="27"/>
        <v>41</v>
      </c>
      <c r="BL16" s="22">
        <f t="shared" si="27"/>
        <v>41</v>
      </c>
      <c r="BM16" s="22">
        <f t="shared" si="27"/>
        <v>41</v>
      </c>
      <c r="BN16" s="22">
        <f t="shared" si="27"/>
        <v>41</v>
      </c>
      <c r="BO16" s="22">
        <f t="shared" si="27"/>
        <v>41</v>
      </c>
      <c r="BP16" s="22">
        <f t="shared" si="27"/>
        <v>41</v>
      </c>
      <c r="BQ16" s="22">
        <f t="shared" si="27"/>
        <v>41</v>
      </c>
      <c r="BR16" s="22">
        <f t="shared" si="27"/>
        <v>41</v>
      </c>
    </row>
    <row r="17" spans="1:70" ht="17" x14ac:dyDescent="0.2">
      <c r="A17" s="90"/>
      <c r="B17" s="83" t="s">
        <v>543</v>
      </c>
      <c r="C17" s="83" t="s">
        <v>426</v>
      </c>
      <c r="D17" s="83" t="s">
        <v>42</v>
      </c>
      <c r="E17" s="6">
        <v>6</v>
      </c>
      <c r="F17" s="2">
        <v>16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LIGUE")),"",COUNTIFS($D$5:$D$70,"&lt;&gt;"&amp;"",$D$5:$D$70,"&lt;&gt;"&amp;"NL",$D$5:$D$70,"&lt;&gt;"&amp;"HORS LIGUE",G$5:G$70,"&lt;"&amp;G17)+1),Paramètres!$B$3:$C$56,2,FALSE)*Paramètres!$N$4))</f>
        <v>0</v>
      </c>
      <c r="I17" s="36">
        <v>4</v>
      </c>
      <c r="J17" s="2">
        <v>25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LIGUE")),"",COUNTIFS($D$5:$D$70,"&lt;&gt;"&amp;"",$D$5:$D$70,"&lt;&gt;"&amp;"NL",$D$5:$D$70,"&lt;&gt;"&amp;"HORS LIGUE",K$5:K$70,"&lt;"&amp;K17)+1),Paramètres!$B$3:$C$56,2,FALSE)*Paramètres!$N$6))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LIGUE")),"",COUNTIFS($D$5:$D$70,"&lt;&gt;"&amp;"",$D$5:$D$70,"&lt;&gt;"&amp;"NL",$D$5:$D$70,"&lt;&gt;"&amp;"HORS LIGUE",M$5:M$70,"&lt;"&amp;M17)+1),Paramètres!$B$3:$C$56,2,FALSE)*Paramètres!$N$7))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LIGUE")),"",COUNTIFS($D$5:$D$70,"&lt;&gt;"&amp;"",$D$5:$D$70,"&lt;&gt;"&amp;"NL",$D$5:$D$70,"&lt;&gt;"&amp;"HORS LIGUE",O$5:O$70,"&lt;"&amp;O17)+1),Paramètres!$B$3:$C$56,2,FALSE)*Paramètres!$N$8))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LIGUE")),"",COUNTIFS($D$5:$D$70,"&lt;&gt;"&amp;"",$D$5:$D$70,"&lt;&gt;"&amp;"NL",$D$5:$D$70,"&lt;&gt;"&amp;"HORS LIGUE",Q$5:Q$70,"&lt;"&amp;Q17)+1),Paramètres!$B$3:$C$56,2,FALSE)*Paramètres!$N$9))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LIGUE")),"",COUNTIFS($D$5:$D$70,"&lt;&gt;"&amp;"",$D$5:$D$70,"&lt;&gt;"&amp;"NL",$D$5:$D$70,"&lt;&gt;"&amp;"HORS LIGUE",S$5:S$70,"&lt;"&amp;S17)+1),Paramètres!$B$3:$C$56,2,FALSE)*Paramètres!$N$10))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LIGUE")),"",COUNTIFS($D$5:$D$70,"&lt;&gt;"&amp;"",$D$5:$D$70,"&lt;&gt;"&amp;"NL",$D$5:$D$70,"&lt;&gt;"&amp;"HORS LIGUE",U$5:U$70,"&lt;"&amp;U17)+1),Paramètres!$B$3:$C$56,2,FALSE)*Paramètres!$N$11))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LIGUE")),"",COUNTIFS($D$5:$D$70,"&lt;&gt;"&amp;"",$D$5:$D$70,"&lt;&gt;"&amp;"NL",$D$5:$D$70,"&lt;&gt;"&amp;"HORS LIGUE",W$5:W$70,"&lt;"&amp;W17)+1),Paramètres!$B$3:$C$56,2,FALSE)*Paramètres!$N$12))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LIGUE")),"",COUNTIFS($D$5:$D$70,"&lt;&gt;"&amp;"",$D$5:$D$70,"&lt;&gt;"&amp;"NL",$D$5:$D$70,"&lt;&gt;"&amp;"HORS LIGUE",Y$5:Y$70,"&lt;"&amp;Y17)+1),Paramètres!$B$3:$C$56,2,FALSE)*Paramètres!$N$13))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LIGUE")),"",COUNTIFS($D$5:$D$70,"&lt;&gt;"&amp;"",$D$5:$D$70,"&lt;&gt;"&amp;"NL",$D$5:$D$70,"&lt;&gt;"&amp;"HORS LIGUE",AA$5:AA$70,"&lt;"&amp;AA17)+1),Paramètres!$B$3:$C$56,2,FALSE)*Paramètres!$N$14))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LIGUE")),"",COUNTIFS($D$5:$D$70,"&lt;&gt;"&amp;"",$D$5:$D$70,"&lt;&gt;"&amp;"NL",$D$5:$D$70,"&lt;&gt;"&amp;"HORS LIGUE",AC$5:AC$70,"&lt;"&amp;AC17)+1),Paramètres!$B$3:$C$56,2,FALSE)*Paramètres!$N$15))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LIGUE")),"",COUNTIFS($D$5:$D$70,"&lt;&gt;"&amp;"",$D$5:$D$70,"&lt;&gt;"&amp;"NL",$D$5:$D$70,"&lt;&gt;"&amp;"HORS LIGUE",AE$5:AE$70,"&lt;"&amp;AE17)+1),Paramètres!$B$3:$C$56,2,FALSE)*Paramètres!$N$16))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LIGUE")),"",COUNTIFS($D$5:$D$70,"&lt;&gt;"&amp;"",$D$5:$D$70,"&lt;&gt;"&amp;"NL",$D$5:$D$70,"&lt;&gt;"&amp;"HORS LIGUE",AG$5:AG$70,"&lt;"&amp;AG17)+1),Paramètres!$B$3:$C$56,2,FALSE)*Paramètres!$N$17))</f>
        <v>0</v>
      </c>
      <c r="AI17" s="40">
        <f>F17+H17+J17+L17+N17+P17+R17+T17+V17+X17+Z17+AB17+AD17+AF17+AH17</f>
        <v>41</v>
      </c>
      <c r="AJ17" s="3">
        <f>IF(AI17&lt;&gt;0,RANK(AI17,$AI$5:$AI$70),"")</f>
        <v>12</v>
      </c>
      <c r="AK17" s="5">
        <f>COUNTA(E17,G17,I17,K17,M17,O17,Q17,S17,U17,W17,Y17,AA17,AC17,AE17,AG17)</f>
        <v>2</v>
      </c>
      <c r="AL17" s="41">
        <f>HLOOKUP($AL$2,$BD$4:$BR$70,ROW(A17)-3,FALSE)</f>
        <v>41</v>
      </c>
      <c r="AM17" s="33">
        <f>IF(AL17&lt;&gt;0,RANK(AL17,$AL$5:$AL$70),"")</f>
        <v>12</v>
      </c>
      <c r="AO17" s="22">
        <f t="shared" si="0"/>
        <v>16</v>
      </c>
      <c r="AP17">
        <f t="shared" si="1"/>
        <v>0</v>
      </c>
      <c r="AQ17">
        <f t="shared" si="2"/>
        <v>25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25</v>
      </c>
      <c r="BE17" s="22">
        <f t="shared" ref="BE17:BR17" si="28">BD17+LARGE($AO17:$BC17,BE$4)</f>
        <v>41</v>
      </c>
      <c r="BF17" s="22">
        <f t="shared" si="28"/>
        <v>41</v>
      </c>
      <c r="BG17" s="22">
        <f t="shared" si="28"/>
        <v>41</v>
      </c>
      <c r="BH17" s="22">
        <f t="shared" si="28"/>
        <v>41</v>
      </c>
      <c r="BI17" s="22">
        <f t="shared" si="28"/>
        <v>41</v>
      </c>
      <c r="BJ17" s="22">
        <f t="shared" si="28"/>
        <v>41</v>
      </c>
      <c r="BK17" s="22">
        <f t="shared" si="28"/>
        <v>41</v>
      </c>
      <c r="BL17" s="22">
        <f t="shared" si="28"/>
        <v>41</v>
      </c>
      <c r="BM17" s="22">
        <f t="shared" si="28"/>
        <v>41</v>
      </c>
      <c r="BN17" s="22">
        <f t="shared" si="28"/>
        <v>41</v>
      </c>
      <c r="BO17" s="22">
        <f t="shared" si="28"/>
        <v>41</v>
      </c>
      <c r="BP17" s="22">
        <f t="shared" si="28"/>
        <v>41</v>
      </c>
      <c r="BQ17" s="22">
        <f t="shared" si="28"/>
        <v>41</v>
      </c>
      <c r="BR17" s="22">
        <f t="shared" si="28"/>
        <v>41</v>
      </c>
    </row>
    <row r="18" spans="1:70" ht="17" x14ac:dyDescent="0.2">
      <c r="A18" s="89" t="s">
        <v>774</v>
      </c>
      <c r="B18" s="32" t="s">
        <v>775</v>
      </c>
      <c r="C18" s="32" t="s">
        <v>560</v>
      </c>
      <c r="D18" s="32" t="s">
        <v>95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LIGUE")),"",COUNTIFS($D$5:$D$70,"&lt;&gt;"&amp;"",$D$5:$D$70,"&lt;&gt;"&amp;"NL",$D$5:$D$70,"&lt;&gt;"&amp;"HORS LIGUE",E$5:E$70,"&lt;"&amp;E18)+1),Paramètres!$B$3:$C$56,2,FALSE)*Paramètres!$N$3))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LIGUE")),"",COUNTIFS($D$5:$D$70,"&lt;&gt;"&amp;"",$D$5:$D$70,"&lt;&gt;"&amp;"NL",$D$5:$D$70,"&lt;&gt;"&amp;"HORS LIGUE",G$5:G$70,"&lt;"&amp;G18)+1),Paramètres!$B$3:$C$56,2,FALSE)*Paramètres!$N$4))</f>
        <v>0</v>
      </c>
      <c r="I18" s="36">
        <v>5</v>
      </c>
      <c r="J18" s="2">
        <v>20</v>
      </c>
      <c r="K18" s="4">
        <v>3</v>
      </c>
      <c r="L18" s="2">
        <v>20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LIGUE")),"",COUNTIFS($D$5:$D$70,"&lt;&gt;"&amp;"",$D$5:$D$70,"&lt;&gt;"&amp;"NL",$D$5:$D$70,"&lt;&gt;"&amp;"HORS LIGUE",M$5:M$70,"&lt;"&amp;M18)+1),Paramètres!$B$3:$C$56,2,FALSE)*Paramètres!$N$7))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LIGUE")),"",COUNTIFS($D$5:$D$70,"&lt;&gt;"&amp;"",$D$5:$D$70,"&lt;&gt;"&amp;"NL",$D$5:$D$70,"&lt;&gt;"&amp;"HORS LIGUE",O$5:O$70,"&lt;"&amp;O18)+1),Paramètres!$B$3:$C$56,2,FALSE)*Paramètres!$N$8))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LIGUE")),"",COUNTIFS($D$5:$D$70,"&lt;&gt;"&amp;"",$D$5:$D$70,"&lt;&gt;"&amp;"NL",$D$5:$D$70,"&lt;&gt;"&amp;"HORS LIGUE",Q$5:Q$70,"&lt;"&amp;Q18)+1),Paramètres!$B$3:$C$56,2,FALSE)*Paramètres!$N$9))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LIGUE")),"",COUNTIFS($D$5:$D$70,"&lt;&gt;"&amp;"",$D$5:$D$70,"&lt;&gt;"&amp;"NL",$D$5:$D$70,"&lt;&gt;"&amp;"HORS LIGUE",S$5:S$70,"&lt;"&amp;S18)+1),Paramètres!$B$3:$C$56,2,FALSE)*Paramètres!$N$10))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LIGUE")),"",COUNTIFS($D$5:$D$70,"&lt;&gt;"&amp;"",$D$5:$D$70,"&lt;&gt;"&amp;"NL",$D$5:$D$70,"&lt;&gt;"&amp;"HORS LIGUE",U$5:U$70,"&lt;"&amp;U18)+1),Paramètres!$B$3:$C$56,2,FALSE)*Paramètres!$N$11))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LIGUE")),"",COUNTIFS($D$5:$D$70,"&lt;&gt;"&amp;"",$D$5:$D$70,"&lt;&gt;"&amp;"NL",$D$5:$D$70,"&lt;&gt;"&amp;"HORS LIGUE",W$5:W$70,"&lt;"&amp;W18)+1),Paramètres!$B$3:$C$56,2,FALSE)*Paramètres!$N$12))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LIGUE")),"",COUNTIFS($D$5:$D$70,"&lt;&gt;"&amp;"",$D$5:$D$70,"&lt;&gt;"&amp;"NL",$D$5:$D$70,"&lt;&gt;"&amp;"HORS LIGUE",Y$5:Y$70,"&lt;"&amp;Y18)+1),Paramètres!$B$3:$C$56,2,FALSE)*Paramètres!$N$13))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LIGUE")),"",COUNTIFS($D$5:$D$70,"&lt;&gt;"&amp;"",$D$5:$D$70,"&lt;&gt;"&amp;"NL",$D$5:$D$70,"&lt;&gt;"&amp;"HORS LIGUE",AA$5:AA$70,"&lt;"&amp;AA18)+1),Paramètres!$B$3:$C$56,2,FALSE)*Paramètres!$N$14))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LIGUE")),"",COUNTIFS($D$5:$D$70,"&lt;&gt;"&amp;"",$D$5:$D$70,"&lt;&gt;"&amp;"NL",$D$5:$D$70,"&lt;&gt;"&amp;"HORS LIGUE",AC$5:AC$70,"&lt;"&amp;AC18)+1),Paramètres!$B$3:$C$56,2,FALSE)*Paramètres!$N$15))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LIGUE")),"",COUNTIFS($D$5:$D$70,"&lt;&gt;"&amp;"",$D$5:$D$70,"&lt;&gt;"&amp;"NL",$D$5:$D$70,"&lt;&gt;"&amp;"HORS LIGUE",AE$5:AE$70,"&lt;"&amp;AE18)+1),Paramètres!$B$3:$C$56,2,FALSE)*Paramètres!$N$16))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LIGUE")),"",COUNTIFS($D$5:$D$70,"&lt;&gt;"&amp;"",$D$5:$D$70,"&lt;&gt;"&amp;"NL",$D$5:$D$70,"&lt;&gt;"&amp;"HORS LIGUE",AG$5:AG$70,"&lt;"&amp;AG18)+1),Paramètres!$B$3:$C$56,2,FALSE)*Paramètres!$N$17))</f>
        <v>0</v>
      </c>
      <c r="AI18" s="40">
        <f>F18+H18+J18+L18+N18+P18+R18+T18+V18+X18+Z18+AB18+AD18+AF18+AH18</f>
        <v>40</v>
      </c>
      <c r="AJ18" s="3">
        <f>IF(AI18&lt;&gt;0,RANK(AI18,$AI$5:$AI$70),"")</f>
        <v>14</v>
      </c>
      <c r="AK18" s="5">
        <f>COUNTA(E18,G18,I18,K18,M18,O18,Q18,S18,U18,W18,Y18,AA18,AC18,AE18,AG18)</f>
        <v>2</v>
      </c>
      <c r="AL18" s="41">
        <f>HLOOKUP($AL$2,$BD$4:$BR$70,ROW(A18)-3,FALSE)</f>
        <v>40</v>
      </c>
      <c r="AM18" s="33">
        <f>IF(AL18&lt;&gt;0,RANK(AL18,$AL$5:$AL$70),"")</f>
        <v>14</v>
      </c>
      <c r="AO18" s="22">
        <f t="shared" si="0"/>
        <v>0</v>
      </c>
      <c r="AP18">
        <f t="shared" si="1"/>
        <v>0</v>
      </c>
      <c r="AQ18">
        <f t="shared" si="2"/>
        <v>20</v>
      </c>
      <c r="AR18">
        <f t="shared" si="3"/>
        <v>20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20</v>
      </c>
      <c r="BE18" s="22">
        <f t="shared" ref="BE18:BR18" si="29">BD18+LARGE($AO18:$BC18,BE$4)</f>
        <v>40</v>
      </c>
      <c r="BF18" s="22">
        <f t="shared" si="29"/>
        <v>40</v>
      </c>
      <c r="BG18" s="22">
        <f t="shared" si="29"/>
        <v>40</v>
      </c>
      <c r="BH18" s="22">
        <f t="shared" si="29"/>
        <v>40</v>
      </c>
      <c r="BI18" s="22">
        <f t="shared" si="29"/>
        <v>40</v>
      </c>
      <c r="BJ18" s="22">
        <f t="shared" si="29"/>
        <v>40</v>
      </c>
      <c r="BK18" s="22">
        <f t="shared" si="29"/>
        <v>40</v>
      </c>
      <c r="BL18" s="22">
        <f t="shared" si="29"/>
        <v>40</v>
      </c>
      <c r="BM18" s="22">
        <f t="shared" si="29"/>
        <v>40</v>
      </c>
      <c r="BN18" s="22">
        <f t="shared" si="29"/>
        <v>40</v>
      </c>
      <c r="BO18" s="22">
        <f t="shared" si="29"/>
        <v>40</v>
      </c>
      <c r="BP18" s="22">
        <f t="shared" si="29"/>
        <v>40</v>
      </c>
      <c r="BQ18" s="22">
        <f t="shared" si="29"/>
        <v>40</v>
      </c>
      <c r="BR18" s="22">
        <f t="shared" si="29"/>
        <v>40</v>
      </c>
    </row>
    <row r="19" spans="1:70" ht="17" x14ac:dyDescent="0.2">
      <c r="A19" s="90"/>
      <c r="B19" s="83" t="s">
        <v>546</v>
      </c>
      <c r="C19" s="83" t="s">
        <v>547</v>
      </c>
      <c r="D19" s="83" t="s">
        <v>41</v>
      </c>
      <c r="E19" s="6">
        <v>8</v>
      </c>
      <c r="F19" s="2">
        <v>12</v>
      </c>
      <c r="G19" s="4">
        <v>3</v>
      </c>
      <c r="H19" s="2">
        <v>25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LIGUE")),"",COUNTIFS($D$5:$D$70,"&lt;&gt;"&amp;"",$D$5:$D$70,"&lt;&gt;"&amp;"NL",$D$5:$D$70,"&lt;&gt;"&amp;"HORS LIGUE",I$5:I$70,"&lt;"&amp;I19)+1),Paramètres!$B$3:$C$56,2,FALSE)*Paramètres!$N$5))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LIGUE")),"",COUNTIFS($D$5:$D$70,"&lt;&gt;"&amp;"",$D$5:$D$70,"&lt;&gt;"&amp;"NL",$D$5:$D$70,"&lt;&gt;"&amp;"HORS LIGUE",K$5:K$70,"&lt;"&amp;K19)+1),Paramètres!$B$3:$C$56,2,FALSE)*Paramètres!$N$6))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LIGUE")),"",COUNTIFS($D$5:$D$70,"&lt;&gt;"&amp;"",$D$5:$D$70,"&lt;&gt;"&amp;"NL",$D$5:$D$70,"&lt;&gt;"&amp;"HORS LIGUE",M$5:M$70,"&lt;"&amp;M19)+1),Paramètres!$B$3:$C$56,2,FALSE)*Paramètres!$N$7))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LIGUE")),"",COUNTIFS($D$5:$D$70,"&lt;&gt;"&amp;"",$D$5:$D$70,"&lt;&gt;"&amp;"NL",$D$5:$D$70,"&lt;&gt;"&amp;"HORS LIGUE",O$5:O$70,"&lt;"&amp;O19)+1),Paramètres!$B$3:$C$56,2,FALSE)*Paramètres!$N$8))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LIGUE")),"",COUNTIFS($D$5:$D$70,"&lt;&gt;"&amp;"",$D$5:$D$70,"&lt;&gt;"&amp;"NL",$D$5:$D$70,"&lt;&gt;"&amp;"HORS LIGUE",Q$5:Q$70,"&lt;"&amp;Q19)+1),Paramètres!$B$3:$C$56,2,FALSE)*Paramètres!$N$9))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LIGUE")),"",COUNTIFS($D$5:$D$70,"&lt;&gt;"&amp;"",$D$5:$D$70,"&lt;&gt;"&amp;"NL",$D$5:$D$70,"&lt;&gt;"&amp;"HORS LIGUE",S$5:S$70,"&lt;"&amp;S19)+1),Paramètres!$B$3:$C$56,2,FALSE)*Paramètres!$N$10))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LIGUE")),"",COUNTIFS($D$5:$D$70,"&lt;&gt;"&amp;"",$D$5:$D$70,"&lt;&gt;"&amp;"NL",$D$5:$D$70,"&lt;&gt;"&amp;"HORS LIGUE",U$5:U$70,"&lt;"&amp;U19)+1),Paramètres!$B$3:$C$56,2,FALSE)*Paramètres!$N$11))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LIGUE")),"",COUNTIFS($D$5:$D$70,"&lt;&gt;"&amp;"",$D$5:$D$70,"&lt;&gt;"&amp;"NL",$D$5:$D$70,"&lt;&gt;"&amp;"HORS LIGUE",W$5:W$70,"&lt;"&amp;W19)+1),Paramètres!$B$3:$C$56,2,FALSE)*Paramètres!$N$12))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LIGUE")),"",COUNTIFS($D$5:$D$70,"&lt;&gt;"&amp;"",$D$5:$D$70,"&lt;&gt;"&amp;"NL",$D$5:$D$70,"&lt;&gt;"&amp;"HORS LIGUE",Y$5:Y$70,"&lt;"&amp;Y19)+1),Paramètres!$B$3:$C$56,2,FALSE)*Paramètres!$N$13))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LIGUE")),"",COUNTIFS($D$5:$D$70,"&lt;&gt;"&amp;"",$D$5:$D$70,"&lt;&gt;"&amp;"NL",$D$5:$D$70,"&lt;&gt;"&amp;"HORS LIGUE",AA$5:AA$70,"&lt;"&amp;AA19)+1),Paramètres!$B$3:$C$56,2,FALSE)*Paramètres!$N$14))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LIGUE")),"",COUNTIFS($D$5:$D$70,"&lt;&gt;"&amp;"",$D$5:$D$70,"&lt;&gt;"&amp;"NL",$D$5:$D$70,"&lt;&gt;"&amp;"HORS LIGUE",AC$5:AC$70,"&lt;"&amp;AC19)+1),Paramètres!$B$3:$C$56,2,FALSE)*Paramètres!$N$15))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LIGUE")),"",COUNTIFS($D$5:$D$70,"&lt;&gt;"&amp;"",$D$5:$D$70,"&lt;&gt;"&amp;"NL",$D$5:$D$70,"&lt;&gt;"&amp;"HORS LIGUE",AE$5:AE$70,"&lt;"&amp;AE19)+1),Paramètres!$B$3:$C$56,2,FALSE)*Paramètres!$N$16))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LIGUE")),"",COUNTIFS($D$5:$D$70,"&lt;&gt;"&amp;"",$D$5:$D$70,"&lt;&gt;"&amp;"NL",$D$5:$D$70,"&lt;&gt;"&amp;"HORS LIGUE",AG$5:AG$70,"&lt;"&amp;AG19)+1),Paramètres!$B$3:$C$56,2,FALSE)*Paramètres!$N$17))</f>
        <v>0</v>
      </c>
      <c r="AI19" s="40">
        <f>F19+H19+J19+L19+N19+P19+R19+T19+V19+X19+Z19+AB19+AD19+AF19+AH19</f>
        <v>37</v>
      </c>
      <c r="AJ19" s="3">
        <f>IF(AI19&lt;&gt;0,RANK(AI19,$AI$5:$AI$70),"")</f>
        <v>15</v>
      </c>
      <c r="AK19" s="5">
        <f>COUNTA(E19,G19,I19,K19,M19,O19,Q19,S19,U19,W19,Y19,AA19,AC19,AE19,AG19)</f>
        <v>2</v>
      </c>
      <c r="AL19" s="41">
        <f>HLOOKUP($AL$2,$BD$4:$BR$70,ROW(A19)-3,FALSE)</f>
        <v>37</v>
      </c>
      <c r="AM19" s="33">
        <f>IF(AL19&lt;&gt;0,RANK(AL19,$AL$5:$AL$70),"")</f>
        <v>15</v>
      </c>
      <c r="AO19" s="22">
        <f t="shared" si="0"/>
        <v>12</v>
      </c>
      <c r="AP19">
        <f t="shared" si="1"/>
        <v>25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25</v>
      </c>
      <c r="BE19" s="22">
        <f t="shared" ref="BE19:BR19" si="30">BD19+LARGE($AO19:$BC19,BE$4)</f>
        <v>37</v>
      </c>
      <c r="BF19" s="22">
        <f t="shared" si="30"/>
        <v>37</v>
      </c>
      <c r="BG19" s="22">
        <f t="shared" si="30"/>
        <v>37</v>
      </c>
      <c r="BH19" s="22">
        <f t="shared" si="30"/>
        <v>37</v>
      </c>
      <c r="BI19" s="22">
        <f t="shared" si="30"/>
        <v>37</v>
      </c>
      <c r="BJ19" s="22">
        <f t="shared" si="30"/>
        <v>37</v>
      </c>
      <c r="BK19" s="22">
        <f t="shared" si="30"/>
        <v>37</v>
      </c>
      <c r="BL19" s="22">
        <f t="shared" si="30"/>
        <v>37</v>
      </c>
      <c r="BM19" s="22">
        <f t="shared" si="30"/>
        <v>37</v>
      </c>
      <c r="BN19" s="22">
        <f t="shared" si="30"/>
        <v>37</v>
      </c>
      <c r="BO19" s="22">
        <f t="shared" si="30"/>
        <v>37</v>
      </c>
      <c r="BP19" s="22">
        <f t="shared" si="30"/>
        <v>37</v>
      </c>
      <c r="BQ19" s="22">
        <f t="shared" si="30"/>
        <v>37</v>
      </c>
      <c r="BR19" s="22">
        <f t="shared" si="30"/>
        <v>37</v>
      </c>
    </row>
    <row r="20" spans="1:70" ht="17" x14ac:dyDescent="0.2">
      <c r="A20" s="90"/>
      <c r="B20" s="83" t="s">
        <v>321</v>
      </c>
      <c r="C20" s="83" t="s">
        <v>226</v>
      </c>
      <c r="D20" s="83" t="s">
        <v>15</v>
      </c>
      <c r="E20" s="6">
        <v>12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LIGUE")),"",COUNTIFS($D$5:$D$70,"&lt;&gt;"&amp;"",$D$5:$D$70,"&lt;&gt;"&amp;"NL",$D$5:$D$70,"&lt;&gt;"&amp;"HORS LIGUE",G$5:G$70,"&lt;"&amp;G20)+1),Paramètres!$B$3:$C$56,2,FALSE)*Paramètres!$N$4))</f>
        <v>0</v>
      </c>
      <c r="I20" s="36">
        <v>6</v>
      </c>
      <c r="J20" s="2">
        <v>16</v>
      </c>
      <c r="K20" s="4">
        <v>4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LIGUE")),"",COUNTIFS($D$5:$D$70,"&lt;&gt;"&amp;"",$D$5:$D$70,"&lt;&gt;"&amp;"NL",$D$5:$D$70,"&lt;&gt;"&amp;"HORS LIGUE",M$5:M$70,"&lt;"&amp;M20)+1),Paramètres!$B$3:$C$56,2,FALSE)*Paramètres!$N$7))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LIGUE")),"",COUNTIFS($D$5:$D$70,"&lt;&gt;"&amp;"",$D$5:$D$70,"&lt;&gt;"&amp;"NL",$D$5:$D$70,"&lt;&gt;"&amp;"HORS LIGUE",O$5:O$70,"&lt;"&amp;O20)+1),Paramètres!$B$3:$C$56,2,FALSE)*Paramètres!$N$8))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LIGUE")),"",COUNTIFS($D$5:$D$70,"&lt;&gt;"&amp;"",$D$5:$D$70,"&lt;&gt;"&amp;"NL",$D$5:$D$70,"&lt;&gt;"&amp;"HORS LIGUE",Q$5:Q$70,"&lt;"&amp;Q20)+1),Paramètres!$B$3:$C$56,2,FALSE)*Paramètres!$N$9))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LIGUE")),"",COUNTIFS($D$5:$D$70,"&lt;&gt;"&amp;"",$D$5:$D$70,"&lt;&gt;"&amp;"NL",$D$5:$D$70,"&lt;&gt;"&amp;"HORS LIGUE",S$5:S$70,"&lt;"&amp;S20)+1),Paramètres!$B$3:$C$56,2,FALSE)*Paramètres!$N$10))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LIGUE")),"",COUNTIFS($D$5:$D$70,"&lt;&gt;"&amp;"",$D$5:$D$70,"&lt;&gt;"&amp;"NL",$D$5:$D$70,"&lt;&gt;"&amp;"HORS LIGUE",U$5:U$70,"&lt;"&amp;U20)+1),Paramètres!$B$3:$C$56,2,FALSE)*Paramètres!$N$11))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LIGUE")),"",COUNTIFS($D$5:$D$70,"&lt;&gt;"&amp;"",$D$5:$D$70,"&lt;&gt;"&amp;"NL",$D$5:$D$70,"&lt;&gt;"&amp;"HORS LIGUE",W$5:W$70,"&lt;"&amp;W20)+1),Paramètres!$B$3:$C$56,2,FALSE)*Paramètres!$N$12))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LIGUE")),"",COUNTIFS($D$5:$D$70,"&lt;&gt;"&amp;"",$D$5:$D$70,"&lt;&gt;"&amp;"NL",$D$5:$D$70,"&lt;&gt;"&amp;"HORS LIGUE",Y$5:Y$70,"&lt;"&amp;Y20)+1),Paramètres!$B$3:$C$56,2,FALSE)*Paramètres!$N$13))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LIGUE")),"",COUNTIFS($D$5:$D$70,"&lt;&gt;"&amp;"",$D$5:$D$70,"&lt;&gt;"&amp;"NL",$D$5:$D$70,"&lt;&gt;"&amp;"HORS LIGUE",AA$5:AA$70,"&lt;"&amp;AA20)+1),Paramètres!$B$3:$C$56,2,FALSE)*Paramètres!$N$14))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LIGUE")),"",COUNTIFS($D$5:$D$70,"&lt;&gt;"&amp;"",$D$5:$D$70,"&lt;&gt;"&amp;"NL",$D$5:$D$70,"&lt;&gt;"&amp;"HORS LIGUE",AC$5:AC$70,"&lt;"&amp;AC20)+1),Paramètres!$B$3:$C$56,2,FALSE)*Paramètres!$N$15))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LIGUE")),"",COUNTIFS($D$5:$D$70,"&lt;&gt;"&amp;"",$D$5:$D$70,"&lt;&gt;"&amp;"NL",$D$5:$D$70,"&lt;&gt;"&amp;"HORS LIGUE",AE$5:AE$70,"&lt;"&amp;AE20)+1),Paramètres!$B$3:$C$56,2,FALSE)*Paramètres!$N$16))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LIGUE")),"",COUNTIFS($D$5:$D$70,"&lt;&gt;"&amp;"",$D$5:$D$70,"&lt;&gt;"&amp;"NL",$D$5:$D$70,"&lt;&gt;"&amp;"HORS LIGUE",AG$5:AG$70,"&lt;"&amp;AG20)+1),Paramètres!$B$3:$C$56,2,FALSE)*Paramètres!$N$17))</f>
        <v>0</v>
      </c>
      <c r="AI20" s="40">
        <f>F20+H20+J20+L20+N20+P20+R20+T20+V20+X20+Z20+AB20+AD20+AF20+AH20</f>
        <v>36</v>
      </c>
      <c r="AJ20" s="3">
        <f>IF(AI20&lt;&gt;0,RANK(AI20,$AI$5:$AI$70),"")</f>
        <v>16</v>
      </c>
      <c r="AK20" s="5">
        <f>COUNTA(E20,G20,I20,K20,M20,O20,Q20,S20,U20,W20,Y20,AA20,AC20,AE20,AG20)</f>
        <v>3</v>
      </c>
      <c r="AL20" s="41">
        <f>HLOOKUP($AL$2,$BD$4:$BR$70,ROW(A20)-3,FALSE)</f>
        <v>36</v>
      </c>
      <c r="AM20" s="33">
        <f>IF(AL20&lt;&gt;0,RANK(AL20,$AL$5:$AL$70),"")</f>
        <v>16</v>
      </c>
      <c r="AO20" s="22">
        <f t="shared" si="0"/>
        <v>10</v>
      </c>
      <c r="AP20">
        <f t="shared" si="1"/>
        <v>0</v>
      </c>
      <c r="AQ20">
        <f t="shared" si="2"/>
        <v>16</v>
      </c>
      <c r="AR20">
        <f t="shared" si="3"/>
        <v>10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16</v>
      </c>
      <c r="BE20" s="22">
        <f t="shared" ref="BE20:BR20" si="31">BD20+LARGE($AO20:$BC20,BE$4)</f>
        <v>26</v>
      </c>
      <c r="BF20" s="22">
        <f t="shared" si="31"/>
        <v>36</v>
      </c>
      <c r="BG20" s="22">
        <f t="shared" si="31"/>
        <v>36</v>
      </c>
      <c r="BH20" s="22">
        <f t="shared" si="31"/>
        <v>36</v>
      </c>
      <c r="BI20" s="22">
        <f t="shared" si="31"/>
        <v>36</v>
      </c>
      <c r="BJ20" s="22">
        <f t="shared" si="31"/>
        <v>36</v>
      </c>
      <c r="BK20" s="22">
        <f t="shared" si="31"/>
        <v>36</v>
      </c>
      <c r="BL20" s="22">
        <f t="shared" si="31"/>
        <v>36</v>
      </c>
      <c r="BM20" s="22">
        <f t="shared" si="31"/>
        <v>36</v>
      </c>
      <c r="BN20" s="22">
        <f t="shared" si="31"/>
        <v>36</v>
      </c>
      <c r="BO20" s="22">
        <f t="shared" si="31"/>
        <v>36</v>
      </c>
      <c r="BP20" s="22">
        <f t="shared" si="31"/>
        <v>36</v>
      </c>
      <c r="BQ20" s="22">
        <f t="shared" si="31"/>
        <v>36</v>
      </c>
      <c r="BR20" s="22">
        <f t="shared" si="31"/>
        <v>36</v>
      </c>
    </row>
    <row r="21" spans="1:70" ht="17" x14ac:dyDescent="0.2">
      <c r="A21" s="14" t="s">
        <v>885</v>
      </c>
      <c r="B21" s="32" t="s">
        <v>882</v>
      </c>
      <c r="C21" s="32" t="s">
        <v>884</v>
      </c>
      <c r="D21" s="32" t="s">
        <v>94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LIGUE")),"",COUNTIFS($D$5:$D$70,"&lt;&gt;"&amp;"",$D$5:$D$70,"&lt;&gt;"&amp;"NL",$D$5:$D$70,"&lt;&gt;"&amp;"HORS LIGUE",E$5:E$70,"&lt;"&amp;E21)+1),Paramètres!$B$3:$C$56,2,FALSE)*Paramètres!$N$3))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LIGUE")),"",COUNTIFS($D$5:$D$70,"&lt;&gt;"&amp;"",$D$5:$D$70,"&lt;&gt;"&amp;"NL",$D$5:$D$70,"&lt;&gt;"&amp;"HORS LIGUE",G$5:G$70,"&lt;"&amp;G21)+1),Paramètres!$B$3:$C$56,2,FALSE)*Paramètres!$N$4))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LIGUE")),"",COUNTIFS($D$5:$D$70,"&lt;&gt;"&amp;"",$D$5:$D$70,"&lt;&gt;"&amp;"NL",$D$5:$D$70,"&lt;&gt;"&amp;"HORS LIGUE",I$5:I$70,"&lt;"&amp;I21)+1),Paramètres!$B$3:$C$56,2,FALSE)*Paramètres!$N$5))</f>
        <v>0</v>
      </c>
      <c r="K21" s="4">
        <v>2</v>
      </c>
      <c r="L21" s="2">
        <v>35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LIGUE")),"",COUNTIFS($D$5:$D$70,"&lt;&gt;"&amp;"",$D$5:$D$70,"&lt;&gt;"&amp;"NL",$D$5:$D$70,"&lt;&gt;"&amp;"HORS LIGUE",M$5:M$70,"&lt;"&amp;M21)+1),Paramètres!$B$3:$C$56,2,FALSE)*Paramètres!$N$7))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LIGUE")),"",COUNTIFS($D$5:$D$70,"&lt;&gt;"&amp;"",$D$5:$D$70,"&lt;&gt;"&amp;"NL",$D$5:$D$70,"&lt;&gt;"&amp;"HORS LIGUE",O$5:O$70,"&lt;"&amp;O21)+1),Paramètres!$B$3:$C$56,2,FALSE)*Paramètres!$N$8))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LIGUE")),"",COUNTIFS($D$5:$D$70,"&lt;&gt;"&amp;"",$D$5:$D$70,"&lt;&gt;"&amp;"NL",$D$5:$D$70,"&lt;&gt;"&amp;"HORS LIGUE",Q$5:Q$70,"&lt;"&amp;Q21)+1),Paramètres!$B$3:$C$56,2,FALSE)*Paramètres!$N$9))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LIGUE")),"",COUNTIFS($D$5:$D$70,"&lt;&gt;"&amp;"",$D$5:$D$70,"&lt;&gt;"&amp;"NL",$D$5:$D$70,"&lt;&gt;"&amp;"HORS LIGUE",S$5:S$70,"&lt;"&amp;S21)+1),Paramètres!$B$3:$C$56,2,FALSE)*Paramètres!$N$10))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LIGUE")),"",COUNTIFS($D$5:$D$70,"&lt;&gt;"&amp;"",$D$5:$D$70,"&lt;&gt;"&amp;"NL",$D$5:$D$70,"&lt;&gt;"&amp;"HORS LIGUE",U$5:U$70,"&lt;"&amp;U21)+1),Paramètres!$B$3:$C$56,2,FALSE)*Paramètres!$N$11))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LIGUE")),"",COUNTIFS($D$5:$D$70,"&lt;&gt;"&amp;"",$D$5:$D$70,"&lt;&gt;"&amp;"NL",$D$5:$D$70,"&lt;&gt;"&amp;"HORS LIGUE",W$5:W$70,"&lt;"&amp;W21)+1),Paramètres!$B$3:$C$56,2,FALSE)*Paramètres!$N$12))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LIGUE")),"",COUNTIFS($D$5:$D$70,"&lt;&gt;"&amp;"",$D$5:$D$70,"&lt;&gt;"&amp;"NL",$D$5:$D$70,"&lt;&gt;"&amp;"HORS LIGUE",Y$5:Y$70,"&lt;"&amp;Y21)+1),Paramètres!$B$3:$C$56,2,FALSE)*Paramètres!$N$13))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LIGUE")),"",COUNTIFS($D$5:$D$70,"&lt;&gt;"&amp;"",$D$5:$D$70,"&lt;&gt;"&amp;"NL",$D$5:$D$70,"&lt;&gt;"&amp;"HORS LIGUE",AA$5:AA$70,"&lt;"&amp;AA21)+1),Paramètres!$B$3:$C$56,2,FALSE)*Paramètres!$N$14))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LIGUE")),"",COUNTIFS($D$5:$D$70,"&lt;&gt;"&amp;"",$D$5:$D$70,"&lt;&gt;"&amp;"NL",$D$5:$D$70,"&lt;&gt;"&amp;"HORS LIGUE",AC$5:AC$70,"&lt;"&amp;AC21)+1),Paramètres!$B$3:$C$56,2,FALSE)*Paramètres!$N$15))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LIGUE")),"",COUNTIFS($D$5:$D$70,"&lt;&gt;"&amp;"",$D$5:$D$70,"&lt;&gt;"&amp;"NL",$D$5:$D$70,"&lt;&gt;"&amp;"HORS LIGUE",AE$5:AE$70,"&lt;"&amp;AE21)+1),Paramètres!$B$3:$C$56,2,FALSE)*Paramètres!$N$16))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LIGUE")),"",COUNTIFS($D$5:$D$70,"&lt;&gt;"&amp;"",$D$5:$D$70,"&lt;&gt;"&amp;"NL",$D$5:$D$70,"&lt;&gt;"&amp;"HORS LIGUE",AG$5:AG$70,"&lt;"&amp;AG21)+1),Paramètres!$B$3:$C$56,2,FALSE)*Paramètres!$N$17))</f>
        <v>0</v>
      </c>
      <c r="AI21" s="40">
        <f>F21+H21+J21+L21+N21+P21+R21+T21+V21+X21+Z21+AB21+AD21+AF21+AH21</f>
        <v>35</v>
      </c>
      <c r="AJ21" s="3">
        <f>IF(AI21&lt;&gt;0,RANK(AI21,$AI$5:$AI$70),"")</f>
        <v>17</v>
      </c>
      <c r="AK21" s="5">
        <f>COUNTA(E21,G21,I21,K21,M21,O21,Q21,S21,U21,W21,Y21,AA21,AC21,AE21,AG21)</f>
        <v>1</v>
      </c>
      <c r="AL21" s="41">
        <f>HLOOKUP($AL$2,$BD$4:$BR$70,ROW(A21)-3,FALSE)</f>
        <v>35</v>
      </c>
      <c r="AM21" s="33">
        <f>IF(AL21&lt;&gt;0,RANK(AL21,$AL$5:$AL$70),"")</f>
        <v>17</v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35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35</v>
      </c>
      <c r="BE21" s="22">
        <f t="shared" ref="BE21:BR21" si="32">BD21+LARGE($AO21:$BC21,BE$4)</f>
        <v>35</v>
      </c>
      <c r="BF21" s="22">
        <f t="shared" si="32"/>
        <v>35</v>
      </c>
      <c r="BG21" s="22">
        <f t="shared" si="32"/>
        <v>35</v>
      </c>
      <c r="BH21" s="22">
        <f t="shared" si="32"/>
        <v>35</v>
      </c>
      <c r="BI21" s="22">
        <f t="shared" si="32"/>
        <v>35</v>
      </c>
      <c r="BJ21" s="22">
        <f t="shared" si="32"/>
        <v>35</v>
      </c>
      <c r="BK21" s="22">
        <f t="shared" si="32"/>
        <v>35</v>
      </c>
      <c r="BL21" s="22">
        <f t="shared" si="32"/>
        <v>35</v>
      </c>
      <c r="BM21" s="22">
        <f t="shared" si="32"/>
        <v>35</v>
      </c>
      <c r="BN21" s="22">
        <f t="shared" si="32"/>
        <v>35</v>
      </c>
      <c r="BO21" s="22">
        <f t="shared" si="32"/>
        <v>35</v>
      </c>
      <c r="BP21" s="22">
        <f t="shared" si="32"/>
        <v>35</v>
      </c>
      <c r="BQ21" s="22">
        <f t="shared" si="32"/>
        <v>35</v>
      </c>
      <c r="BR21" s="22">
        <f t="shared" si="32"/>
        <v>35</v>
      </c>
    </row>
    <row r="22" spans="1:70" ht="17" x14ac:dyDescent="0.2">
      <c r="A22" s="14" t="s">
        <v>7</v>
      </c>
      <c r="B22" s="32" t="s">
        <v>883</v>
      </c>
      <c r="C22" s="32" t="s">
        <v>536</v>
      </c>
      <c r="D22" s="32" t="s">
        <v>94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LIGUE")),"",COUNTIFS($D$5:$D$70,"&lt;&gt;"&amp;"",$D$5:$D$70,"&lt;&gt;"&amp;"NL",$D$5:$D$70,"&lt;&gt;"&amp;"HORS LIGUE",E$5:E$70,"&lt;"&amp;E22)+1),Paramètres!$B$3:$C$56,2,FALSE)*Paramètres!$N$3))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LIGUE")),"",COUNTIFS($D$5:$D$70,"&lt;&gt;"&amp;"",$D$5:$D$70,"&lt;&gt;"&amp;"NL",$D$5:$D$70,"&lt;&gt;"&amp;"HORS LIGUE",G$5:G$70,"&lt;"&amp;G22)+1),Paramètres!$B$3:$C$56,2,FALSE)*Paramètres!$N$4))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LIGUE")),"",COUNTIFS($D$5:$D$70,"&lt;&gt;"&amp;"",$D$5:$D$70,"&lt;&gt;"&amp;"NL",$D$5:$D$70,"&lt;&gt;"&amp;"HORS LIGUE",I$5:I$70,"&lt;"&amp;I22)+1),Paramètres!$B$3:$C$56,2,FALSE)*Paramètres!$N$5))</f>
        <v>0</v>
      </c>
      <c r="K22" s="4">
        <v>2</v>
      </c>
      <c r="L22" s="2">
        <v>35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LIGUE")),"",COUNTIFS($D$5:$D$70,"&lt;&gt;"&amp;"",$D$5:$D$70,"&lt;&gt;"&amp;"NL",$D$5:$D$70,"&lt;&gt;"&amp;"HORS LIGUE",M$5:M$70,"&lt;"&amp;M22)+1),Paramètres!$B$3:$C$56,2,FALSE)*Paramètres!$N$7))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LIGUE")),"",COUNTIFS($D$5:$D$70,"&lt;&gt;"&amp;"",$D$5:$D$70,"&lt;&gt;"&amp;"NL",$D$5:$D$70,"&lt;&gt;"&amp;"HORS LIGUE",O$5:O$70,"&lt;"&amp;O22)+1),Paramètres!$B$3:$C$56,2,FALSE)*Paramètres!$N$8))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LIGUE")),"",COUNTIFS($D$5:$D$70,"&lt;&gt;"&amp;"",$D$5:$D$70,"&lt;&gt;"&amp;"NL",$D$5:$D$70,"&lt;&gt;"&amp;"HORS LIGUE",Q$5:Q$70,"&lt;"&amp;Q22)+1),Paramètres!$B$3:$C$56,2,FALSE)*Paramètres!$N$9))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LIGUE")),"",COUNTIFS($D$5:$D$70,"&lt;&gt;"&amp;"",$D$5:$D$70,"&lt;&gt;"&amp;"NL",$D$5:$D$70,"&lt;&gt;"&amp;"HORS LIGUE",S$5:S$70,"&lt;"&amp;S22)+1),Paramètres!$B$3:$C$56,2,FALSE)*Paramètres!$N$10))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LIGUE")),"",COUNTIFS($D$5:$D$70,"&lt;&gt;"&amp;"",$D$5:$D$70,"&lt;&gt;"&amp;"NL",$D$5:$D$70,"&lt;&gt;"&amp;"HORS LIGUE",U$5:U$70,"&lt;"&amp;U22)+1),Paramètres!$B$3:$C$56,2,FALSE)*Paramètres!$N$11))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LIGUE")),"",COUNTIFS($D$5:$D$70,"&lt;&gt;"&amp;"",$D$5:$D$70,"&lt;&gt;"&amp;"NL",$D$5:$D$70,"&lt;&gt;"&amp;"HORS LIGUE",W$5:W$70,"&lt;"&amp;W22)+1),Paramètres!$B$3:$C$56,2,FALSE)*Paramètres!$N$12))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LIGUE")),"",COUNTIFS($D$5:$D$70,"&lt;&gt;"&amp;"",$D$5:$D$70,"&lt;&gt;"&amp;"NL",$D$5:$D$70,"&lt;&gt;"&amp;"HORS LIGUE",Y$5:Y$70,"&lt;"&amp;Y22)+1),Paramètres!$B$3:$C$56,2,FALSE)*Paramètres!$N$13))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LIGUE")),"",COUNTIFS($D$5:$D$70,"&lt;&gt;"&amp;"",$D$5:$D$70,"&lt;&gt;"&amp;"NL",$D$5:$D$70,"&lt;&gt;"&amp;"HORS LIGUE",AA$5:AA$70,"&lt;"&amp;AA22)+1),Paramètres!$B$3:$C$56,2,FALSE)*Paramètres!$N$14))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LIGUE")),"",COUNTIFS($D$5:$D$70,"&lt;&gt;"&amp;"",$D$5:$D$70,"&lt;&gt;"&amp;"NL",$D$5:$D$70,"&lt;&gt;"&amp;"HORS LIGUE",AC$5:AC$70,"&lt;"&amp;AC22)+1),Paramètres!$B$3:$C$56,2,FALSE)*Paramètres!$N$15))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LIGUE")),"",COUNTIFS($D$5:$D$70,"&lt;&gt;"&amp;"",$D$5:$D$70,"&lt;&gt;"&amp;"NL",$D$5:$D$70,"&lt;&gt;"&amp;"HORS LIGUE",AE$5:AE$70,"&lt;"&amp;AE22)+1),Paramètres!$B$3:$C$56,2,FALSE)*Paramètres!$N$16))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LIGUE")),"",COUNTIFS($D$5:$D$70,"&lt;&gt;"&amp;"",$D$5:$D$70,"&lt;&gt;"&amp;"NL",$D$5:$D$70,"&lt;&gt;"&amp;"HORS LIGUE",AG$5:AG$70,"&lt;"&amp;AG22)+1),Paramètres!$B$3:$C$56,2,FALSE)*Paramètres!$N$17))</f>
        <v>0</v>
      </c>
      <c r="AI22" s="40">
        <f>F22+H22+J22+L22+N22+P22+R22+T22+V22+X22+Z22+AB22+AD22+AF22+AH22</f>
        <v>35</v>
      </c>
      <c r="AJ22" s="3">
        <f>IF(AI22&lt;&gt;0,RANK(AI22,$AI$5:$AI$70),"")</f>
        <v>17</v>
      </c>
      <c r="AK22" s="5">
        <f>COUNTA(E22,G22,I22,K22,M22,O22,Q22,S22,U22,W22,Y22,AA22,AC22,AE22,AG22)</f>
        <v>1</v>
      </c>
      <c r="AL22" s="41">
        <f>HLOOKUP($AL$2,$BD$4:$BR$70,ROW(A22)-3,FALSE)</f>
        <v>35</v>
      </c>
      <c r="AM22" s="33">
        <f>IF(AL22&lt;&gt;0,RANK(AL22,$AL$5:$AL$70),"")</f>
        <v>17</v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35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35</v>
      </c>
      <c r="BE22" s="22">
        <f t="shared" ref="BE22:BR22" si="33">BD22+LARGE($AO22:$BC22,BE$4)</f>
        <v>35</v>
      </c>
      <c r="BF22" s="22">
        <f t="shared" si="33"/>
        <v>35</v>
      </c>
      <c r="BG22" s="22">
        <f t="shared" si="33"/>
        <v>35</v>
      </c>
      <c r="BH22" s="22">
        <f t="shared" si="33"/>
        <v>35</v>
      </c>
      <c r="BI22" s="22">
        <f t="shared" si="33"/>
        <v>35</v>
      </c>
      <c r="BJ22" s="22">
        <f t="shared" si="33"/>
        <v>35</v>
      </c>
      <c r="BK22" s="22">
        <f t="shared" si="33"/>
        <v>35</v>
      </c>
      <c r="BL22" s="22">
        <f t="shared" si="33"/>
        <v>35</v>
      </c>
      <c r="BM22" s="22">
        <f t="shared" si="33"/>
        <v>35</v>
      </c>
      <c r="BN22" s="22">
        <f t="shared" si="33"/>
        <v>35</v>
      </c>
      <c r="BO22" s="22">
        <f t="shared" si="33"/>
        <v>35</v>
      </c>
      <c r="BP22" s="22">
        <f t="shared" si="33"/>
        <v>35</v>
      </c>
      <c r="BQ22" s="22">
        <f t="shared" si="33"/>
        <v>35</v>
      </c>
      <c r="BR22" s="22">
        <f t="shared" si="33"/>
        <v>35</v>
      </c>
    </row>
    <row r="23" spans="1:70" ht="17" x14ac:dyDescent="0.2">
      <c r="A23" s="89" t="s">
        <v>767</v>
      </c>
      <c r="B23" s="32" t="s">
        <v>768</v>
      </c>
      <c r="C23" s="32" t="s">
        <v>769</v>
      </c>
      <c r="D23" s="32" t="s">
        <v>18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LIGUE")),"",COUNTIFS($D$5:$D$70,"&lt;&gt;"&amp;"",$D$5:$D$70,"&lt;&gt;"&amp;"NL",$D$5:$D$70,"&lt;&gt;"&amp;"HORS LIGUE",E$5:E$70,"&lt;"&amp;E23)+1),Paramètres!$B$3:$C$56,2,FALSE)*Paramètres!$N$3))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LIGUE")),"",COUNTIFS($D$5:$D$70,"&lt;&gt;"&amp;"",$D$5:$D$70,"&lt;&gt;"&amp;"NL",$D$5:$D$70,"&lt;&gt;"&amp;"HORS LIGUE",G$5:G$70,"&lt;"&amp;G23)+1),Paramètres!$B$3:$C$56,2,FALSE)*Paramètres!$N$4))</f>
        <v>0</v>
      </c>
      <c r="I23" s="36">
        <v>3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LIGUE")),"",COUNTIFS($D$5:$D$70,"&lt;&gt;"&amp;"",$D$5:$D$70,"&lt;&gt;"&amp;"NL",$D$5:$D$70,"&lt;&gt;"&amp;"HORS LIGUE",K$5:K$70,"&lt;"&amp;K23)+1),Paramètres!$B$3:$C$56,2,FALSE)*Paramètres!$N$6))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LIGUE")),"",COUNTIFS($D$5:$D$70,"&lt;&gt;"&amp;"",$D$5:$D$70,"&lt;&gt;"&amp;"NL",$D$5:$D$70,"&lt;&gt;"&amp;"HORS LIGUE",M$5:M$70,"&lt;"&amp;M23)+1),Paramètres!$B$3:$C$56,2,FALSE)*Paramètres!$N$7))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LIGUE")),"",COUNTIFS($D$5:$D$70,"&lt;&gt;"&amp;"",$D$5:$D$70,"&lt;&gt;"&amp;"NL",$D$5:$D$70,"&lt;&gt;"&amp;"HORS LIGUE",O$5:O$70,"&lt;"&amp;O23)+1),Paramètres!$B$3:$C$56,2,FALSE)*Paramètres!$N$8))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LIGUE")),"",COUNTIFS($D$5:$D$70,"&lt;&gt;"&amp;"",$D$5:$D$70,"&lt;&gt;"&amp;"NL",$D$5:$D$70,"&lt;&gt;"&amp;"HORS LIGUE",Q$5:Q$70,"&lt;"&amp;Q23)+1),Paramètres!$B$3:$C$56,2,FALSE)*Paramètres!$N$9))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LIGUE")),"",COUNTIFS($D$5:$D$70,"&lt;&gt;"&amp;"",$D$5:$D$70,"&lt;&gt;"&amp;"NL",$D$5:$D$70,"&lt;&gt;"&amp;"HORS LIGUE",S$5:S$70,"&lt;"&amp;S23)+1),Paramètres!$B$3:$C$56,2,FALSE)*Paramètres!$N$10))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LIGUE")),"",COUNTIFS($D$5:$D$70,"&lt;&gt;"&amp;"",$D$5:$D$70,"&lt;&gt;"&amp;"NL",$D$5:$D$70,"&lt;&gt;"&amp;"HORS LIGUE",U$5:U$70,"&lt;"&amp;U23)+1),Paramètres!$B$3:$C$56,2,FALSE)*Paramètres!$N$11))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LIGUE")),"",COUNTIFS($D$5:$D$70,"&lt;&gt;"&amp;"",$D$5:$D$70,"&lt;&gt;"&amp;"NL",$D$5:$D$70,"&lt;&gt;"&amp;"HORS LIGUE",W$5:W$70,"&lt;"&amp;W23)+1),Paramètres!$B$3:$C$56,2,FALSE)*Paramètres!$N$12))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LIGUE")),"",COUNTIFS($D$5:$D$70,"&lt;&gt;"&amp;"",$D$5:$D$70,"&lt;&gt;"&amp;"NL",$D$5:$D$70,"&lt;&gt;"&amp;"HORS LIGUE",Y$5:Y$70,"&lt;"&amp;Y23)+1),Paramètres!$B$3:$C$56,2,FALSE)*Paramètres!$N$13))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LIGUE")),"",COUNTIFS($D$5:$D$70,"&lt;&gt;"&amp;"",$D$5:$D$70,"&lt;&gt;"&amp;"NL",$D$5:$D$70,"&lt;&gt;"&amp;"HORS LIGUE",AA$5:AA$70,"&lt;"&amp;AA23)+1),Paramètres!$B$3:$C$56,2,FALSE)*Paramètres!$N$14))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LIGUE")),"",COUNTIFS($D$5:$D$70,"&lt;&gt;"&amp;"",$D$5:$D$70,"&lt;&gt;"&amp;"NL",$D$5:$D$70,"&lt;&gt;"&amp;"HORS LIGUE",AC$5:AC$70,"&lt;"&amp;AC23)+1),Paramètres!$B$3:$C$56,2,FALSE)*Paramètres!$N$15))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LIGUE")),"",COUNTIFS($D$5:$D$70,"&lt;&gt;"&amp;"",$D$5:$D$70,"&lt;&gt;"&amp;"NL",$D$5:$D$70,"&lt;&gt;"&amp;"HORS LIGUE",AE$5:AE$70,"&lt;"&amp;AE23)+1),Paramètres!$B$3:$C$56,2,FALSE)*Paramètres!$N$16))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LIGUE")),"",COUNTIFS($D$5:$D$70,"&lt;&gt;"&amp;"",$D$5:$D$70,"&lt;&gt;"&amp;"NL",$D$5:$D$70,"&lt;&gt;"&amp;"HORS LIGUE",AG$5:AG$70,"&lt;"&amp;AG23)+1),Paramètres!$B$3:$C$56,2,FALSE)*Paramètres!$N$17))</f>
        <v>0</v>
      </c>
      <c r="AI23" s="40">
        <f>F23+H23+J23+L23+N23+P23+R23+T23+V23+X23+Z23+AB23+AD23+AF23+AH23</f>
        <v>35</v>
      </c>
      <c r="AJ23" s="3">
        <f>IF(AI23&lt;&gt;0,RANK(AI23,$AI$5:$AI$70),"")</f>
        <v>17</v>
      </c>
      <c r="AK23" s="5">
        <f>COUNTA(E23,G23,I23,K23,M23,O23,Q23,S23,U23,W23,Y23,AA23,AC23,AE23,AG23)</f>
        <v>1</v>
      </c>
      <c r="AL23" s="41">
        <f>HLOOKUP($AL$2,$BD$4:$BR$70,ROW(A23)-3,FALSE)</f>
        <v>35</v>
      </c>
      <c r="AM23" s="33">
        <f>IF(AL23&lt;&gt;0,RANK(AL23,$AL$5:$AL$70),"")</f>
        <v>17</v>
      </c>
      <c r="AO23" s="22">
        <f t="shared" si="0"/>
        <v>0</v>
      </c>
      <c r="AP23">
        <f t="shared" si="1"/>
        <v>0</v>
      </c>
      <c r="AQ23">
        <f t="shared" si="2"/>
        <v>35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35</v>
      </c>
      <c r="BE23" s="22">
        <f t="shared" ref="BE23:BR23" si="34">BD23+LARGE($AO23:$BC23,BE$4)</f>
        <v>35</v>
      </c>
      <c r="BF23" s="22">
        <f t="shared" si="34"/>
        <v>35</v>
      </c>
      <c r="BG23" s="22">
        <f t="shared" si="34"/>
        <v>35</v>
      </c>
      <c r="BH23" s="22">
        <f t="shared" si="34"/>
        <v>35</v>
      </c>
      <c r="BI23" s="22">
        <f t="shared" si="34"/>
        <v>35</v>
      </c>
      <c r="BJ23" s="22">
        <f t="shared" si="34"/>
        <v>35</v>
      </c>
      <c r="BK23" s="22">
        <f t="shared" si="34"/>
        <v>35</v>
      </c>
      <c r="BL23" s="22">
        <f t="shared" si="34"/>
        <v>35</v>
      </c>
      <c r="BM23" s="22">
        <f t="shared" si="34"/>
        <v>35</v>
      </c>
      <c r="BN23" s="22">
        <f t="shared" si="34"/>
        <v>35</v>
      </c>
      <c r="BO23" s="22">
        <f t="shared" si="34"/>
        <v>35</v>
      </c>
      <c r="BP23" s="22">
        <f t="shared" si="34"/>
        <v>35</v>
      </c>
      <c r="BQ23" s="22">
        <f t="shared" si="34"/>
        <v>35</v>
      </c>
      <c r="BR23" s="22">
        <f t="shared" si="34"/>
        <v>35</v>
      </c>
    </row>
    <row r="24" spans="1:70" ht="17" x14ac:dyDescent="0.2">
      <c r="A24" s="89" t="s">
        <v>770</v>
      </c>
      <c r="B24" s="32" t="s">
        <v>771</v>
      </c>
      <c r="C24" s="32" t="s">
        <v>772</v>
      </c>
      <c r="D24" s="32" t="s">
        <v>18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LIGUE")),"",COUNTIFS($D$5:$D$70,"&lt;&gt;"&amp;"",$D$5:$D$70,"&lt;&gt;"&amp;"NL",$D$5:$D$70,"&lt;&gt;"&amp;"HORS LIGUE",E$5:E$70,"&lt;"&amp;E24)+1),Paramètres!$B$3:$C$56,2,FALSE)*Paramètres!$N$3))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LIGUE")),"",COUNTIFS($D$5:$D$70,"&lt;&gt;"&amp;"",$D$5:$D$70,"&lt;&gt;"&amp;"NL",$D$5:$D$70,"&lt;&gt;"&amp;"HORS LIGUE",G$5:G$70,"&lt;"&amp;G24)+1),Paramètres!$B$3:$C$56,2,FALSE)*Paramètres!$N$4))</f>
        <v>0</v>
      </c>
      <c r="I24" s="36">
        <v>3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LIGUE")),"",COUNTIFS($D$5:$D$70,"&lt;&gt;"&amp;"",$D$5:$D$70,"&lt;&gt;"&amp;"NL",$D$5:$D$70,"&lt;&gt;"&amp;"HORS LIGUE",K$5:K$70,"&lt;"&amp;K24)+1),Paramètres!$B$3:$C$56,2,FALSE)*Paramètres!$N$6))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LIGUE")),"",COUNTIFS($D$5:$D$70,"&lt;&gt;"&amp;"",$D$5:$D$70,"&lt;&gt;"&amp;"NL",$D$5:$D$70,"&lt;&gt;"&amp;"HORS LIGUE",M$5:M$70,"&lt;"&amp;M24)+1),Paramètres!$B$3:$C$56,2,FALSE)*Paramètres!$N$7))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LIGUE")),"",COUNTIFS($D$5:$D$70,"&lt;&gt;"&amp;"",$D$5:$D$70,"&lt;&gt;"&amp;"NL",$D$5:$D$70,"&lt;&gt;"&amp;"HORS LIGUE",O$5:O$70,"&lt;"&amp;O24)+1),Paramètres!$B$3:$C$56,2,FALSE)*Paramètres!$N$8))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LIGUE")),"",COUNTIFS($D$5:$D$70,"&lt;&gt;"&amp;"",$D$5:$D$70,"&lt;&gt;"&amp;"NL",$D$5:$D$70,"&lt;&gt;"&amp;"HORS LIGUE",Q$5:Q$70,"&lt;"&amp;Q24)+1),Paramètres!$B$3:$C$56,2,FALSE)*Paramètres!$N$9))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LIGUE")),"",COUNTIFS($D$5:$D$70,"&lt;&gt;"&amp;"",$D$5:$D$70,"&lt;&gt;"&amp;"NL",$D$5:$D$70,"&lt;&gt;"&amp;"HORS LIGUE",S$5:S$70,"&lt;"&amp;S24)+1),Paramètres!$B$3:$C$56,2,FALSE)*Paramètres!$N$10))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LIGUE")),"",COUNTIFS($D$5:$D$70,"&lt;&gt;"&amp;"",$D$5:$D$70,"&lt;&gt;"&amp;"NL",$D$5:$D$70,"&lt;&gt;"&amp;"HORS LIGUE",U$5:U$70,"&lt;"&amp;U24)+1),Paramètres!$B$3:$C$56,2,FALSE)*Paramètres!$N$11))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LIGUE")),"",COUNTIFS($D$5:$D$70,"&lt;&gt;"&amp;"",$D$5:$D$70,"&lt;&gt;"&amp;"NL",$D$5:$D$70,"&lt;&gt;"&amp;"HORS LIGUE",W$5:W$70,"&lt;"&amp;W24)+1),Paramètres!$B$3:$C$56,2,FALSE)*Paramètres!$N$12))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LIGUE")),"",COUNTIFS($D$5:$D$70,"&lt;&gt;"&amp;"",$D$5:$D$70,"&lt;&gt;"&amp;"NL",$D$5:$D$70,"&lt;&gt;"&amp;"HORS LIGUE",Y$5:Y$70,"&lt;"&amp;Y24)+1),Paramètres!$B$3:$C$56,2,FALSE)*Paramètres!$N$13))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LIGUE")),"",COUNTIFS($D$5:$D$70,"&lt;&gt;"&amp;"",$D$5:$D$70,"&lt;&gt;"&amp;"NL",$D$5:$D$70,"&lt;&gt;"&amp;"HORS LIGUE",AA$5:AA$70,"&lt;"&amp;AA24)+1),Paramètres!$B$3:$C$56,2,FALSE)*Paramètres!$N$14))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LIGUE")),"",COUNTIFS($D$5:$D$70,"&lt;&gt;"&amp;"",$D$5:$D$70,"&lt;&gt;"&amp;"NL",$D$5:$D$70,"&lt;&gt;"&amp;"HORS LIGUE",AC$5:AC$70,"&lt;"&amp;AC24)+1),Paramètres!$B$3:$C$56,2,FALSE)*Paramètres!$N$15))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LIGUE")),"",COUNTIFS($D$5:$D$70,"&lt;&gt;"&amp;"",$D$5:$D$70,"&lt;&gt;"&amp;"NL",$D$5:$D$70,"&lt;&gt;"&amp;"HORS LIGUE",AE$5:AE$70,"&lt;"&amp;AE24)+1),Paramètres!$B$3:$C$56,2,FALSE)*Paramètres!$N$16))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LIGUE")),"",COUNTIFS($D$5:$D$70,"&lt;&gt;"&amp;"",$D$5:$D$70,"&lt;&gt;"&amp;"NL",$D$5:$D$70,"&lt;&gt;"&amp;"HORS LIGUE",AG$5:AG$70,"&lt;"&amp;AG24)+1),Paramètres!$B$3:$C$56,2,FALSE)*Paramètres!$N$17))</f>
        <v>0</v>
      </c>
      <c r="AI24" s="40">
        <f>F24+H24+J24+L24+N24+P24+R24+T24+V24+X24+Z24+AB24+AD24+AF24+AH24</f>
        <v>35</v>
      </c>
      <c r="AJ24" s="3">
        <f>IF(AI24&lt;&gt;0,RANK(AI24,$AI$5:$AI$70),"")</f>
        <v>17</v>
      </c>
      <c r="AK24" s="5">
        <f>COUNTA(E24,G24,I24,K24,M24,O24,Q24,S24,U24,W24,Y24,AA24,AC24,AE24,AG24)</f>
        <v>1</v>
      </c>
      <c r="AL24" s="41">
        <f>HLOOKUP($AL$2,$BD$4:$BR$70,ROW(A24)-3,FALSE)</f>
        <v>35</v>
      </c>
      <c r="AM24" s="33">
        <f>IF(AL24&lt;&gt;0,RANK(AL24,$AL$5:$AL$70),"")</f>
        <v>17</v>
      </c>
      <c r="AO24" s="22">
        <f t="shared" si="0"/>
        <v>0</v>
      </c>
      <c r="AP24">
        <f t="shared" si="1"/>
        <v>0</v>
      </c>
      <c r="AQ24">
        <f t="shared" si="2"/>
        <v>35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35</v>
      </c>
      <c r="BE24" s="22">
        <f t="shared" ref="BE24:BR24" si="35">BD24+LARGE($AO24:$BC24,BE$4)</f>
        <v>35</v>
      </c>
      <c r="BF24" s="22">
        <f t="shared" si="35"/>
        <v>35</v>
      </c>
      <c r="BG24" s="22">
        <f t="shared" si="35"/>
        <v>35</v>
      </c>
      <c r="BH24" s="22">
        <f t="shared" si="35"/>
        <v>35</v>
      </c>
      <c r="BI24" s="22">
        <f t="shared" si="35"/>
        <v>35</v>
      </c>
      <c r="BJ24" s="22">
        <f t="shared" si="35"/>
        <v>35</v>
      </c>
      <c r="BK24" s="22">
        <f t="shared" si="35"/>
        <v>35</v>
      </c>
      <c r="BL24" s="22">
        <f t="shared" si="35"/>
        <v>35</v>
      </c>
      <c r="BM24" s="22">
        <f t="shared" si="35"/>
        <v>35</v>
      </c>
      <c r="BN24" s="22">
        <f t="shared" si="35"/>
        <v>35</v>
      </c>
      <c r="BO24" s="22">
        <f t="shared" si="35"/>
        <v>35</v>
      </c>
      <c r="BP24" s="22">
        <f t="shared" si="35"/>
        <v>35</v>
      </c>
      <c r="BQ24" s="22">
        <f t="shared" si="35"/>
        <v>35</v>
      </c>
      <c r="BR24" s="22">
        <f t="shared" si="35"/>
        <v>35</v>
      </c>
    </row>
    <row r="25" spans="1:70" ht="17" x14ac:dyDescent="0.2">
      <c r="A25" s="90"/>
      <c r="B25" s="83" t="s">
        <v>539</v>
      </c>
      <c r="C25" s="83" t="s">
        <v>540</v>
      </c>
      <c r="D25" s="83" t="s">
        <v>40</v>
      </c>
      <c r="E25" s="6">
        <v>4</v>
      </c>
      <c r="F25" s="2">
        <v>25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LIGUE")),"",COUNTIFS($D$5:$D$70,"&lt;&gt;"&amp;"",$D$5:$D$70,"&lt;&gt;"&amp;"NL",$D$5:$D$70,"&lt;&gt;"&amp;"HORS LIGUE",G$5:G$70,"&lt;"&amp;G25)+1),Paramètres!$B$3:$C$56,2,FALSE)*Paramètres!$N$4))</f>
        <v>0</v>
      </c>
      <c r="I25" s="36">
        <v>14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LIGUE")),"",COUNTIFS($D$5:$D$70,"&lt;&gt;"&amp;"",$D$5:$D$70,"&lt;&gt;"&amp;"NL",$D$5:$D$70,"&lt;&gt;"&amp;"HORS LIGUE",K$5:K$70,"&lt;"&amp;K25)+1),Paramètres!$B$3:$C$56,2,FALSE)*Paramètres!$N$6))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LIGUE")),"",COUNTIFS($D$5:$D$70,"&lt;&gt;"&amp;"",$D$5:$D$70,"&lt;&gt;"&amp;"NL",$D$5:$D$70,"&lt;&gt;"&amp;"HORS LIGUE",M$5:M$70,"&lt;"&amp;M25)+1),Paramètres!$B$3:$C$56,2,FALSE)*Paramètres!$N$7))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LIGUE")),"",COUNTIFS($D$5:$D$70,"&lt;&gt;"&amp;"",$D$5:$D$70,"&lt;&gt;"&amp;"NL",$D$5:$D$70,"&lt;&gt;"&amp;"HORS LIGUE",O$5:O$70,"&lt;"&amp;O25)+1),Paramètres!$B$3:$C$56,2,FALSE)*Paramètres!$N$8))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LIGUE")),"",COUNTIFS($D$5:$D$70,"&lt;&gt;"&amp;"",$D$5:$D$70,"&lt;&gt;"&amp;"NL",$D$5:$D$70,"&lt;&gt;"&amp;"HORS LIGUE",Q$5:Q$70,"&lt;"&amp;Q25)+1),Paramètres!$B$3:$C$56,2,FALSE)*Paramètres!$N$9))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LIGUE")),"",COUNTIFS($D$5:$D$70,"&lt;&gt;"&amp;"",$D$5:$D$70,"&lt;&gt;"&amp;"NL",$D$5:$D$70,"&lt;&gt;"&amp;"HORS LIGUE",S$5:S$70,"&lt;"&amp;S25)+1),Paramètres!$B$3:$C$56,2,FALSE)*Paramètres!$N$10))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LIGUE")),"",COUNTIFS($D$5:$D$70,"&lt;&gt;"&amp;"",$D$5:$D$70,"&lt;&gt;"&amp;"NL",$D$5:$D$70,"&lt;&gt;"&amp;"HORS LIGUE",U$5:U$70,"&lt;"&amp;U25)+1),Paramètres!$B$3:$C$56,2,FALSE)*Paramètres!$N$11))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LIGUE")),"",COUNTIFS($D$5:$D$70,"&lt;&gt;"&amp;"",$D$5:$D$70,"&lt;&gt;"&amp;"NL",$D$5:$D$70,"&lt;&gt;"&amp;"HORS LIGUE",W$5:W$70,"&lt;"&amp;W25)+1),Paramètres!$B$3:$C$56,2,FALSE)*Paramètres!$N$12))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LIGUE")),"",COUNTIFS($D$5:$D$70,"&lt;&gt;"&amp;"",$D$5:$D$70,"&lt;&gt;"&amp;"NL",$D$5:$D$70,"&lt;&gt;"&amp;"HORS LIGUE",Y$5:Y$70,"&lt;"&amp;Y25)+1),Paramètres!$B$3:$C$56,2,FALSE)*Paramètres!$N$13))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LIGUE")),"",COUNTIFS($D$5:$D$70,"&lt;&gt;"&amp;"",$D$5:$D$70,"&lt;&gt;"&amp;"NL",$D$5:$D$70,"&lt;&gt;"&amp;"HORS LIGUE",AA$5:AA$70,"&lt;"&amp;AA25)+1),Paramètres!$B$3:$C$56,2,FALSE)*Paramètres!$N$14))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LIGUE")),"",COUNTIFS($D$5:$D$70,"&lt;&gt;"&amp;"",$D$5:$D$70,"&lt;&gt;"&amp;"NL",$D$5:$D$70,"&lt;&gt;"&amp;"HORS LIGUE",AC$5:AC$70,"&lt;"&amp;AC25)+1),Paramètres!$B$3:$C$56,2,FALSE)*Paramètres!$N$15))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LIGUE")),"",COUNTIFS($D$5:$D$70,"&lt;&gt;"&amp;"",$D$5:$D$70,"&lt;&gt;"&amp;"NL",$D$5:$D$70,"&lt;&gt;"&amp;"HORS LIGUE",AE$5:AE$70,"&lt;"&amp;AE25)+1),Paramètres!$B$3:$C$56,2,FALSE)*Paramètres!$N$16))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LIGUE")),"",COUNTIFS($D$5:$D$70,"&lt;&gt;"&amp;"",$D$5:$D$70,"&lt;&gt;"&amp;"NL",$D$5:$D$70,"&lt;&gt;"&amp;"HORS LIGUE",AG$5:AG$70,"&lt;"&amp;AG25)+1),Paramètres!$B$3:$C$56,2,FALSE)*Paramètres!$N$17))</f>
        <v>0</v>
      </c>
      <c r="AI25" s="40">
        <f>F25+H25+J25+L25+N25+P25+R25+T25+V25+X25+Z25+AB25+AD25+AF25+AH25</f>
        <v>35</v>
      </c>
      <c r="AJ25" s="3">
        <f>IF(AI25&lt;&gt;0,RANK(AI25,$AI$5:$AI$70),"")</f>
        <v>17</v>
      </c>
      <c r="AK25" s="5">
        <f>COUNTA(E25,G25,I25,K25,M25,O25,Q25,S25,U25,W25,Y25,AA25,AC25,AE25,AG25)</f>
        <v>2</v>
      </c>
      <c r="AL25" s="41">
        <f>HLOOKUP($AL$2,$BD$4:$BR$70,ROW(A25)-3,FALSE)</f>
        <v>35</v>
      </c>
      <c r="AM25" s="33">
        <f>IF(AL25&lt;&gt;0,RANK(AL25,$AL$5:$AL$70),"")</f>
        <v>17</v>
      </c>
      <c r="AO25" s="22">
        <f t="shared" si="0"/>
        <v>25</v>
      </c>
      <c r="AP25">
        <f t="shared" si="1"/>
        <v>0</v>
      </c>
      <c r="AQ25">
        <f t="shared" si="2"/>
        <v>10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25</v>
      </c>
      <c r="BE25" s="22">
        <f t="shared" ref="BE25:BR25" si="36">BD25+LARGE($AO25:$BC25,BE$4)</f>
        <v>35</v>
      </c>
      <c r="BF25" s="22">
        <f t="shared" si="36"/>
        <v>35</v>
      </c>
      <c r="BG25" s="22">
        <f t="shared" si="36"/>
        <v>35</v>
      </c>
      <c r="BH25" s="22">
        <f t="shared" si="36"/>
        <v>35</v>
      </c>
      <c r="BI25" s="22">
        <f t="shared" si="36"/>
        <v>35</v>
      </c>
      <c r="BJ25" s="22">
        <f t="shared" si="36"/>
        <v>35</v>
      </c>
      <c r="BK25" s="22">
        <f t="shared" si="36"/>
        <v>35</v>
      </c>
      <c r="BL25" s="22">
        <f t="shared" si="36"/>
        <v>35</v>
      </c>
      <c r="BM25" s="22">
        <f t="shared" si="36"/>
        <v>35</v>
      </c>
      <c r="BN25" s="22">
        <f t="shared" si="36"/>
        <v>35</v>
      </c>
      <c r="BO25" s="22">
        <f t="shared" si="36"/>
        <v>35</v>
      </c>
      <c r="BP25" s="22">
        <f t="shared" si="36"/>
        <v>35</v>
      </c>
      <c r="BQ25" s="22">
        <f t="shared" si="36"/>
        <v>35</v>
      </c>
      <c r="BR25" s="22">
        <f t="shared" si="36"/>
        <v>35</v>
      </c>
    </row>
    <row r="26" spans="1:70" ht="17" x14ac:dyDescent="0.2">
      <c r="A26" s="83" t="s">
        <v>522</v>
      </c>
      <c r="B26" s="83" t="s">
        <v>505</v>
      </c>
      <c r="C26" s="83" t="s">
        <v>506</v>
      </c>
      <c r="D26" s="83" t="s">
        <v>40</v>
      </c>
      <c r="E26" s="6">
        <v>4</v>
      </c>
      <c r="F26" s="2">
        <v>25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LIGUE")),"",COUNTIFS($D$5:$D$70,"&lt;&gt;"&amp;"",$D$5:$D$70,"&lt;&gt;"&amp;"NL",$D$5:$D$70,"&lt;&gt;"&amp;"HORS LIGUE",G$5:G$70,"&lt;"&amp;G26)+1),Paramètres!$B$3:$C$56,2,FALSE)*Paramètres!$N$4))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LIGUE")),"",COUNTIFS($D$5:$D$70,"&lt;&gt;"&amp;"",$D$5:$D$70,"&lt;&gt;"&amp;"NL",$D$5:$D$70,"&lt;&gt;"&amp;"HORS LIGUE",I$5:I$70,"&lt;"&amp;I26)+1),Paramètres!$B$3:$C$56,2,FALSE)*Paramètres!$N$5))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LIGUE")),"",COUNTIFS($D$5:$D$70,"&lt;&gt;"&amp;"",$D$5:$D$70,"&lt;&gt;"&amp;"NL",$D$5:$D$70,"&lt;&gt;"&amp;"HORS LIGUE",K$5:K$70,"&lt;"&amp;K26)+1),Paramètres!$B$3:$C$56,2,FALSE)*Paramètres!$N$6))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LIGUE")),"",COUNTIFS($D$5:$D$70,"&lt;&gt;"&amp;"",$D$5:$D$70,"&lt;&gt;"&amp;"NL",$D$5:$D$70,"&lt;&gt;"&amp;"HORS LIGUE",M$5:M$70,"&lt;"&amp;M26)+1),Paramètres!$B$3:$C$56,2,FALSE)*Paramètres!$N$7))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LIGUE")),"",COUNTIFS($D$5:$D$70,"&lt;&gt;"&amp;"",$D$5:$D$70,"&lt;&gt;"&amp;"NL",$D$5:$D$70,"&lt;&gt;"&amp;"HORS LIGUE",O$5:O$70,"&lt;"&amp;O26)+1),Paramètres!$B$3:$C$56,2,FALSE)*Paramètres!$N$8))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LIGUE")),"",COUNTIFS($D$5:$D$70,"&lt;&gt;"&amp;"",$D$5:$D$70,"&lt;&gt;"&amp;"NL",$D$5:$D$70,"&lt;&gt;"&amp;"HORS LIGUE",Q$5:Q$70,"&lt;"&amp;Q26)+1),Paramètres!$B$3:$C$56,2,FALSE)*Paramètres!$N$9))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LIGUE")),"",COUNTIFS($D$5:$D$70,"&lt;&gt;"&amp;"",$D$5:$D$70,"&lt;&gt;"&amp;"NL",$D$5:$D$70,"&lt;&gt;"&amp;"HORS LIGUE",S$5:S$70,"&lt;"&amp;S26)+1),Paramètres!$B$3:$C$56,2,FALSE)*Paramètres!$N$10))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LIGUE")),"",COUNTIFS($D$5:$D$70,"&lt;&gt;"&amp;"",$D$5:$D$70,"&lt;&gt;"&amp;"NL",$D$5:$D$70,"&lt;&gt;"&amp;"HORS LIGUE",U$5:U$70,"&lt;"&amp;U26)+1),Paramètres!$B$3:$C$56,2,FALSE)*Paramètres!$N$11))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LIGUE")),"",COUNTIFS($D$5:$D$70,"&lt;&gt;"&amp;"",$D$5:$D$70,"&lt;&gt;"&amp;"NL",$D$5:$D$70,"&lt;&gt;"&amp;"HORS LIGUE",W$5:W$70,"&lt;"&amp;W26)+1),Paramètres!$B$3:$C$56,2,FALSE)*Paramètres!$N$12))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LIGUE")),"",COUNTIFS($D$5:$D$70,"&lt;&gt;"&amp;"",$D$5:$D$70,"&lt;&gt;"&amp;"NL",$D$5:$D$70,"&lt;&gt;"&amp;"HORS LIGUE",Y$5:Y$70,"&lt;"&amp;Y26)+1),Paramètres!$B$3:$C$56,2,FALSE)*Paramètres!$N$13))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LIGUE")),"",COUNTIFS($D$5:$D$70,"&lt;&gt;"&amp;"",$D$5:$D$70,"&lt;&gt;"&amp;"NL",$D$5:$D$70,"&lt;&gt;"&amp;"HORS LIGUE",AA$5:AA$70,"&lt;"&amp;AA26)+1),Paramètres!$B$3:$C$56,2,FALSE)*Paramètres!$N$14))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LIGUE")),"",COUNTIFS($D$5:$D$70,"&lt;&gt;"&amp;"",$D$5:$D$70,"&lt;&gt;"&amp;"NL",$D$5:$D$70,"&lt;&gt;"&amp;"HORS LIGUE",AC$5:AC$70,"&lt;"&amp;AC26)+1),Paramètres!$B$3:$C$56,2,FALSE)*Paramètres!$N$15))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LIGUE")),"",COUNTIFS($D$5:$D$70,"&lt;&gt;"&amp;"",$D$5:$D$70,"&lt;&gt;"&amp;"NL",$D$5:$D$70,"&lt;&gt;"&amp;"HORS LIGUE",AE$5:AE$70,"&lt;"&amp;AE26)+1),Paramètres!$B$3:$C$56,2,FALSE)*Paramètres!$N$16))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LIGUE")),"",COUNTIFS($D$5:$D$70,"&lt;&gt;"&amp;"",$D$5:$D$70,"&lt;&gt;"&amp;"NL",$D$5:$D$70,"&lt;&gt;"&amp;"HORS LIGUE",AG$5:AG$70,"&lt;"&amp;AG26)+1),Paramètres!$B$3:$C$56,2,FALSE)*Paramètres!$N$17))</f>
        <v>0</v>
      </c>
      <c r="AI26" s="40">
        <f>F26+H26+J26+L26+N26+P26+R26+T26+V26+X26+Z26+AB26+AD26+AF26+AH26</f>
        <v>25</v>
      </c>
      <c r="AJ26" s="3">
        <f>IF(AI26&lt;&gt;0,RANK(AI26,$AI$5:$AI$70),"")</f>
        <v>22</v>
      </c>
      <c r="AK26" s="5">
        <f>COUNTA(E26,G26,I26,K26,M26,O26,Q26,S26,U26,W26,Y26,AA26,AC26,AE26,AG26)</f>
        <v>1</v>
      </c>
      <c r="AL26" s="41">
        <f>HLOOKUP($AL$2,$BD$4:$BR$70,ROW(A26)-3,FALSE)</f>
        <v>25</v>
      </c>
      <c r="AM26" s="33">
        <f>IF(AL26&lt;&gt;0,RANK(AL26,$AL$5:$AL$70),"")</f>
        <v>22</v>
      </c>
      <c r="AO26" s="22">
        <f t="shared" si="0"/>
        <v>25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25</v>
      </c>
      <c r="BE26" s="22">
        <f t="shared" ref="BE26:BR26" si="37">BD26+LARGE($AO26:$BC26,BE$4)</f>
        <v>25</v>
      </c>
      <c r="BF26" s="22">
        <f t="shared" si="37"/>
        <v>25</v>
      </c>
      <c r="BG26" s="22">
        <f t="shared" si="37"/>
        <v>25</v>
      </c>
      <c r="BH26" s="22">
        <f t="shared" si="37"/>
        <v>25</v>
      </c>
      <c r="BI26" s="22">
        <f t="shared" si="37"/>
        <v>25</v>
      </c>
      <c r="BJ26" s="22">
        <f t="shared" si="37"/>
        <v>25</v>
      </c>
      <c r="BK26" s="22">
        <f t="shared" si="37"/>
        <v>25</v>
      </c>
      <c r="BL26" s="22">
        <f t="shared" si="37"/>
        <v>25</v>
      </c>
      <c r="BM26" s="22">
        <f t="shared" si="37"/>
        <v>25</v>
      </c>
      <c r="BN26" s="22">
        <f t="shared" si="37"/>
        <v>25</v>
      </c>
      <c r="BO26" s="22">
        <f t="shared" si="37"/>
        <v>25</v>
      </c>
      <c r="BP26" s="22">
        <f t="shared" si="37"/>
        <v>25</v>
      </c>
      <c r="BQ26" s="22">
        <f t="shared" si="37"/>
        <v>25</v>
      </c>
      <c r="BR26" s="22">
        <f t="shared" si="37"/>
        <v>25</v>
      </c>
    </row>
    <row r="27" spans="1:70" ht="17" x14ac:dyDescent="0.2">
      <c r="A27" s="90"/>
      <c r="B27" s="83" t="s">
        <v>548</v>
      </c>
      <c r="C27" s="83" t="s">
        <v>296</v>
      </c>
      <c r="D27" s="83" t="s">
        <v>40</v>
      </c>
      <c r="E27" s="6">
        <v>9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LIGUE")),"",COUNTIFS($D$5:$D$70,"&lt;&gt;"&amp;"",$D$5:$D$70,"&lt;&gt;"&amp;"NL",$D$5:$D$70,"&lt;&gt;"&amp;"HORS LIGUE",G$5:G$70,"&lt;"&amp;G27)+1),Paramètres!$B$3:$C$56,2,FALSE)*Paramètres!$N$4))</f>
        <v>0</v>
      </c>
      <c r="I27" s="36">
        <v>8</v>
      </c>
      <c r="J27" s="2">
        <v>12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LIGUE")),"",COUNTIFS($D$5:$D$70,"&lt;&gt;"&amp;"",$D$5:$D$70,"&lt;&gt;"&amp;"NL",$D$5:$D$70,"&lt;&gt;"&amp;"HORS LIGUE",K$5:K$70,"&lt;"&amp;K27)+1),Paramètres!$B$3:$C$56,2,FALSE)*Paramètres!$N$6))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LIGUE")),"",COUNTIFS($D$5:$D$70,"&lt;&gt;"&amp;"",$D$5:$D$70,"&lt;&gt;"&amp;"NL",$D$5:$D$70,"&lt;&gt;"&amp;"HORS LIGUE",M$5:M$70,"&lt;"&amp;M27)+1),Paramètres!$B$3:$C$56,2,FALSE)*Paramètres!$N$7))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LIGUE")),"",COUNTIFS($D$5:$D$70,"&lt;&gt;"&amp;"",$D$5:$D$70,"&lt;&gt;"&amp;"NL",$D$5:$D$70,"&lt;&gt;"&amp;"HORS LIGUE",O$5:O$70,"&lt;"&amp;O27)+1),Paramètres!$B$3:$C$56,2,FALSE)*Paramètres!$N$8))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LIGUE")),"",COUNTIFS($D$5:$D$70,"&lt;&gt;"&amp;"",$D$5:$D$70,"&lt;&gt;"&amp;"NL",$D$5:$D$70,"&lt;&gt;"&amp;"HORS LIGUE",Q$5:Q$70,"&lt;"&amp;Q27)+1),Paramètres!$B$3:$C$56,2,FALSE)*Paramètres!$N$9))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LIGUE")),"",COUNTIFS($D$5:$D$70,"&lt;&gt;"&amp;"",$D$5:$D$70,"&lt;&gt;"&amp;"NL",$D$5:$D$70,"&lt;&gt;"&amp;"HORS LIGUE",S$5:S$70,"&lt;"&amp;S27)+1),Paramètres!$B$3:$C$56,2,FALSE)*Paramètres!$N$10))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LIGUE")),"",COUNTIFS($D$5:$D$70,"&lt;&gt;"&amp;"",$D$5:$D$70,"&lt;&gt;"&amp;"NL",$D$5:$D$70,"&lt;&gt;"&amp;"HORS LIGUE",U$5:U$70,"&lt;"&amp;U27)+1),Paramètres!$B$3:$C$56,2,FALSE)*Paramètres!$N$11))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LIGUE")),"",COUNTIFS($D$5:$D$70,"&lt;&gt;"&amp;"",$D$5:$D$70,"&lt;&gt;"&amp;"NL",$D$5:$D$70,"&lt;&gt;"&amp;"HORS LIGUE",W$5:W$70,"&lt;"&amp;W27)+1),Paramètres!$B$3:$C$56,2,FALSE)*Paramètres!$N$12))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LIGUE")),"",COUNTIFS($D$5:$D$70,"&lt;&gt;"&amp;"",$D$5:$D$70,"&lt;&gt;"&amp;"NL",$D$5:$D$70,"&lt;&gt;"&amp;"HORS LIGUE",Y$5:Y$70,"&lt;"&amp;Y27)+1),Paramètres!$B$3:$C$56,2,FALSE)*Paramètres!$N$13))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LIGUE")),"",COUNTIFS($D$5:$D$70,"&lt;&gt;"&amp;"",$D$5:$D$70,"&lt;&gt;"&amp;"NL",$D$5:$D$70,"&lt;&gt;"&amp;"HORS LIGUE",AA$5:AA$70,"&lt;"&amp;AA27)+1),Paramètres!$B$3:$C$56,2,FALSE)*Paramètres!$N$14))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LIGUE")),"",COUNTIFS($D$5:$D$70,"&lt;&gt;"&amp;"",$D$5:$D$70,"&lt;&gt;"&amp;"NL",$D$5:$D$70,"&lt;&gt;"&amp;"HORS LIGUE",AC$5:AC$70,"&lt;"&amp;AC27)+1),Paramètres!$B$3:$C$56,2,FALSE)*Paramètres!$N$15))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LIGUE")),"",COUNTIFS($D$5:$D$70,"&lt;&gt;"&amp;"",$D$5:$D$70,"&lt;&gt;"&amp;"NL",$D$5:$D$70,"&lt;&gt;"&amp;"HORS LIGUE",AE$5:AE$70,"&lt;"&amp;AE27)+1),Paramètres!$B$3:$C$56,2,FALSE)*Paramètres!$N$16))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LIGUE")),"",COUNTIFS($D$5:$D$70,"&lt;&gt;"&amp;"",$D$5:$D$70,"&lt;&gt;"&amp;"NL",$D$5:$D$70,"&lt;&gt;"&amp;"HORS LIGUE",AG$5:AG$70,"&lt;"&amp;AG27)+1),Paramètres!$B$3:$C$56,2,FALSE)*Paramètres!$N$17))</f>
        <v>0</v>
      </c>
      <c r="AI27" s="40">
        <f>F27+H27+J27+L27+N27+P27+R27+T27+V27+X27+Z27+AB27+AD27+AF27+AH27</f>
        <v>22</v>
      </c>
      <c r="AJ27" s="3">
        <f>IF(AI27&lt;&gt;0,RANK(AI27,$AI$5:$AI$70),"")</f>
        <v>23</v>
      </c>
      <c r="AK27" s="5">
        <f>COUNTA(E27,G27,I27,K27,M27,O27,Q27,S27,U27,W27,Y27,AA27,AC27,AE27,AG27)</f>
        <v>2</v>
      </c>
      <c r="AL27" s="41">
        <f>HLOOKUP($AL$2,$BD$4:$BR$70,ROW(A27)-3,FALSE)</f>
        <v>22</v>
      </c>
      <c r="AM27" s="33">
        <f>IF(AL27&lt;&gt;0,RANK(AL27,$AL$5:$AL$70),"")</f>
        <v>23</v>
      </c>
      <c r="AO27" s="22">
        <f t="shared" si="0"/>
        <v>10</v>
      </c>
      <c r="AP27">
        <f t="shared" si="1"/>
        <v>0</v>
      </c>
      <c r="AQ27">
        <f t="shared" si="2"/>
        <v>12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12</v>
      </c>
      <c r="BE27" s="22">
        <f t="shared" ref="BE27:BR27" si="38">BD27+LARGE($AO27:$BC27,BE$4)</f>
        <v>22</v>
      </c>
      <c r="BF27" s="22">
        <f t="shared" si="38"/>
        <v>22</v>
      </c>
      <c r="BG27" s="22">
        <f t="shared" si="38"/>
        <v>22</v>
      </c>
      <c r="BH27" s="22">
        <f t="shared" si="38"/>
        <v>22</v>
      </c>
      <c r="BI27" s="22">
        <f t="shared" si="38"/>
        <v>22</v>
      </c>
      <c r="BJ27" s="22">
        <f t="shared" si="38"/>
        <v>22</v>
      </c>
      <c r="BK27" s="22">
        <f t="shared" si="38"/>
        <v>22</v>
      </c>
      <c r="BL27" s="22">
        <f t="shared" si="38"/>
        <v>22</v>
      </c>
      <c r="BM27" s="22">
        <f t="shared" si="38"/>
        <v>22</v>
      </c>
      <c r="BN27" s="22">
        <f t="shared" si="38"/>
        <v>22</v>
      </c>
      <c r="BO27" s="22">
        <f t="shared" si="38"/>
        <v>22</v>
      </c>
      <c r="BP27" s="22">
        <f t="shared" si="38"/>
        <v>22</v>
      </c>
      <c r="BQ27" s="22">
        <f t="shared" si="38"/>
        <v>22</v>
      </c>
      <c r="BR27" s="22">
        <f t="shared" si="38"/>
        <v>22</v>
      </c>
    </row>
    <row r="28" spans="1:70" ht="17" x14ac:dyDescent="0.2">
      <c r="A28" s="83" t="s">
        <v>528</v>
      </c>
      <c r="B28" s="83" t="s">
        <v>512</v>
      </c>
      <c r="C28" s="83" t="s">
        <v>513</v>
      </c>
      <c r="D28" s="83" t="s">
        <v>40</v>
      </c>
      <c r="E28" s="6">
        <v>10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LIGUE")),"",COUNTIFS($D$5:$D$70,"&lt;&gt;"&amp;"",$D$5:$D$70,"&lt;&gt;"&amp;"NL",$D$5:$D$70,"&lt;&gt;"&amp;"HORS LIGUE",G$5:G$70,"&lt;"&amp;G28)+1),Paramètres!$B$3:$C$56,2,FALSE)*Paramètres!$N$4))</f>
        <v>0</v>
      </c>
      <c r="I28" s="36">
        <v>8</v>
      </c>
      <c r="J28" s="2">
        <v>12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LIGUE")),"",COUNTIFS($D$5:$D$70,"&lt;&gt;"&amp;"",$D$5:$D$70,"&lt;&gt;"&amp;"NL",$D$5:$D$70,"&lt;&gt;"&amp;"HORS LIGUE",K$5:K$70,"&lt;"&amp;K28)+1),Paramètres!$B$3:$C$56,2,FALSE)*Paramètres!$N$6))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LIGUE")),"",COUNTIFS($D$5:$D$70,"&lt;&gt;"&amp;"",$D$5:$D$70,"&lt;&gt;"&amp;"NL",$D$5:$D$70,"&lt;&gt;"&amp;"HORS LIGUE",M$5:M$70,"&lt;"&amp;M28)+1),Paramètres!$B$3:$C$56,2,FALSE)*Paramètres!$N$7))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LIGUE")),"",COUNTIFS($D$5:$D$70,"&lt;&gt;"&amp;"",$D$5:$D$70,"&lt;&gt;"&amp;"NL",$D$5:$D$70,"&lt;&gt;"&amp;"HORS LIGUE",O$5:O$70,"&lt;"&amp;O28)+1),Paramètres!$B$3:$C$56,2,FALSE)*Paramètres!$N$8))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LIGUE")),"",COUNTIFS($D$5:$D$70,"&lt;&gt;"&amp;"",$D$5:$D$70,"&lt;&gt;"&amp;"NL",$D$5:$D$70,"&lt;&gt;"&amp;"HORS LIGUE",Q$5:Q$70,"&lt;"&amp;Q28)+1),Paramètres!$B$3:$C$56,2,FALSE)*Paramètres!$N$9))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LIGUE")),"",COUNTIFS($D$5:$D$70,"&lt;&gt;"&amp;"",$D$5:$D$70,"&lt;&gt;"&amp;"NL",$D$5:$D$70,"&lt;&gt;"&amp;"HORS LIGUE",S$5:S$70,"&lt;"&amp;S28)+1),Paramètres!$B$3:$C$56,2,FALSE)*Paramètres!$N$10))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LIGUE")),"",COUNTIFS($D$5:$D$70,"&lt;&gt;"&amp;"",$D$5:$D$70,"&lt;&gt;"&amp;"NL",$D$5:$D$70,"&lt;&gt;"&amp;"HORS LIGUE",U$5:U$70,"&lt;"&amp;U28)+1),Paramètres!$B$3:$C$56,2,FALSE)*Paramètres!$N$11))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LIGUE")),"",COUNTIFS($D$5:$D$70,"&lt;&gt;"&amp;"",$D$5:$D$70,"&lt;&gt;"&amp;"NL",$D$5:$D$70,"&lt;&gt;"&amp;"HORS LIGUE",W$5:W$70,"&lt;"&amp;W28)+1),Paramètres!$B$3:$C$56,2,FALSE)*Paramètres!$N$12))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LIGUE")),"",COUNTIFS($D$5:$D$70,"&lt;&gt;"&amp;"",$D$5:$D$70,"&lt;&gt;"&amp;"NL",$D$5:$D$70,"&lt;&gt;"&amp;"HORS LIGUE",Y$5:Y$70,"&lt;"&amp;Y28)+1),Paramètres!$B$3:$C$56,2,FALSE)*Paramètres!$N$13))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LIGUE")),"",COUNTIFS($D$5:$D$70,"&lt;&gt;"&amp;"",$D$5:$D$70,"&lt;&gt;"&amp;"NL",$D$5:$D$70,"&lt;&gt;"&amp;"HORS LIGUE",AA$5:AA$70,"&lt;"&amp;AA28)+1),Paramètres!$B$3:$C$56,2,FALSE)*Paramètres!$N$14))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LIGUE")),"",COUNTIFS($D$5:$D$70,"&lt;&gt;"&amp;"",$D$5:$D$70,"&lt;&gt;"&amp;"NL",$D$5:$D$70,"&lt;&gt;"&amp;"HORS LIGUE",AC$5:AC$70,"&lt;"&amp;AC28)+1),Paramètres!$B$3:$C$56,2,FALSE)*Paramètres!$N$15))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LIGUE")),"",COUNTIFS($D$5:$D$70,"&lt;&gt;"&amp;"",$D$5:$D$70,"&lt;&gt;"&amp;"NL",$D$5:$D$70,"&lt;&gt;"&amp;"HORS LIGUE",AE$5:AE$70,"&lt;"&amp;AE28)+1),Paramètres!$B$3:$C$56,2,FALSE)*Paramètres!$N$16))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LIGUE")),"",COUNTIFS($D$5:$D$70,"&lt;&gt;"&amp;"",$D$5:$D$70,"&lt;&gt;"&amp;"NL",$D$5:$D$70,"&lt;&gt;"&amp;"HORS LIGUE",AG$5:AG$70,"&lt;"&amp;AG28)+1),Paramètres!$B$3:$C$56,2,FALSE)*Paramètres!$N$17))</f>
        <v>0</v>
      </c>
      <c r="AI28" s="40">
        <f>F28+H28+J28+L28+N28+P28+R28+T28+V28+X28+Z28+AB28+AD28+AF28+AH28</f>
        <v>22</v>
      </c>
      <c r="AJ28" s="3">
        <f>IF(AI28&lt;&gt;0,RANK(AI28,$AI$5:$AI$70),"")</f>
        <v>23</v>
      </c>
      <c r="AK28" s="5">
        <f>COUNTA(E28,G28,I28,K28,M28,O28,Q28,S28,U28,W28,Y28,AA28,AC28,AE28,AG28)</f>
        <v>2</v>
      </c>
      <c r="AL28" s="41">
        <f>HLOOKUP($AL$2,$BD$4:$BR$70,ROW(A28)-3,FALSE)</f>
        <v>22</v>
      </c>
      <c r="AM28" s="33">
        <f>IF(AL28&lt;&gt;0,RANK(AL28,$AL$5:$AL$70),"")</f>
        <v>23</v>
      </c>
      <c r="AO28" s="22">
        <f t="shared" si="0"/>
        <v>10</v>
      </c>
      <c r="AP28">
        <f t="shared" si="1"/>
        <v>0</v>
      </c>
      <c r="AQ28">
        <f t="shared" si="2"/>
        <v>12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12</v>
      </c>
      <c r="BE28" s="22">
        <f t="shared" ref="BE28:BR28" si="39">BD28+LARGE($AO28:$BC28,BE$4)</f>
        <v>22</v>
      </c>
      <c r="BF28" s="22">
        <f t="shared" si="39"/>
        <v>22</v>
      </c>
      <c r="BG28" s="22">
        <f t="shared" si="39"/>
        <v>22</v>
      </c>
      <c r="BH28" s="22">
        <f t="shared" si="39"/>
        <v>22</v>
      </c>
      <c r="BI28" s="22">
        <f t="shared" si="39"/>
        <v>22</v>
      </c>
      <c r="BJ28" s="22">
        <f t="shared" si="39"/>
        <v>22</v>
      </c>
      <c r="BK28" s="22">
        <f t="shared" si="39"/>
        <v>22</v>
      </c>
      <c r="BL28" s="22">
        <f t="shared" si="39"/>
        <v>22</v>
      </c>
      <c r="BM28" s="22">
        <f t="shared" si="39"/>
        <v>22</v>
      </c>
      <c r="BN28" s="22">
        <f t="shared" si="39"/>
        <v>22</v>
      </c>
      <c r="BO28" s="22">
        <f t="shared" si="39"/>
        <v>22</v>
      </c>
      <c r="BP28" s="22">
        <f t="shared" si="39"/>
        <v>22</v>
      </c>
      <c r="BQ28" s="22">
        <f t="shared" si="39"/>
        <v>22</v>
      </c>
      <c r="BR28" s="22">
        <f t="shared" si="39"/>
        <v>22</v>
      </c>
    </row>
    <row r="29" spans="1:70" ht="17" x14ac:dyDescent="0.2">
      <c r="A29" s="83" t="s">
        <v>526</v>
      </c>
      <c r="B29" s="83" t="s">
        <v>508</v>
      </c>
      <c r="C29" s="83" t="s">
        <v>509</v>
      </c>
      <c r="D29" s="83" t="s">
        <v>41</v>
      </c>
      <c r="E29" s="6">
        <v>8</v>
      </c>
      <c r="F29" s="2">
        <v>12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LIGUE")),"",COUNTIFS($D$5:$D$70,"&lt;&gt;"&amp;"",$D$5:$D$70,"&lt;&gt;"&amp;"NL",$D$5:$D$70,"&lt;&gt;"&amp;"HORS LIGUE",G$5:G$70,"&lt;"&amp;G29)+1),Paramètres!$B$3:$C$56,2,FALSE)*Paramètres!$N$4))</f>
        <v>0</v>
      </c>
      <c r="I29" s="36">
        <v>9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LIGUE")),"",COUNTIFS($D$5:$D$70,"&lt;&gt;"&amp;"",$D$5:$D$70,"&lt;&gt;"&amp;"NL",$D$5:$D$70,"&lt;&gt;"&amp;"HORS LIGUE",K$5:K$70,"&lt;"&amp;K29)+1),Paramètres!$B$3:$C$56,2,FALSE)*Paramètres!$N$6))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LIGUE")),"",COUNTIFS($D$5:$D$70,"&lt;&gt;"&amp;"",$D$5:$D$70,"&lt;&gt;"&amp;"NL",$D$5:$D$70,"&lt;&gt;"&amp;"HORS LIGUE",M$5:M$70,"&lt;"&amp;M29)+1),Paramètres!$B$3:$C$56,2,FALSE)*Paramètres!$N$7))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LIGUE")),"",COUNTIFS($D$5:$D$70,"&lt;&gt;"&amp;"",$D$5:$D$70,"&lt;&gt;"&amp;"NL",$D$5:$D$70,"&lt;&gt;"&amp;"HORS LIGUE",O$5:O$70,"&lt;"&amp;O29)+1),Paramètres!$B$3:$C$56,2,FALSE)*Paramètres!$N$8))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LIGUE")),"",COUNTIFS($D$5:$D$70,"&lt;&gt;"&amp;"",$D$5:$D$70,"&lt;&gt;"&amp;"NL",$D$5:$D$70,"&lt;&gt;"&amp;"HORS LIGUE",Q$5:Q$70,"&lt;"&amp;Q29)+1),Paramètres!$B$3:$C$56,2,FALSE)*Paramètres!$N$9))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LIGUE")),"",COUNTIFS($D$5:$D$70,"&lt;&gt;"&amp;"",$D$5:$D$70,"&lt;&gt;"&amp;"NL",$D$5:$D$70,"&lt;&gt;"&amp;"HORS LIGUE",S$5:S$70,"&lt;"&amp;S29)+1),Paramètres!$B$3:$C$56,2,FALSE)*Paramètres!$N$10))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LIGUE")),"",COUNTIFS($D$5:$D$70,"&lt;&gt;"&amp;"",$D$5:$D$70,"&lt;&gt;"&amp;"NL",$D$5:$D$70,"&lt;&gt;"&amp;"HORS LIGUE",U$5:U$70,"&lt;"&amp;U29)+1),Paramètres!$B$3:$C$56,2,FALSE)*Paramètres!$N$11))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LIGUE")),"",COUNTIFS($D$5:$D$70,"&lt;&gt;"&amp;"",$D$5:$D$70,"&lt;&gt;"&amp;"NL",$D$5:$D$70,"&lt;&gt;"&amp;"HORS LIGUE",W$5:W$70,"&lt;"&amp;W29)+1),Paramètres!$B$3:$C$56,2,FALSE)*Paramètres!$N$12))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LIGUE")),"",COUNTIFS($D$5:$D$70,"&lt;&gt;"&amp;"",$D$5:$D$70,"&lt;&gt;"&amp;"NL",$D$5:$D$70,"&lt;&gt;"&amp;"HORS LIGUE",Y$5:Y$70,"&lt;"&amp;Y29)+1),Paramètres!$B$3:$C$56,2,FALSE)*Paramètres!$N$13))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LIGUE")),"",COUNTIFS($D$5:$D$70,"&lt;&gt;"&amp;"",$D$5:$D$70,"&lt;&gt;"&amp;"NL",$D$5:$D$70,"&lt;&gt;"&amp;"HORS LIGUE",AA$5:AA$70,"&lt;"&amp;AA29)+1),Paramètres!$B$3:$C$56,2,FALSE)*Paramètres!$N$14))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LIGUE")),"",COUNTIFS($D$5:$D$70,"&lt;&gt;"&amp;"",$D$5:$D$70,"&lt;&gt;"&amp;"NL",$D$5:$D$70,"&lt;&gt;"&amp;"HORS LIGUE",AC$5:AC$70,"&lt;"&amp;AC29)+1),Paramètres!$B$3:$C$56,2,FALSE)*Paramètres!$N$15))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LIGUE")),"",COUNTIFS($D$5:$D$70,"&lt;&gt;"&amp;"",$D$5:$D$70,"&lt;&gt;"&amp;"NL",$D$5:$D$70,"&lt;&gt;"&amp;"HORS LIGUE",AE$5:AE$70,"&lt;"&amp;AE29)+1),Paramètres!$B$3:$C$56,2,FALSE)*Paramètres!$N$16))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LIGUE")),"",COUNTIFS($D$5:$D$70,"&lt;&gt;"&amp;"",$D$5:$D$70,"&lt;&gt;"&amp;"NL",$D$5:$D$70,"&lt;&gt;"&amp;"HORS LIGUE",AG$5:AG$70,"&lt;"&amp;AG29)+1),Paramètres!$B$3:$C$56,2,FALSE)*Paramètres!$N$17))</f>
        <v>0</v>
      </c>
      <c r="AI29" s="40">
        <f>F29+H29+J29+L29+N29+P29+R29+T29+V29+X29+Z29+AB29+AD29+AF29+AH29</f>
        <v>22</v>
      </c>
      <c r="AJ29" s="3">
        <f>IF(AI29&lt;&gt;0,RANK(AI29,$AI$5:$AI$70),"")</f>
        <v>23</v>
      </c>
      <c r="AK29" s="5">
        <f>COUNTA(E29,G29,I29,K29,M29,O29,Q29,S29,U29,W29,Y29,AA29,AC29,AE29,AG29)</f>
        <v>2</v>
      </c>
      <c r="AL29" s="41">
        <f>HLOOKUP($AL$2,$BD$4:$BR$70,ROW(A29)-3,FALSE)</f>
        <v>22</v>
      </c>
      <c r="AM29" s="33">
        <f>IF(AL29&lt;&gt;0,RANK(AL29,$AL$5:$AL$70),"")</f>
        <v>23</v>
      </c>
      <c r="AO29" s="22">
        <f t="shared" si="0"/>
        <v>12</v>
      </c>
      <c r="AP29">
        <f t="shared" si="1"/>
        <v>0</v>
      </c>
      <c r="AQ29">
        <f t="shared" si="2"/>
        <v>10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12</v>
      </c>
      <c r="BE29" s="22">
        <f t="shared" ref="BE29:BR29" si="40">BD29+LARGE($AO29:$BC29,BE$4)</f>
        <v>22</v>
      </c>
      <c r="BF29" s="22">
        <f t="shared" si="40"/>
        <v>22</v>
      </c>
      <c r="BG29" s="22">
        <f t="shared" si="40"/>
        <v>22</v>
      </c>
      <c r="BH29" s="22">
        <f t="shared" si="40"/>
        <v>22</v>
      </c>
      <c r="BI29" s="22">
        <f t="shared" si="40"/>
        <v>22</v>
      </c>
      <c r="BJ29" s="22">
        <f t="shared" si="40"/>
        <v>22</v>
      </c>
      <c r="BK29" s="22">
        <f t="shared" si="40"/>
        <v>22</v>
      </c>
      <c r="BL29" s="22">
        <f t="shared" si="40"/>
        <v>22</v>
      </c>
      <c r="BM29" s="22">
        <f t="shared" si="40"/>
        <v>22</v>
      </c>
      <c r="BN29" s="22">
        <f t="shared" si="40"/>
        <v>22</v>
      </c>
      <c r="BO29" s="22">
        <f t="shared" si="40"/>
        <v>22</v>
      </c>
      <c r="BP29" s="22">
        <f t="shared" si="40"/>
        <v>22</v>
      </c>
      <c r="BQ29" s="22">
        <f t="shared" si="40"/>
        <v>22</v>
      </c>
      <c r="BR29" s="22">
        <f t="shared" si="40"/>
        <v>22</v>
      </c>
    </row>
    <row r="30" spans="1:70" ht="17" x14ac:dyDescent="0.2">
      <c r="A30" s="83" t="s">
        <v>529</v>
      </c>
      <c r="B30" s="83" t="s">
        <v>514</v>
      </c>
      <c r="C30" s="83" t="s">
        <v>515</v>
      </c>
      <c r="D30" s="83" t="s">
        <v>17</v>
      </c>
      <c r="E30" s="6">
        <v>11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LIGUE")),"",COUNTIFS($D$5:$D$70,"&lt;&gt;"&amp;"",$D$5:$D$70,"&lt;&gt;"&amp;"NL",$D$5:$D$70,"&lt;&gt;"&amp;"HORS LIGUE",G$5:G$70,"&lt;"&amp;G30)+1),Paramètres!$B$3:$C$56,2,FALSE)*Paramètres!$N$4))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LIGUE")),"",COUNTIFS($D$5:$D$70,"&lt;&gt;"&amp;"",$D$5:$D$70,"&lt;&gt;"&amp;"NL",$D$5:$D$70,"&lt;&gt;"&amp;"HORS LIGUE",I$5:I$70,"&lt;"&amp;I30)+1),Paramètres!$B$3:$C$56,2,FALSE)*Paramètres!$N$5))</f>
        <v>0</v>
      </c>
      <c r="K30" s="4">
        <v>5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LIGUE")),"",COUNTIFS($D$5:$D$70,"&lt;&gt;"&amp;"",$D$5:$D$70,"&lt;&gt;"&amp;"NL",$D$5:$D$70,"&lt;&gt;"&amp;"HORS LIGUE",M$5:M$70,"&lt;"&amp;M30)+1),Paramètres!$B$3:$C$56,2,FALSE)*Paramètres!$N$7))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LIGUE")),"",COUNTIFS($D$5:$D$70,"&lt;&gt;"&amp;"",$D$5:$D$70,"&lt;&gt;"&amp;"NL",$D$5:$D$70,"&lt;&gt;"&amp;"HORS LIGUE",O$5:O$70,"&lt;"&amp;O30)+1),Paramètres!$B$3:$C$56,2,FALSE)*Paramètres!$N$8))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LIGUE")),"",COUNTIFS($D$5:$D$70,"&lt;&gt;"&amp;"",$D$5:$D$70,"&lt;&gt;"&amp;"NL",$D$5:$D$70,"&lt;&gt;"&amp;"HORS LIGUE",Q$5:Q$70,"&lt;"&amp;Q30)+1),Paramètres!$B$3:$C$56,2,FALSE)*Paramètres!$N$9))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LIGUE")),"",COUNTIFS($D$5:$D$70,"&lt;&gt;"&amp;"",$D$5:$D$70,"&lt;&gt;"&amp;"NL",$D$5:$D$70,"&lt;&gt;"&amp;"HORS LIGUE",S$5:S$70,"&lt;"&amp;S30)+1),Paramètres!$B$3:$C$56,2,FALSE)*Paramètres!$N$10))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LIGUE")),"",COUNTIFS($D$5:$D$70,"&lt;&gt;"&amp;"",$D$5:$D$70,"&lt;&gt;"&amp;"NL",$D$5:$D$70,"&lt;&gt;"&amp;"HORS LIGUE",U$5:U$70,"&lt;"&amp;U30)+1),Paramètres!$B$3:$C$56,2,FALSE)*Paramètres!$N$11))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LIGUE")),"",COUNTIFS($D$5:$D$70,"&lt;&gt;"&amp;"",$D$5:$D$70,"&lt;&gt;"&amp;"NL",$D$5:$D$70,"&lt;&gt;"&amp;"HORS LIGUE",W$5:W$70,"&lt;"&amp;W30)+1),Paramètres!$B$3:$C$56,2,FALSE)*Paramètres!$N$12))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LIGUE")),"",COUNTIFS($D$5:$D$70,"&lt;&gt;"&amp;"",$D$5:$D$70,"&lt;&gt;"&amp;"NL",$D$5:$D$70,"&lt;&gt;"&amp;"HORS LIGUE",Y$5:Y$70,"&lt;"&amp;Y30)+1),Paramètres!$B$3:$C$56,2,FALSE)*Paramètres!$N$13))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LIGUE")),"",COUNTIFS($D$5:$D$70,"&lt;&gt;"&amp;"",$D$5:$D$70,"&lt;&gt;"&amp;"NL",$D$5:$D$70,"&lt;&gt;"&amp;"HORS LIGUE",AA$5:AA$70,"&lt;"&amp;AA30)+1),Paramètres!$B$3:$C$56,2,FALSE)*Paramètres!$N$14))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LIGUE")),"",COUNTIFS($D$5:$D$70,"&lt;&gt;"&amp;"",$D$5:$D$70,"&lt;&gt;"&amp;"NL",$D$5:$D$70,"&lt;&gt;"&amp;"HORS LIGUE",AC$5:AC$70,"&lt;"&amp;AC30)+1),Paramètres!$B$3:$C$56,2,FALSE)*Paramètres!$N$15))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LIGUE")),"",COUNTIFS($D$5:$D$70,"&lt;&gt;"&amp;"",$D$5:$D$70,"&lt;&gt;"&amp;"NL",$D$5:$D$70,"&lt;&gt;"&amp;"HORS LIGUE",AE$5:AE$70,"&lt;"&amp;AE30)+1),Paramètres!$B$3:$C$56,2,FALSE)*Paramètres!$N$16))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LIGUE")),"",COUNTIFS($D$5:$D$70,"&lt;&gt;"&amp;"",$D$5:$D$70,"&lt;&gt;"&amp;"NL",$D$5:$D$70,"&lt;&gt;"&amp;"HORS LIGUE",AG$5:AG$70,"&lt;"&amp;AG30)+1),Paramètres!$B$3:$C$56,2,FALSE)*Paramètres!$N$17))</f>
        <v>0</v>
      </c>
      <c r="AI30" s="40">
        <f>F30+H30+J30+L30+N30+P30+R30+T30+V30+X30+Z30+AB30+AD30+AF30+AH30</f>
        <v>20</v>
      </c>
      <c r="AJ30" s="3">
        <f>IF(AI30&lt;&gt;0,RANK(AI30,$AI$5:$AI$70),"")</f>
        <v>26</v>
      </c>
      <c r="AK30" s="5">
        <f>COUNTA(E30,G30,I30,K30,M30,O30,Q30,S30,U30,W30,Y30,AA30,AC30,AE30,AG30)</f>
        <v>2</v>
      </c>
      <c r="AL30" s="41">
        <f>HLOOKUP($AL$2,$BD$4:$BR$70,ROW(A30)-3,FALSE)</f>
        <v>20</v>
      </c>
      <c r="AM30" s="33">
        <f>IF(AL30&lt;&gt;0,RANK(AL30,$AL$5:$AL$70),"")</f>
        <v>26</v>
      </c>
      <c r="AO30" s="22">
        <f t="shared" si="0"/>
        <v>10</v>
      </c>
      <c r="AP30">
        <f t="shared" si="1"/>
        <v>0</v>
      </c>
      <c r="AQ30">
        <f t="shared" si="2"/>
        <v>0</v>
      </c>
      <c r="AR30">
        <f t="shared" si="3"/>
        <v>10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10</v>
      </c>
      <c r="BE30" s="22">
        <f t="shared" ref="BE30:BR30" si="41">BD30+LARGE($AO30:$BC30,BE$4)</f>
        <v>20</v>
      </c>
      <c r="BF30" s="22">
        <f t="shared" si="41"/>
        <v>20</v>
      </c>
      <c r="BG30" s="22">
        <f t="shared" si="41"/>
        <v>20</v>
      </c>
      <c r="BH30" s="22">
        <f t="shared" si="41"/>
        <v>20</v>
      </c>
      <c r="BI30" s="22">
        <f t="shared" si="41"/>
        <v>20</v>
      </c>
      <c r="BJ30" s="22">
        <f t="shared" si="41"/>
        <v>20</v>
      </c>
      <c r="BK30" s="22">
        <f t="shared" si="41"/>
        <v>20</v>
      </c>
      <c r="BL30" s="22">
        <f t="shared" si="41"/>
        <v>20</v>
      </c>
      <c r="BM30" s="22">
        <f t="shared" si="41"/>
        <v>20</v>
      </c>
      <c r="BN30" s="22">
        <f t="shared" si="41"/>
        <v>20</v>
      </c>
      <c r="BO30" s="22">
        <f t="shared" si="41"/>
        <v>20</v>
      </c>
      <c r="BP30" s="22">
        <f t="shared" si="41"/>
        <v>20</v>
      </c>
      <c r="BQ30" s="22">
        <f t="shared" si="41"/>
        <v>20</v>
      </c>
      <c r="BR30" s="22">
        <f t="shared" si="41"/>
        <v>20</v>
      </c>
    </row>
    <row r="31" spans="1:70" ht="17" x14ac:dyDescent="0.2">
      <c r="A31" s="100"/>
      <c r="B31" s="91" t="s">
        <v>556</v>
      </c>
      <c r="C31" s="91" t="s">
        <v>557</v>
      </c>
      <c r="D31" s="83" t="s">
        <v>95</v>
      </c>
      <c r="E31" s="6">
        <v>15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LIGUE")),"",COUNTIFS($D$5:$D$70,"&lt;&gt;"&amp;"",$D$5:$D$70,"&lt;&gt;"&amp;"NL",$D$5:$D$70,"&lt;&gt;"&amp;"HORS LIGUE",G$5:G$70,"&lt;"&amp;G31)+1),Paramètres!$B$3:$C$56,2,FALSE)*Paramètres!$N$4))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LIGUE")),"",COUNTIFS($D$5:$D$70,"&lt;&gt;"&amp;"",$D$5:$D$70,"&lt;&gt;"&amp;"NL",$D$5:$D$70,"&lt;&gt;"&amp;"HORS LIGUE",I$5:I$70,"&lt;"&amp;I31)+1),Paramètres!$B$3:$C$56,2,FALSE)*Paramètres!$N$5))</f>
        <v>0</v>
      </c>
      <c r="K31" s="4">
        <v>8</v>
      </c>
      <c r="L31" s="2">
        <v>10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LIGUE")),"",COUNTIFS($D$5:$D$70,"&lt;&gt;"&amp;"",$D$5:$D$70,"&lt;&gt;"&amp;"NL",$D$5:$D$70,"&lt;&gt;"&amp;"HORS LIGUE",M$5:M$70,"&lt;"&amp;M31)+1),Paramètres!$B$3:$C$56,2,FALSE)*Paramètres!$N$7))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LIGUE")),"",COUNTIFS($D$5:$D$70,"&lt;&gt;"&amp;"",$D$5:$D$70,"&lt;&gt;"&amp;"NL",$D$5:$D$70,"&lt;&gt;"&amp;"HORS LIGUE",O$5:O$70,"&lt;"&amp;O31)+1),Paramètres!$B$3:$C$56,2,FALSE)*Paramètres!$N$8))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LIGUE")),"",COUNTIFS($D$5:$D$70,"&lt;&gt;"&amp;"",$D$5:$D$70,"&lt;&gt;"&amp;"NL",$D$5:$D$70,"&lt;&gt;"&amp;"HORS LIGUE",Q$5:Q$70,"&lt;"&amp;Q31)+1),Paramètres!$B$3:$C$56,2,FALSE)*Paramètres!$N$9))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LIGUE")),"",COUNTIFS($D$5:$D$70,"&lt;&gt;"&amp;"",$D$5:$D$70,"&lt;&gt;"&amp;"NL",$D$5:$D$70,"&lt;&gt;"&amp;"HORS LIGUE",S$5:S$70,"&lt;"&amp;S31)+1),Paramètres!$B$3:$C$56,2,FALSE)*Paramètres!$N$10))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LIGUE")),"",COUNTIFS($D$5:$D$70,"&lt;&gt;"&amp;"",$D$5:$D$70,"&lt;&gt;"&amp;"NL",$D$5:$D$70,"&lt;&gt;"&amp;"HORS LIGUE",U$5:U$70,"&lt;"&amp;U31)+1),Paramètres!$B$3:$C$56,2,FALSE)*Paramètres!$N$11))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LIGUE")),"",COUNTIFS($D$5:$D$70,"&lt;&gt;"&amp;"",$D$5:$D$70,"&lt;&gt;"&amp;"NL",$D$5:$D$70,"&lt;&gt;"&amp;"HORS LIGUE",W$5:W$70,"&lt;"&amp;W31)+1),Paramètres!$B$3:$C$56,2,FALSE)*Paramètres!$N$12))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LIGUE")),"",COUNTIFS($D$5:$D$70,"&lt;&gt;"&amp;"",$D$5:$D$70,"&lt;&gt;"&amp;"NL",$D$5:$D$70,"&lt;&gt;"&amp;"HORS LIGUE",Y$5:Y$70,"&lt;"&amp;Y31)+1),Paramètres!$B$3:$C$56,2,FALSE)*Paramètres!$N$13))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LIGUE")),"",COUNTIFS($D$5:$D$70,"&lt;&gt;"&amp;"",$D$5:$D$70,"&lt;&gt;"&amp;"NL",$D$5:$D$70,"&lt;&gt;"&amp;"HORS LIGUE",AA$5:AA$70,"&lt;"&amp;AA31)+1),Paramètres!$B$3:$C$56,2,FALSE)*Paramètres!$N$14))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LIGUE")),"",COUNTIFS($D$5:$D$70,"&lt;&gt;"&amp;"",$D$5:$D$70,"&lt;&gt;"&amp;"NL",$D$5:$D$70,"&lt;&gt;"&amp;"HORS LIGUE",AC$5:AC$70,"&lt;"&amp;AC31)+1),Paramètres!$B$3:$C$56,2,FALSE)*Paramètres!$N$15))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LIGUE")),"",COUNTIFS($D$5:$D$70,"&lt;&gt;"&amp;"",$D$5:$D$70,"&lt;&gt;"&amp;"NL",$D$5:$D$70,"&lt;&gt;"&amp;"HORS LIGUE",AE$5:AE$70,"&lt;"&amp;AE31)+1),Paramètres!$B$3:$C$56,2,FALSE)*Paramètres!$N$16))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LIGUE")),"",COUNTIFS($D$5:$D$70,"&lt;&gt;"&amp;"",$D$5:$D$70,"&lt;&gt;"&amp;"NL",$D$5:$D$70,"&lt;&gt;"&amp;"HORS LIGUE",AG$5:AG$70,"&lt;"&amp;AG31)+1),Paramètres!$B$3:$C$56,2,FALSE)*Paramètres!$N$17))</f>
        <v>0</v>
      </c>
      <c r="AI31" s="40">
        <f>F31+H31+J31+L31+N31+P31+R31+T31+V31+X31+Z31+AB31+AD31+AF31+AH31</f>
        <v>20</v>
      </c>
      <c r="AJ31" s="3">
        <f>IF(AI31&lt;&gt;0,RANK(AI31,$AI$5:$AI$70),"")</f>
        <v>26</v>
      </c>
      <c r="AK31" s="5">
        <f>COUNTA(E31,G31,I31,K31,M31,O31,Q31,S31,U31,W31,Y31,AA31,AC31,AE31,AG31)</f>
        <v>2</v>
      </c>
      <c r="AL31" s="41">
        <f>HLOOKUP($AL$2,$BD$4:$BR$70,ROW(A31)-3,FALSE)</f>
        <v>20</v>
      </c>
      <c r="AM31" s="33">
        <f>IF(AL31&lt;&gt;0,RANK(AL31,$AL$5:$AL$70),"")</f>
        <v>26</v>
      </c>
      <c r="AO31" s="22">
        <f t="shared" si="0"/>
        <v>10</v>
      </c>
      <c r="AP31">
        <f t="shared" si="1"/>
        <v>0</v>
      </c>
      <c r="AQ31">
        <f t="shared" si="2"/>
        <v>0</v>
      </c>
      <c r="AR31">
        <f t="shared" si="3"/>
        <v>10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10</v>
      </c>
      <c r="BE31" s="22">
        <f t="shared" ref="BE31:BR31" si="42">BD31+LARGE($AO31:$BC31,BE$4)</f>
        <v>20</v>
      </c>
      <c r="BF31" s="22">
        <f t="shared" si="42"/>
        <v>20</v>
      </c>
      <c r="BG31" s="22">
        <f t="shared" si="42"/>
        <v>20</v>
      </c>
      <c r="BH31" s="22">
        <f t="shared" si="42"/>
        <v>20</v>
      </c>
      <c r="BI31" s="22">
        <f t="shared" si="42"/>
        <v>20</v>
      </c>
      <c r="BJ31" s="22">
        <f t="shared" si="42"/>
        <v>20</v>
      </c>
      <c r="BK31" s="22">
        <f t="shared" si="42"/>
        <v>20</v>
      </c>
      <c r="BL31" s="22">
        <f t="shared" si="42"/>
        <v>20</v>
      </c>
      <c r="BM31" s="22">
        <f t="shared" si="42"/>
        <v>20</v>
      </c>
      <c r="BN31" s="22">
        <f t="shared" si="42"/>
        <v>20</v>
      </c>
      <c r="BO31" s="22">
        <f t="shared" si="42"/>
        <v>20</v>
      </c>
      <c r="BP31" s="22">
        <f t="shared" si="42"/>
        <v>20</v>
      </c>
      <c r="BQ31" s="22">
        <f t="shared" si="42"/>
        <v>20</v>
      </c>
      <c r="BR31" s="22">
        <f t="shared" si="42"/>
        <v>20</v>
      </c>
    </row>
    <row r="32" spans="1:70" ht="17" x14ac:dyDescent="0.2">
      <c r="A32" s="92" t="s">
        <v>460</v>
      </c>
      <c r="B32" s="85" t="s">
        <v>773</v>
      </c>
      <c r="C32" s="85" t="s">
        <v>430</v>
      </c>
      <c r="D32" s="32" t="s">
        <v>95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LIGUE")),"",COUNTIFS($D$5:$D$70,"&lt;&gt;"&amp;"",$D$5:$D$70,"&lt;&gt;"&amp;"NL",$D$5:$D$70,"&lt;&gt;"&amp;"HORS LIGUE",E$5:E$70,"&lt;"&amp;E32)+1),Paramètres!$B$3:$C$56,2,FALSE)*Paramètres!$N$3))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LIGUE")),"",COUNTIFS($D$5:$D$70,"&lt;&gt;"&amp;"",$D$5:$D$70,"&lt;&gt;"&amp;"NL",$D$5:$D$70,"&lt;&gt;"&amp;"HORS LIGUE",G$5:G$70,"&lt;"&amp;G32)+1),Paramètres!$B$3:$C$56,2,FALSE)*Paramètres!$N$4))</f>
        <v>0</v>
      </c>
      <c r="I32" s="36">
        <v>5</v>
      </c>
      <c r="J32" s="2">
        <v>20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LIGUE")),"",COUNTIFS($D$5:$D$70,"&lt;&gt;"&amp;"",$D$5:$D$70,"&lt;&gt;"&amp;"NL",$D$5:$D$70,"&lt;&gt;"&amp;"HORS LIGUE",K$5:K$70,"&lt;"&amp;K32)+1),Paramètres!$B$3:$C$56,2,FALSE)*Paramètres!$N$6))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LIGUE")),"",COUNTIFS($D$5:$D$70,"&lt;&gt;"&amp;"",$D$5:$D$70,"&lt;&gt;"&amp;"NL",$D$5:$D$70,"&lt;&gt;"&amp;"HORS LIGUE",M$5:M$70,"&lt;"&amp;M32)+1),Paramètres!$B$3:$C$56,2,FALSE)*Paramètres!$N$7))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LIGUE")),"",COUNTIFS($D$5:$D$70,"&lt;&gt;"&amp;"",$D$5:$D$70,"&lt;&gt;"&amp;"NL",$D$5:$D$70,"&lt;&gt;"&amp;"HORS LIGUE",O$5:O$70,"&lt;"&amp;O32)+1),Paramètres!$B$3:$C$56,2,FALSE)*Paramètres!$N$8))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LIGUE")),"",COUNTIFS($D$5:$D$70,"&lt;&gt;"&amp;"",$D$5:$D$70,"&lt;&gt;"&amp;"NL",$D$5:$D$70,"&lt;&gt;"&amp;"HORS LIGUE",Q$5:Q$70,"&lt;"&amp;Q32)+1),Paramètres!$B$3:$C$56,2,FALSE)*Paramètres!$N$9))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LIGUE")),"",COUNTIFS($D$5:$D$70,"&lt;&gt;"&amp;"",$D$5:$D$70,"&lt;&gt;"&amp;"NL",$D$5:$D$70,"&lt;&gt;"&amp;"HORS LIGUE",S$5:S$70,"&lt;"&amp;S32)+1),Paramètres!$B$3:$C$56,2,FALSE)*Paramètres!$N$10))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LIGUE")),"",COUNTIFS($D$5:$D$70,"&lt;&gt;"&amp;"",$D$5:$D$70,"&lt;&gt;"&amp;"NL",$D$5:$D$70,"&lt;&gt;"&amp;"HORS LIGUE",U$5:U$70,"&lt;"&amp;U32)+1),Paramètres!$B$3:$C$56,2,FALSE)*Paramètres!$N$11))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LIGUE")),"",COUNTIFS($D$5:$D$70,"&lt;&gt;"&amp;"",$D$5:$D$70,"&lt;&gt;"&amp;"NL",$D$5:$D$70,"&lt;&gt;"&amp;"HORS LIGUE",W$5:W$70,"&lt;"&amp;W32)+1),Paramètres!$B$3:$C$56,2,FALSE)*Paramètres!$N$12))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LIGUE")),"",COUNTIFS($D$5:$D$70,"&lt;&gt;"&amp;"",$D$5:$D$70,"&lt;&gt;"&amp;"NL",$D$5:$D$70,"&lt;&gt;"&amp;"HORS LIGUE",Y$5:Y$70,"&lt;"&amp;Y32)+1),Paramètres!$B$3:$C$56,2,FALSE)*Paramètres!$N$13))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LIGUE")),"",COUNTIFS($D$5:$D$70,"&lt;&gt;"&amp;"",$D$5:$D$70,"&lt;&gt;"&amp;"NL",$D$5:$D$70,"&lt;&gt;"&amp;"HORS LIGUE",AA$5:AA$70,"&lt;"&amp;AA32)+1),Paramètres!$B$3:$C$56,2,FALSE)*Paramètres!$N$14))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LIGUE")),"",COUNTIFS($D$5:$D$70,"&lt;&gt;"&amp;"",$D$5:$D$70,"&lt;&gt;"&amp;"NL",$D$5:$D$70,"&lt;&gt;"&amp;"HORS LIGUE",AC$5:AC$70,"&lt;"&amp;AC32)+1),Paramètres!$B$3:$C$56,2,FALSE)*Paramètres!$N$15))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LIGUE")),"",COUNTIFS($D$5:$D$70,"&lt;&gt;"&amp;"",$D$5:$D$70,"&lt;&gt;"&amp;"NL",$D$5:$D$70,"&lt;&gt;"&amp;"HORS LIGUE",AE$5:AE$70,"&lt;"&amp;AE32)+1),Paramètres!$B$3:$C$56,2,FALSE)*Paramètres!$N$16))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LIGUE")),"",COUNTIFS($D$5:$D$70,"&lt;&gt;"&amp;"",$D$5:$D$70,"&lt;&gt;"&amp;"NL",$D$5:$D$70,"&lt;&gt;"&amp;"HORS LIGUE",AG$5:AG$70,"&lt;"&amp;AG32)+1),Paramètres!$B$3:$C$56,2,FALSE)*Paramètres!$N$17))</f>
        <v>0</v>
      </c>
      <c r="AI32" s="40">
        <f>F32+H32+J32+L32+N32+P32+R32+T32+V32+X32+Z32+AB32+AD32+AF32+AH32</f>
        <v>20</v>
      </c>
      <c r="AJ32" s="3">
        <f>IF(AI32&lt;&gt;0,RANK(AI32,$AI$5:$AI$70),"")</f>
        <v>26</v>
      </c>
      <c r="AK32" s="5">
        <f>COUNTA(E32,G32,I32,K32,M32,O32,Q32,S32,U32,W32,Y32,AA32,AC32,AE32,AG32)</f>
        <v>1</v>
      </c>
      <c r="AL32" s="41">
        <f>HLOOKUP($AL$2,$BD$4:$BR$70,ROW(A32)-3,FALSE)</f>
        <v>20</v>
      </c>
      <c r="AM32" s="33">
        <f>IF(AL32&lt;&gt;0,RANK(AL32,$AL$5:$AL$70),"")</f>
        <v>26</v>
      </c>
      <c r="AO32" s="22">
        <f t="shared" si="0"/>
        <v>0</v>
      </c>
      <c r="AP32">
        <f t="shared" si="1"/>
        <v>0</v>
      </c>
      <c r="AQ32">
        <f t="shared" si="2"/>
        <v>20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20</v>
      </c>
      <c r="BE32" s="22">
        <f t="shared" ref="BE32:BR32" si="43">BD32+LARGE($AO32:$BC32,BE$4)</f>
        <v>20</v>
      </c>
      <c r="BF32" s="22">
        <f t="shared" si="43"/>
        <v>20</v>
      </c>
      <c r="BG32" s="22">
        <f t="shared" si="43"/>
        <v>20</v>
      </c>
      <c r="BH32" s="22">
        <f t="shared" si="43"/>
        <v>20</v>
      </c>
      <c r="BI32" s="22">
        <f t="shared" si="43"/>
        <v>20</v>
      </c>
      <c r="BJ32" s="22">
        <f t="shared" si="43"/>
        <v>20</v>
      </c>
      <c r="BK32" s="22">
        <f t="shared" si="43"/>
        <v>20</v>
      </c>
      <c r="BL32" s="22">
        <f t="shared" si="43"/>
        <v>20</v>
      </c>
      <c r="BM32" s="22">
        <f t="shared" si="43"/>
        <v>20</v>
      </c>
      <c r="BN32" s="22">
        <f t="shared" si="43"/>
        <v>20</v>
      </c>
      <c r="BO32" s="22">
        <f t="shared" si="43"/>
        <v>20</v>
      </c>
      <c r="BP32" s="22">
        <f t="shared" si="43"/>
        <v>20</v>
      </c>
      <c r="BQ32" s="22">
        <f t="shared" si="43"/>
        <v>20</v>
      </c>
      <c r="BR32" s="22">
        <f t="shared" si="43"/>
        <v>20</v>
      </c>
    </row>
    <row r="33" spans="1:70" ht="17" x14ac:dyDescent="0.2">
      <c r="A33" s="100"/>
      <c r="B33" s="91" t="s">
        <v>552</v>
      </c>
      <c r="C33" s="91" t="s">
        <v>553</v>
      </c>
      <c r="D33" s="83" t="s">
        <v>15</v>
      </c>
      <c r="E33" s="6">
        <v>13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LIGUE")),"",COUNTIFS($D$5:$D$70,"&lt;&gt;"&amp;"",$D$5:$D$70,"&lt;&gt;"&amp;"NL",$D$5:$D$70,"&lt;&gt;"&amp;"HORS LIGUE",G$5:G$70,"&lt;"&amp;G33)+1),Paramètres!$B$3:$C$56,2,FALSE)*Paramètres!$N$4))</f>
        <v>0</v>
      </c>
      <c r="I33" s="36">
        <v>10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LIGUE")),"",COUNTIFS($D$5:$D$70,"&lt;&gt;"&amp;"",$D$5:$D$70,"&lt;&gt;"&amp;"NL",$D$5:$D$70,"&lt;&gt;"&amp;"HORS LIGUE",K$5:K$70,"&lt;"&amp;K33)+1),Paramètres!$B$3:$C$56,2,FALSE)*Paramètres!$N$6))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LIGUE")),"",COUNTIFS($D$5:$D$70,"&lt;&gt;"&amp;"",$D$5:$D$70,"&lt;&gt;"&amp;"NL",$D$5:$D$70,"&lt;&gt;"&amp;"HORS LIGUE",M$5:M$70,"&lt;"&amp;M33)+1),Paramètres!$B$3:$C$56,2,FALSE)*Paramètres!$N$7))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LIGUE")),"",COUNTIFS($D$5:$D$70,"&lt;&gt;"&amp;"",$D$5:$D$70,"&lt;&gt;"&amp;"NL",$D$5:$D$70,"&lt;&gt;"&amp;"HORS LIGUE",O$5:O$70,"&lt;"&amp;O33)+1),Paramètres!$B$3:$C$56,2,FALSE)*Paramètres!$N$8))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LIGUE")),"",COUNTIFS($D$5:$D$70,"&lt;&gt;"&amp;"",$D$5:$D$70,"&lt;&gt;"&amp;"NL",$D$5:$D$70,"&lt;&gt;"&amp;"HORS LIGUE",Q$5:Q$70,"&lt;"&amp;Q33)+1),Paramètres!$B$3:$C$56,2,FALSE)*Paramètres!$N$9))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LIGUE")),"",COUNTIFS($D$5:$D$70,"&lt;&gt;"&amp;"",$D$5:$D$70,"&lt;&gt;"&amp;"NL",$D$5:$D$70,"&lt;&gt;"&amp;"HORS LIGUE",S$5:S$70,"&lt;"&amp;S33)+1),Paramètres!$B$3:$C$56,2,FALSE)*Paramètres!$N$10))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LIGUE")),"",COUNTIFS($D$5:$D$70,"&lt;&gt;"&amp;"",$D$5:$D$70,"&lt;&gt;"&amp;"NL",$D$5:$D$70,"&lt;&gt;"&amp;"HORS LIGUE",U$5:U$70,"&lt;"&amp;U33)+1),Paramètres!$B$3:$C$56,2,FALSE)*Paramètres!$N$11))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LIGUE")),"",COUNTIFS($D$5:$D$70,"&lt;&gt;"&amp;"",$D$5:$D$70,"&lt;&gt;"&amp;"NL",$D$5:$D$70,"&lt;&gt;"&amp;"HORS LIGUE",W$5:W$70,"&lt;"&amp;W33)+1),Paramètres!$B$3:$C$56,2,FALSE)*Paramètres!$N$12))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LIGUE")),"",COUNTIFS($D$5:$D$70,"&lt;&gt;"&amp;"",$D$5:$D$70,"&lt;&gt;"&amp;"NL",$D$5:$D$70,"&lt;&gt;"&amp;"HORS LIGUE",Y$5:Y$70,"&lt;"&amp;Y33)+1),Paramètres!$B$3:$C$56,2,FALSE)*Paramètres!$N$13))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LIGUE")),"",COUNTIFS($D$5:$D$70,"&lt;&gt;"&amp;"",$D$5:$D$70,"&lt;&gt;"&amp;"NL",$D$5:$D$70,"&lt;&gt;"&amp;"HORS LIGUE",AA$5:AA$70,"&lt;"&amp;AA33)+1),Paramètres!$B$3:$C$56,2,FALSE)*Paramètres!$N$14))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LIGUE")),"",COUNTIFS($D$5:$D$70,"&lt;&gt;"&amp;"",$D$5:$D$70,"&lt;&gt;"&amp;"NL",$D$5:$D$70,"&lt;&gt;"&amp;"HORS LIGUE",AC$5:AC$70,"&lt;"&amp;AC33)+1),Paramètres!$B$3:$C$56,2,FALSE)*Paramètres!$N$15))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LIGUE")),"",COUNTIFS($D$5:$D$70,"&lt;&gt;"&amp;"",$D$5:$D$70,"&lt;&gt;"&amp;"NL",$D$5:$D$70,"&lt;&gt;"&amp;"HORS LIGUE",AE$5:AE$70,"&lt;"&amp;AE33)+1),Paramètres!$B$3:$C$56,2,FALSE)*Paramètres!$N$16))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LIGUE")),"",COUNTIFS($D$5:$D$70,"&lt;&gt;"&amp;"",$D$5:$D$70,"&lt;&gt;"&amp;"NL",$D$5:$D$70,"&lt;&gt;"&amp;"HORS LIGUE",AG$5:AG$70,"&lt;"&amp;AG33)+1),Paramètres!$B$3:$C$56,2,FALSE)*Paramètres!$N$17))</f>
        <v>0</v>
      </c>
      <c r="AI33" s="40">
        <f>F33+H33+J33+L33+N33+P33+R33+T33+V33+X33+Z33+AB33+AD33+AF33+AH33</f>
        <v>20</v>
      </c>
      <c r="AJ33" s="3">
        <f>IF(AI33&lt;&gt;0,RANK(AI33,$AI$5:$AI$70),"")</f>
        <v>26</v>
      </c>
      <c r="AK33" s="5">
        <f>COUNTA(E33,G33,I33,K33,M33,O33,Q33,S33,U33,W33,Y33,AA33,AC33,AE33,AG33)</f>
        <v>2</v>
      </c>
      <c r="AL33" s="41">
        <f>HLOOKUP($AL$2,$BD$4:$BR$70,ROW(A33)-3,FALSE)</f>
        <v>20</v>
      </c>
      <c r="AM33" s="33">
        <f>IF(AL33&lt;&gt;0,RANK(AL33,$AL$5:$AL$70),"")</f>
        <v>26</v>
      </c>
      <c r="AO33" s="22">
        <f t="shared" si="0"/>
        <v>10</v>
      </c>
      <c r="AP33">
        <f t="shared" si="1"/>
        <v>0</v>
      </c>
      <c r="AQ33">
        <f t="shared" si="2"/>
        <v>10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10</v>
      </c>
      <c r="BE33" s="22">
        <f t="shared" ref="BE33:BR33" si="44">BD33+LARGE($AO33:$BC33,BE$4)</f>
        <v>20</v>
      </c>
      <c r="BF33" s="22">
        <f t="shared" si="44"/>
        <v>20</v>
      </c>
      <c r="BG33" s="22">
        <f t="shared" si="44"/>
        <v>20</v>
      </c>
      <c r="BH33" s="22">
        <f t="shared" si="44"/>
        <v>20</v>
      </c>
      <c r="BI33" s="22">
        <f t="shared" si="44"/>
        <v>20</v>
      </c>
      <c r="BJ33" s="22">
        <f t="shared" si="44"/>
        <v>20</v>
      </c>
      <c r="BK33" s="22">
        <f t="shared" si="44"/>
        <v>20</v>
      </c>
      <c r="BL33" s="22">
        <f t="shared" si="44"/>
        <v>20</v>
      </c>
      <c r="BM33" s="22">
        <f t="shared" si="44"/>
        <v>20</v>
      </c>
      <c r="BN33" s="22">
        <f t="shared" si="44"/>
        <v>20</v>
      </c>
      <c r="BO33" s="22">
        <f t="shared" si="44"/>
        <v>20</v>
      </c>
      <c r="BP33" s="22">
        <f t="shared" si="44"/>
        <v>20</v>
      </c>
      <c r="BQ33" s="22">
        <f t="shared" si="44"/>
        <v>20</v>
      </c>
      <c r="BR33" s="22">
        <f t="shared" si="44"/>
        <v>20</v>
      </c>
    </row>
    <row r="34" spans="1:70" ht="17" x14ac:dyDescent="0.2">
      <c r="A34" s="83" t="s">
        <v>530</v>
      </c>
      <c r="B34" s="83" t="s">
        <v>516</v>
      </c>
      <c r="C34" s="83" t="s">
        <v>517</v>
      </c>
      <c r="D34" s="83" t="s">
        <v>15</v>
      </c>
      <c r="E34" s="6">
        <v>12</v>
      </c>
      <c r="F34" s="2">
        <v>10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LIGUE")),"",COUNTIFS($D$5:$D$70,"&lt;&gt;"&amp;"",$D$5:$D$70,"&lt;&gt;"&amp;"NL",$D$5:$D$70,"&lt;&gt;"&amp;"HORS LIGUE",G$5:G$70,"&lt;"&amp;G34)+1),Paramètres!$B$3:$C$56,2,FALSE)*Paramètres!$N$4))</f>
        <v>0</v>
      </c>
      <c r="I34" s="36">
        <v>11</v>
      </c>
      <c r="J34" s="2">
        <v>10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LIGUE")),"",COUNTIFS($D$5:$D$70,"&lt;&gt;"&amp;"",$D$5:$D$70,"&lt;&gt;"&amp;"NL",$D$5:$D$70,"&lt;&gt;"&amp;"HORS LIGUE",K$5:K$70,"&lt;"&amp;K34)+1),Paramètres!$B$3:$C$56,2,FALSE)*Paramètres!$N$6))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LIGUE")),"",COUNTIFS($D$5:$D$70,"&lt;&gt;"&amp;"",$D$5:$D$70,"&lt;&gt;"&amp;"NL",$D$5:$D$70,"&lt;&gt;"&amp;"HORS LIGUE",M$5:M$70,"&lt;"&amp;M34)+1),Paramètres!$B$3:$C$56,2,FALSE)*Paramètres!$N$7))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LIGUE")),"",COUNTIFS($D$5:$D$70,"&lt;&gt;"&amp;"",$D$5:$D$70,"&lt;&gt;"&amp;"NL",$D$5:$D$70,"&lt;&gt;"&amp;"HORS LIGUE",O$5:O$70,"&lt;"&amp;O34)+1),Paramètres!$B$3:$C$56,2,FALSE)*Paramètres!$N$8))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LIGUE")),"",COUNTIFS($D$5:$D$70,"&lt;&gt;"&amp;"",$D$5:$D$70,"&lt;&gt;"&amp;"NL",$D$5:$D$70,"&lt;&gt;"&amp;"HORS LIGUE",Q$5:Q$70,"&lt;"&amp;Q34)+1),Paramètres!$B$3:$C$56,2,FALSE)*Paramètres!$N$9))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LIGUE")),"",COUNTIFS($D$5:$D$70,"&lt;&gt;"&amp;"",$D$5:$D$70,"&lt;&gt;"&amp;"NL",$D$5:$D$70,"&lt;&gt;"&amp;"HORS LIGUE",S$5:S$70,"&lt;"&amp;S34)+1),Paramètres!$B$3:$C$56,2,FALSE)*Paramètres!$N$10))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LIGUE")),"",COUNTIFS($D$5:$D$70,"&lt;&gt;"&amp;"",$D$5:$D$70,"&lt;&gt;"&amp;"NL",$D$5:$D$70,"&lt;&gt;"&amp;"HORS LIGUE",U$5:U$70,"&lt;"&amp;U34)+1),Paramètres!$B$3:$C$56,2,FALSE)*Paramètres!$N$11))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LIGUE")),"",COUNTIFS($D$5:$D$70,"&lt;&gt;"&amp;"",$D$5:$D$70,"&lt;&gt;"&amp;"NL",$D$5:$D$70,"&lt;&gt;"&amp;"HORS LIGUE",W$5:W$70,"&lt;"&amp;W34)+1),Paramètres!$B$3:$C$56,2,FALSE)*Paramètres!$N$12))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LIGUE")),"",COUNTIFS($D$5:$D$70,"&lt;&gt;"&amp;"",$D$5:$D$70,"&lt;&gt;"&amp;"NL",$D$5:$D$70,"&lt;&gt;"&amp;"HORS LIGUE",Y$5:Y$70,"&lt;"&amp;Y34)+1),Paramètres!$B$3:$C$56,2,FALSE)*Paramètres!$N$13))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LIGUE")),"",COUNTIFS($D$5:$D$70,"&lt;&gt;"&amp;"",$D$5:$D$70,"&lt;&gt;"&amp;"NL",$D$5:$D$70,"&lt;&gt;"&amp;"HORS LIGUE",AA$5:AA$70,"&lt;"&amp;AA34)+1),Paramètres!$B$3:$C$56,2,FALSE)*Paramètres!$N$14))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LIGUE")),"",COUNTIFS($D$5:$D$70,"&lt;&gt;"&amp;"",$D$5:$D$70,"&lt;&gt;"&amp;"NL",$D$5:$D$70,"&lt;&gt;"&amp;"HORS LIGUE",AC$5:AC$70,"&lt;"&amp;AC34)+1),Paramètres!$B$3:$C$56,2,FALSE)*Paramètres!$N$15))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LIGUE")),"",COUNTIFS($D$5:$D$70,"&lt;&gt;"&amp;"",$D$5:$D$70,"&lt;&gt;"&amp;"NL",$D$5:$D$70,"&lt;&gt;"&amp;"HORS LIGUE",AE$5:AE$70,"&lt;"&amp;AE34)+1),Paramètres!$B$3:$C$56,2,FALSE)*Paramètres!$N$16))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LIGUE")),"",COUNTIFS($D$5:$D$70,"&lt;&gt;"&amp;"",$D$5:$D$70,"&lt;&gt;"&amp;"NL",$D$5:$D$70,"&lt;&gt;"&amp;"HORS LIGUE",AG$5:AG$70,"&lt;"&amp;AG34)+1),Paramètres!$B$3:$C$56,2,FALSE)*Paramètres!$N$17))</f>
        <v>0</v>
      </c>
      <c r="AI34" s="40">
        <f>F34+H34+J34+L34+N34+P34+R34+T34+V34+X34+Z34+AB34+AD34+AF34+AH34</f>
        <v>20</v>
      </c>
      <c r="AJ34" s="3">
        <f>IF(AI34&lt;&gt;0,RANK(AI34,$AI$5:$AI$70),"")</f>
        <v>26</v>
      </c>
      <c r="AK34" s="5">
        <f>COUNTA(E34,G34,I34,K34,M34,O34,Q34,S34,U34,W34,Y34,AA34,AC34,AE34,AG34)</f>
        <v>2</v>
      </c>
      <c r="AL34" s="41">
        <f>HLOOKUP($AL$2,$BD$4:$BR$70,ROW(A34)-3,FALSE)</f>
        <v>20</v>
      </c>
      <c r="AM34" s="33">
        <f>IF(AL34&lt;&gt;0,RANK(AL34,$AL$5:$AL$70),"")</f>
        <v>26</v>
      </c>
      <c r="AO34" s="22">
        <f t="shared" si="0"/>
        <v>10</v>
      </c>
      <c r="AP34">
        <f t="shared" si="1"/>
        <v>0</v>
      </c>
      <c r="AQ34">
        <f t="shared" si="2"/>
        <v>10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10</v>
      </c>
      <c r="BE34" s="22">
        <f t="shared" ref="BE34:BR34" si="45">BD34+LARGE($AO34:$BC34,BE$4)</f>
        <v>20</v>
      </c>
      <c r="BF34" s="22">
        <f t="shared" si="45"/>
        <v>20</v>
      </c>
      <c r="BG34" s="22">
        <f t="shared" si="45"/>
        <v>20</v>
      </c>
      <c r="BH34" s="22">
        <f t="shared" si="45"/>
        <v>20</v>
      </c>
      <c r="BI34" s="22">
        <f t="shared" si="45"/>
        <v>20</v>
      </c>
      <c r="BJ34" s="22">
        <f t="shared" si="45"/>
        <v>20</v>
      </c>
      <c r="BK34" s="22">
        <f t="shared" si="45"/>
        <v>20</v>
      </c>
      <c r="BL34" s="22">
        <f t="shared" si="45"/>
        <v>20</v>
      </c>
      <c r="BM34" s="22">
        <f t="shared" si="45"/>
        <v>20</v>
      </c>
      <c r="BN34" s="22">
        <f t="shared" si="45"/>
        <v>20</v>
      </c>
      <c r="BO34" s="22">
        <f t="shared" si="45"/>
        <v>20</v>
      </c>
      <c r="BP34" s="22">
        <f t="shared" si="45"/>
        <v>20</v>
      </c>
      <c r="BQ34" s="22">
        <f t="shared" si="45"/>
        <v>20</v>
      </c>
      <c r="BR34" s="22">
        <f t="shared" si="45"/>
        <v>20</v>
      </c>
    </row>
    <row r="35" spans="1:70" ht="17" x14ac:dyDescent="0.2">
      <c r="A35" s="89" t="s">
        <v>776</v>
      </c>
      <c r="B35" s="32" t="s">
        <v>331</v>
      </c>
      <c r="C35" s="32" t="s">
        <v>777</v>
      </c>
      <c r="D35" s="32" t="s">
        <v>15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LIGUE")),"",COUNTIFS($D$5:$D$70,"&lt;&gt;"&amp;"",$D$5:$D$70,"&lt;&gt;"&amp;"NL",$D$5:$D$70,"&lt;&gt;"&amp;"HORS LIGUE",E$5:E$70,"&lt;"&amp;E35)+1),Paramètres!$B$3:$C$56,2,FALSE)*Paramètres!$N$3))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LIGUE")),"",COUNTIFS($D$5:$D$70,"&lt;&gt;"&amp;"",$D$5:$D$70,"&lt;&gt;"&amp;"NL",$D$5:$D$70,"&lt;&gt;"&amp;"HORS LIGUE",G$5:G$70,"&lt;"&amp;G35)+1),Paramètres!$B$3:$C$56,2,FALSE)*Paramètres!$N$4))</f>
        <v>0</v>
      </c>
      <c r="I35" s="36">
        <v>6</v>
      </c>
      <c r="J35" s="2">
        <v>16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LIGUE")),"",COUNTIFS($D$5:$D$70,"&lt;&gt;"&amp;"",$D$5:$D$70,"&lt;&gt;"&amp;"NL",$D$5:$D$70,"&lt;&gt;"&amp;"HORS LIGUE",K$5:K$70,"&lt;"&amp;K35)+1),Paramètres!$B$3:$C$56,2,FALSE)*Paramètres!$N$6))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LIGUE")),"",COUNTIFS($D$5:$D$70,"&lt;&gt;"&amp;"",$D$5:$D$70,"&lt;&gt;"&amp;"NL",$D$5:$D$70,"&lt;&gt;"&amp;"HORS LIGUE",M$5:M$70,"&lt;"&amp;M35)+1),Paramètres!$B$3:$C$56,2,FALSE)*Paramètres!$N$7))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LIGUE")),"",COUNTIFS($D$5:$D$70,"&lt;&gt;"&amp;"",$D$5:$D$70,"&lt;&gt;"&amp;"NL",$D$5:$D$70,"&lt;&gt;"&amp;"HORS LIGUE",O$5:O$70,"&lt;"&amp;O35)+1),Paramètres!$B$3:$C$56,2,FALSE)*Paramètres!$N$8))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LIGUE")),"",COUNTIFS($D$5:$D$70,"&lt;&gt;"&amp;"",$D$5:$D$70,"&lt;&gt;"&amp;"NL",$D$5:$D$70,"&lt;&gt;"&amp;"HORS LIGUE",Q$5:Q$70,"&lt;"&amp;Q35)+1),Paramètres!$B$3:$C$56,2,FALSE)*Paramètres!$N$9))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LIGUE")),"",COUNTIFS($D$5:$D$70,"&lt;&gt;"&amp;"",$D$5:$D$70,"&lt;&gt;"&amp;"NL",$D$5:$D$70,"&lt;&gt;"&amp;"HORS LIGUE",S$5:S$70,"&lt;"&amp;S35)+1),Paramètres!$B$3:$C$56,2,FALSE)*Paramètres!$N$10))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LIGUE")),"",COUNTIFS($D$5:$D$70,"&lt;&gt;"&amp;"",$D$5:$D$70,"&lt;&gt;"&amp;"NL",$D$5:$D$70,"&lt;&gt;"&amp;"HORS LIGUE",U$5:U$70,"&lt;"&amp;U35)+1),Paramètres!$B$3:$C$56,2,FALSE)*Paramètres!$N$11))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LIGUE")),"",COUNTIFS($D$5:$D$70,"&lt;&gt;"&amp;"",$D$5:$D$70,"&lt;&gt;"&amp;"NL",$D$5:$D$70,"&lt;&gt;"&amp;"HORS LIGUE",W$5:W$70,"&lt;"&amp;W35)+1),Paramètres!$B$3:$C$56,2,FALSE)*Paramètres!$N$12))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LIGUE")),"",COUNTIFS($D$5:$D$70,"&lt;&gt;"&amp;"",$D$5:$D$70,"&lt;&gt;"&amp;"NL",$D$5:$D$70,"&lt;&gt;"&amp;"HORS LIGUE",Y$5:Y$70,"&lt;"&amp;Y35)+1),Paramètres!$B$3:$C$56,2,FALSE)*Paramètres!$N$13))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LIGUE")),"",COUNTIFS($D$5:$D$70,"&lt;&gt;"&amp;"",$D$5:$D$70,"&lt;&gt;"&amp;"NL",$D$5:$D$70,"&lt;&gt;"&amp;"HORS LIGUE",AA$5:AA$70,"&lt;"&amp;AA35)+1),Paramètres!$B$3:$C$56,2,FALSE)*Paramètres!$N$14))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LIGUE")),"",COUNTIFS($D$5:$D$70,"&lt;&gt;"&amp;"",$D$5:$D$70,"&lt;&gt;"&amp;"NL",$D$5:$D$70,"&lt;&gt;"&amp;"HORS LIGUE",AC$5:AC$70,"&lt;"&amp;AC35)+1),Paramètres!$B$3:$C$56,2,FALSE)*Paramètres!$N$15))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LIGUE")),"",COUNTIFS($D$5:$D$70,"&lt;&gt;"&amp;"",$D$5:$D$70,"&lt;&gt;"&amp;"NL",$D$5:$D$70,"&lt;&gt;"&amp;"HORS LIGUE",AE$5:AE$70,"&lt;"&amp;AE35)+1),Paramètres!$B$3:$C$56,2,FALSE)*Paramètres!$N$16))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LIGUE")),"",COUNTIFS($D$5:$D$70,"&lt;&gt;"&amp;"",$D$5:$D$70,"&lt;&gt;"&amp;"NL",$D$5:$D$70,"&lt;&gt;"&amp;"HORS LIGUE",AG$5:AG$70,"&lt;"&amp;AG35)+1),Paramètres!$B$3:$C$56,2,FALSE)*Paramètres!$N$17))</f>
        <v>0</v>
      </c>
      <c r="AI35" s="40">
        <f>F35+H35+J35+L35+N35+P35+R35+T35+V35+X35+Z35+AB35+AD35+AF35+AH35</f>
        <v>16</v>
      </c>
      <c r="AJ35" s="3">
        <f>IF(AI35&lt;&gt;0,RANK(AI35,$AI$5:$AI$70),"")</f>
        <v>31</v>
      </c>
      <c r="AK35" s="5">
        <f>COUNTA(E35,G35,I35,K35,M35,O35,Q35,S35,U35,W35,Y35,AA35,AC35,AE35,AG35)</f>
        <v>1</v>
      </c>
      <c r="AL35" s="41">
        <f>HLOOKUP($AL$2,$BD$4:$BR$70,ROW(A35)-3,FALSE)</f>
        <v>16</v>
      </c>
      <c r="AM35" s="33">
        <f>IF(AL35&lt;&gt;0,RANK(AL35,$AL$5:$AL$70),"")</f>
        <v>31</v>
      </c>
      <c r="AO35" s="22">
        <f t="shared" ref="AO35:AO70" si="46">F35</f>
        <v>0</v>
      </c>
      <c r="AP35">
        <f t="shared" ref="AP35:AP70" si="47">H35</f>
        <v>0</v>
      </c>
      <c r="AQ35">
        <f t="shared" ref="AQ35:AQ70" si="48">J35</f>
        <v>16</v>
      </c>
      <c r="AR35">
        <f t="shared" ref="AR35:AR70" si="49">L35</f>
        <v>0</v>
      </c>
      <c r="AS35">
        <f t="shared" ref="AS35:AS70" si="50">N35</f>
        <v>0</v>
      </c>
      <c r="AT35">
        <f t="shared" ref="AT35:AT70" si="51">P35</f>
        <v>0</v>
      </c>
      <c r="AU35">
        <f t="shared" ref="AU35:AU70" si="52">R35</f>
        <v>0</v>
      </c>
      <c r="AV35">
        <f t="shared" ref="AV35:AV70" si="53">T35</f>
        <v>0</v>
      </c>
      <c r="AW35">
        <f t="shared" ref="AW35:AW70" si="54">V35</f>
        <v>0</v>
      </c>
      <c r="AX35">
        <f t="shared" ref="AX35:AX70" si="55">X35</f>
        <v>0</v>
      </c>
      <c r="AY35">
        <f t="shared" ref="AY35:AY70" si="56">Z35</f>
        <v>0</v>
      </c>
      <c r="AZ35">
        <f t="shared" ref="AZ35:AZ70" si="57">AB35</f>
        <v>0</v>
      </c>
      <c r="BA35">
        <f t="shared" ref="BA35:BA70" si="58">AD35</f>
        <v>0</v>
      </c>
      <c r="BB35">
        <f t="shared" ref="BB35:BB70" si="59">AF35</f>
        <v>0</v>
      </c>
      <c r="BC35">
        <f t="shared" ref="BC35:BC70" si="60">AH35</f>
        <v>0</v>
      </c>
      <c r="BD35">
        <f t="shared" ref="BD35:BD70" si="61">LARGE($AO35:$BC35,BD$4)</f>
        <v>16</v>
      </c>
      <c r="BE35" s="22">
        <f t="shared" ref="BE35:BR35" si="62">BD35+LARGE($AO35:$BC35,BE$4)</f>
        <v>16</v>
      </c>
      <c r="BF35" s="22">
        <f t="shared" si="62"/>
        <v>16</v>
      </c>
      <c r="BG35" s="22">
        <f t="shared" si="62"/>
        <v>16</v>
      </c>
      <c r="BH35" s="22">
        <f t="shared" si="62"/>
        <v>16</v>
      </c>
      <c r="BI35" s="22">
        <f t="shared" si="62"/>
        <v>16</v>
      </c>
      <c r="BJ35" s="22">
        <f t="shared" si="62"/>
        <v>16</v>
      </c>
      <c r="BK35" s="22">
        <f t="shared" si="62"/>
        <v>16</v>
      </c>
      <c r="BL35" s="22">
        <f t="shared" si="62"/>
        <v>16</v>
      </c>
      <c r="BM35" s="22">
        <f t="shared" si="62"/>
        <v>16</v>
      </c>
      <c r="BN35" s="22">
        <f t="shared" si="62"/>
        <v>16</v>
      </c>
      <c r="BO35" s="22">
        <f t="shared" si="62"/>
        <v>16</v>
      </c>
      <c r="BP35" s="22">
        <f t="shared" si="62"/>
        <v>16</v>
      </c>
      <c r="BQ35" s="22">
        <f t="shared" si="62"/>
        <v>16</v>
      </c>
      <c r="BR35" s="22">
        <f t="shared" si="62"/>
        <v>16</v>
      </c>
    </row>
    <row r="36" spans="1:70" ht="17" x14ac:dyDescent="0.2">
      <c r="A36" s="89" t="s">
        <v>807</v>
      </c>
      <c r="B36" s="32" t="s">
        <v>546</v>
      </c>
      <c r="C36" s="32" t="s">
        <v>547</v>
      </c>
      <c r="D36" s="32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LIGUE")),"",COUNTIFS($D$5:$D$70,"&lt;&gt;"&amp;"",$D$5:$D$70,"&lt;&gt;"&amp;"NL",$D$5:$D$70,"&lt;&gt;"&amp;"HORS LIGUE",E$5:E$70,"&lt;"&amp;E36)+1),Paramètres!$B$3:$C$56,2,FALSE)*Paramètres!$N$3))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LIGUE")),"",COUNTIFS($D$5:$D$70,"&lt;&gt;"&amp;"",$D$5:$D$70,"&lt;&gt;"&amp;"NL",$D$5:$D$70,"&lt;&gt;"&amp;"HORS LIGUE",G$5:G$70,"&lt;"&amp;G36)+1),Paramètres!$B$3:$C$56,2,FALSE)*Paramètres!$N$4))</f>
        <v>0</v>
      </c>
      <c r="I36" s="36">
        <v>6</v>
      </c>
      <c r="J36" s="2">
        <v>16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LIGUE")),"",COUNTIFS($D$5:$D$70,"&lt;&gt;"&amp;"",$D$5:$D$70,"&lt;&gt;"&amp;"NL",$D$5:$D$70,"&lt;&gt;"&amp;"HORS LIGUE",K$5:K$70,"&lt;"&amp;K36)+1),Paramètres!$B$3:$C$56,2,FALSE)*Paramètres!$N$6))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LIGUE")),"",COUNTIFS($D$5:$D$70,"&lt;&gt;"&amp;"",$D$5:$D$70,"&lt;&gt;"&amp;"NL",$D$5:$D$70,"&lt;&gt;"&amp;"HORS LIGUE",M$5:M$70,"&lt;"&amp;M36)+1),Paramètres!$B$3:$C$56,2,FALSE)*Paramètres!$N$7))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LIGUE")),"",COUNTIFS($D$5:$D$70,"&lt;&gt;"&amp;"",$D$5:$D$70,"&lt;&gt;"&amp;"NL",$D$5:$D$70,"&lt;&gt;"&amp;"HORS LIGUE",O$5:O$70,"&lt;"&amp;O36)+1),Paramètres!$B$3:$C$56,2,FALSE)*Paramètres!$N$8))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LIGUE")),"",COUNTIFS($D$5:$D$70,"&lt;&gt;"&amp;"",$D$5:$D$70,"&lt;&gt;"&amp;"NL",$D$5:$D$70,"&lt;&gt;"&amp;"HORS LIGUE",Q$5:Q$70,"&lt;"&amp;Q36)+1),Paramètres!$B$3:$C$56,2,FALSE)*Paramètres!$N$9))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LIGUE")),"",COUNTIFS($D$5:$D$70,"&lt;&gt;"&amp;"",$D$5:$D$70,"&lt;&gt;"&amp;"NL",$D$5:$D$70,"&lt;&gt;"&amp;"HORS LIGUE",S$5:S$70,"&lt;"&amp;S36)+1),Paramètres!$B$3:$C$56,2,FALSE)*Paramètres!$N$10))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LIGUE")),"",COUNTIFS($D$5:$D$70,"&lt;&gt;"&amp;"",$D$5:$D$70,"&lt;&gt;"&amp;"NL",$D$5:$D$70,"&lt;&gt;"&amp;"HORS LIGUE",U$5:U$70,"&lt;"&amp;U36)+1),Paramètres!$B$3:$C$56,2,FALSE)*Paramètres!$N$11))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LIGUE")),"",COUNTIFS($D$5:$D$70,"&lt;&gt;"&amp;"",$D$5:$D$70,"&lt;&gt;"&amp;"NL",$D$5:$D$70,"&lt;&gt;"&amp;"HORS LIGUE",W$5:W$70,"&lt;"&amp;W36)+1),Paramètres!$B$3:$C$56,2,FALSE)*Paramètres!$N$12))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LIGUE")),"",COUNTIFS($D$5:$D$70,"&lt;&gt;"&amp;"",$D$5:$D$70,"&lt;&gt;"&amp;"NL",$D$5:$D$70,"&lt;&gt;"&amp;"HORS LIGUE",Y$5:Y$70,"&lt;"&amp;Y36)+1),Paramètres!$B$3:$C$56,2,FALSE)*Paramètres!$N$13))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LIGUE")),"",COUNTIFS($D$5:$D$70,"&lt;&gt;"&amp;"",$D$5:$D$70,"&lt;&gt;"&amp;"NL",$D$5:$D$70,"&lt;&gt;"&amp;"HORS LIGUE",AA$5:AA$70,"&lt;"&amp;AA36)+1),Paramètres!$B$3:$C$56,2,FALSE)*Paramètres!$N$14))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LIGUE")),"",COUNTIFS($D$5:$D$70,"&lt;&gt;"&amp;"",$D$5:$D$70,"&lt;&gt;"&amp;"NL",$D$5:$D$70,"&lt;&gt;"&amp;"HORS LIGUE",AC$5:AC$70,"&lt;"&amp;AC36)+1),Paramètres!$B$3:$C$56,2,FALSE)*Paramètres!$N$15))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LIGUE")),"",COUNTIFS($D$5:$D$70,"&lt;&gt;"&amp;"",$D$5:$D$70,"&lt;&gt;"&amp;"NL",$D$5:$D$70,"&lt;&gt;"&amp;"HORS LIGUE",AE$5:AE$70,"&lt;"&amp;AE36)+1),Paramètres!$B$3:$C$56,2,FALSE)*Paramètres!$N$16))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LIGUE")),"",COUNTIFS($D$5:$D$70,"&lt;&gt;"&amp;"",$D$5:$D$70,"&lt;&gt;"&amp;"NL",$D$5:$D$70,"&lt;&gt;"&amp;"HORS LIGUE",AG$5:AG$70,"&lt;"&amp;AG36)+1),Paramètres!$B$3:$C$56,2,FALSE)*Paramètres!$N$17))</f>
        <v>0</v>
      </c>
      <c r="AI36" s="40">
        <f>F36+H36+J36+L36+N36+P36+R36+T36+V36+X36+Z36+AB36+AD36+AF36+AH36</f>
        <v>16</v>
      </c>
      <c r="AJ36" s="3">
        <f>IF(AI36&lt;&gt;0,RANK(AI36,$AI$5:$AI$70),"")</f>
        <v>31</v>
      </c>
      <c r="AK36" s="5">
        <f>COUNTA(E36,G36,I36,K36,M36,O36,Q36,S36,U36,W36,Y36,AA36,AC36,AE36,AG36)</f>
        <v>1</v>
      </c>
      <c r="AL36" s="41">
        <f>HLOOKUP($AL$2,$BD$4:$BR$70,ROW(A36)-3,FALSE)</f>
        <v>16</v>
      </c>
      <c r="AM36" s="33">
        <f>IF(AL36&lt;&gt;0,RANK(AL36,$AL$5:$AL$70),"")</f>
        <v>31</v>
      </c>
      <c r="AO36" s="22">
        <f t="shared" si="46"/>
        <v>0</v>
      </c>
      <c r="AP36">
        <f t="shared" si="47"/>
        <v>0</v>
      </c>
      <c r="AQ36">
        <f t="shared" si="48"/>
        <v>16</v>
      </c>
      <c r="AR36">
        <f t="shared" si="49"/>
        <v>0</v>
      </c>
      <c r="AS36">
        <f t="shared" si="50"/>
        <v>0</v>
      </c>
      <c r="AT36">
        <f t="shared" si="51"/>
        <v>0</v>
      </c>
      <c r="AU36">
        <f t="shared" si="52"/>
        <v>0</v>
      </c>
      <c r="AV36">
        <f t="shared" si="53"/>
        <v>0</v>
      </c>
      <c r="AW36">
        <f t="shared" si="54"/>
        <v>0</v>
      </c>
      <c r="AX36">
        <f t="shared" si="55"/>
        <v>0</v>
      </c>
      <c r="AY36">
        <f t="shared" si="56"/>
        <v>0</v>
      </c>
      <c r="AZ36">
        <f t="shared" si="57"/>
        <v>0</v>
      </c>
      <c r="BA36">
        <f t="shared" si="58"/>
        <v>0</v>
      </c>
      <c r="BB36">
        <f t="shared" si="59"/>
        <v>0</v>
      </c>
      <c r="BC36">
        <f t="shared" si="60"/>
        <v>0</v>
      </c>
      <c r="BD36">
        <f t="shared" si="61"/>
        <v>16</v>
      </c>
      <c r="BE36" s="22">
        <f t="shared" ref="BE36:BR36" si="63">BD36+LARGE($AO36:$BC36,BE$4)</f>
        <v>16</v>
      </c>
      <c r="BF36" s="22">
        <f t="shared" si="63"/>
        <v>16</v>
      </c>
      <c r="BG36" s="22">
        <f t="shared" si="63"/>
        <v>16</v>
      </c>
      <c r="BH36" s="22">
        <f t="shared" si="63"/>
        <v>16</v>
      </c>
      <c r="BI36" s="22">
        <f t="shared" si="63"/>
        <v>16</v>
      </c>
      <c r="BJ36" s="22">
        <f t="shared" si="63"/>
        <v>16</v>
      </c>
      <c r="BK36" s="22">
        <f t="shared" si="63"/>
        <v>16</v>
      </c>
      <c r="BL36" s="22">
        <f t="shared" si="63"/>
        <v>16</v>
      </c>
      <c r="BM36" s="22">
        <f t="shared" si="63"/>
        <v>16</v>
      </c>
      <c r="BN36" s="22">
        <f t="shared" si="63"/>
        <v>16</v>
      </c>
      <c r="BO36" s="22">
        <f t="shared" si="63"/>
        <v>16</v>
      </c>
      <c r="BP36" s="22">
        <f t="shared" si="63"/>
        <v>16</v>
      </c>
      <c r="BQ36" s="22">
        <f t="shared" si="63"/>
        <v>16</v>
      </c>
      <c r="BR36" s="22">
        <f t="shared" si="63"/>
        <v>16</v>
      </c>
    </row>
    <row r="37" spans="1:70" ht="17" x14ac:dyDescent="0.2">
      <c r="A37" s="89" t="s">
        <v>808</v>
      </c>
      <c r="B37" s="32" t="s">
        <v>576</v>
      </c>
      <c r="C37" s="32" t="s">
        <v>577</v>
      </c>
      <c r="D37" s="32" t="s">
        <v>41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LIGUE")),"",COUNTIFS($D$5:$D$70,"&lt;&gt;"&amp;"",$D$5:$D$70,"&lt;&gt;"&amp;"NL",$D$5:$D$70,"&lt;&gt;"&amp;"HORS LIGUE",E$5:E$70,"&lt;"&amp;E37)+1),Paramètres!$B$3:$C$56,2,FALSE)*Paramètres!$N$3))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LIGUE")),"",COUNTIFS($D$5:$D$70,"&lt;&gt;"&amp;"",$D$5:$D$70,"&lt;&gt;"&amp;"NL",$D$5:$D$70,"&lt;&gt;"&amp;"HORS LIGUE",G$5:G$70,"&lt;"&amp;G37)+1),Paramètres!$B$3:$C$56,2,FALSE)*Paramètres!$N$4))</f>
        <v>0</v>
      </c>
      <c r="I37" s="36">
        <v>6</v>
      </c>
      <c r="J37" s="2">
        <v>16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LIGUE")),"",COUNTIFS($D$5:$D$70,"&lt;&gt;"&amp;"",$D$5:$D$70,"&lt;&gt;"&amp;"NL",$D$5:$D$70,"&lt;&gt;"&amp;"HORS LIGUE",K$5:K$70,"&lt;"&amp;K37)+1),Paramètres!$B$3:$C$56,2,FALSE)*Paramètres!$N$6))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LIGUE")),"",COUNTIFS($D$5:$D$70,"&lt;&gt;"&amp;"",$D$5:$D$70,"&lt;&gt;"&amp;"NL",$D$5:$D$70,"&lt;&gt;"&amp;"HORS LIGUE",M$5:M$70,"&lt;"&amp;M37)+1),Paramètres!$B$3:$C$56,2,FALSE)*Paramètres!$N$7))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LIGUE")),"",COUNTIFS($D$5:$D$70,"&lt;&gt;"&amp;"",$D$5:$D$70,"&lt;&gt;"&amp;"NL",$D$5:$D$70,"&lt;&gt;"&amp;"HORS LIGUE",O$5:O$70,"&lt;"&amp;O37)+1),Paramètres!$B$3:$C$56,2,FALSE)*Paramètres!$N$8))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LIGUE")),"",COUNTIFS($D$5:$D$70,"&lt;&gt;"&amp;"",$D$5:$D$70,"&lt;&gt;"&amp;"NL",$D$5:$D$70,"&lt;&gt;"&amp;"HORS LIGUE",Q$5:Q$70,"&lt;"&amp;Q37)+1),Paramètres!$B$3:$C$56,2,FALSE)*Paramètres!$N$9))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LIGUE")),"",COUNTIFS($D$5:$D$70,"&lt;&gt;"&amp;"",$D$5:$D$70,"&lt;&gt;"&amp;"NL",$D$5:$D$70,"&lt;&gt;"&amp;"HORS LIGUE",S$5:S$70,"&lt;"&amp;S37)+1),Paramètres!$B$3:$C$56,2,FALSE)*Paramètres!$N$10))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LIGUE")),"",COUNTIFS($D$5:$D$70,"&lt;&gt;"&amp;"",$D$5:$D$70,"&lt;&gt;"&amp;"NL",$D$5:$D$70,"&lt;&gt;"&amp;"HORS LIGUE",U$5:U$70,"&lt;"&amp;U37)+1),Paramètres!$B$3:$C$56,2,FALSE)*Paramètres!$N$11))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LIGUE")),"",COUNTIFS($D$5:$D$70,"&lt;&gt;"&amp;"",$D$5:$D$70,"&lt;&gt;"&amp;"NL",$D$5:$D$70,"&lt;&gt;"&amp;"HORS LIGUE",W$5:W$70,"&lt;"&amp;W37)+1),Paramètres!$B$3:$C$56,2,FALSE)*Paramètres!$N$12))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LIGUE")),"",COUNTIFS($D$5:$D$70,"&lt;&gt;"&amp;"",$D$5:$D$70,"&lt;&gt;"&amp;"NL",$D$5:$D$70,"&lt;&gt;"&amp;"HORS LIGUE",Y$5:Y$70,"&lt;"&amp;Y37)+1),Paramètres!$B$3:$C$56,2,FALSE)*Paramètres!$N$13))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LIGUE")),"",COUNTIFS($D$5:$D$70,"&lt;&gt;"&amp;"",$D$5:$D$70,"&lt;&gt;"&amp;"NL",$D$5:$D$70,"&lt;&gt;"&amp;"HORS LIGUE",AA$5:AA$70,"&lt;"&amp;AA37)+1),Paramètres!$B$3:$C$56,2,FALSE)*Paramètres!$N$14))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LIGUE")),"",COUNTIFS($D$5:$D$70,"&lt;&gt;"&amp;"",$D$5:$D$70,"&lt;&gt;"&amp;"NL",$D$5:$D$70,"&lt;&gt;"&amp;"HORS LIGUE",AC$5:AC$70,"&lt;"&amp;AC37)+1),Paramètres!$B$3:$C$56,2,FALSE)*Paramètres!$N$15))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LIGUE")),"",COUNTIFS($D$5:$D$70,"&lt;&gt;"&amp;"",$D$5:$D$70,"&lt;&gt;"&amp;"NL",$D$5:$D$70,"&lt;&gt;"&amp;"HORS LIGUE",AE$5:AE$70,"&lt;"&amp;AE37)+1),Paramètres!$B$3:$C$56,2,FALSE)*Paramètres!$N$16))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LIGUE")),"",COUNTIFS($D$5:$D$70,"&lt;&gt;"&amp;"",$D$5:$D$70,"&lt;&gt;"&amp;"NL",$D$5:$D$70,"&lt;&gt;"&amp;"HORS LIGUE",AG$5:AG$70,"&lt;"&amp;AG37)+1),Paramètres!$B$3:$C$56,2,FALSE)*Paramètres!$N$17))</f>
        <v>0</v>
      </c>
      <c r="AI37" s="40">
        <f>F37+H37+J37+L37+N37+P37+R37+T37+V37+X37+Z37+AB37+AD37+AF37+AH37</f>
        <v>16</v>
      </c>
      <c r="AJ37" s="3">
        <f>IF(AI37&lt;&gt;0,RANK(AI37,$AI$5:$AI$70),"")</f>
        <v>31</v>
      </c>
      <c r="AK37" s="5">
        <f>COUNTA(E37,G37,I37,K37,M37,O37,Q37,S37,U37,W37,Y37,AA37,AC37,AE37,AG37)</f>
        <v>1</v>
      </c>
      <c r="AL37" s="41">
        <f>HLOOKUP($AL$2,$BD$4:$BR$70,ROW(A37)-3,FALSE)</f>
        <v>16</v>
      </c>
      <c r="AM37" s="33">
        <f>IF(AL37&lt;&gt;0,RANK(AL37,$AL$5:$AL$70),"")</f>
        <v>31</v>
      </c>
      <c r="AO37" s="22">
        <f t="shared" si="46"/>
        <v>0</v>
      </c>
      <c r="AP37">
        <f t="shared" si="47"/>
        <v>0</v>
      </c>
      <c r="AQ37">
        <f t="shared" si="48"/>
        <v>16</v>
      </c>
      <c r="AR37">
        <f t="shared" si="49"/>
        <v>0</v>
      </c>
      <c r="AS37">
        <f t="shared" si="50"/>
        <v>0</v>
      </c>
      <c r="AT37">
        <f t="shared" si="51"/>
        <v>0</v>
      </c>
      <c r="AU37">
        <f t="shared" si="52"/>
        <v>0</v>
      </c>
      <c r="AV37">
        <f t="shared" si="53"/>
        <v>0</v>
      </c>
      <c r="AW37">
        <f t="shared" si="54"/>
        <v>0</v>
      </c>
      <c r="AX37">
        <f t="shared" si="55"/>
        <v>0</v>
      </c>
      <c r="AY37">
        <f t="shared" si="56"/>
        <v>0</v>
      </c>
      <c r="AZ37">
        <f t="shared" si="57"/>
        <v>0</v>
      </c>
      <c r="BA37">
        <f t="shared" si="58"/>
        <v>0</v>
      </c>
      <c r="BB37">
        <f t="shared" si="59"/>
        <v>0</v>
      </c>
      <c r="BC37">
        <f t="shared" si="60"/>
        <v>0</v>
      </c>
      <c r="BD37">
        <f t="shared" si="61"/>
        <v>16</v>
      </c>
      <c r="BE37" s="22">
        <f t="shared" ref="BE37:BR37" si="64">BD37+LARGE($AO37:$BC37,BE$4)</f>
        <v>16</v>
      </c>
      <c r="BF37" s="22">
        <f t="shared" si="64"/>
        <v>16</v>
      </c>
      <c r="BG37" s="22">
        <f t="shared" si="64"/>
        <v>16</v>
      </c>
      <c r="BH37" s="22">
        <f t="shared" si="64"/>
        <v>16</v>
      </c>
      <c r="BI37" s="22">
        <f t="shared" si="64"/>
        <v>16</v>
      </c>
      <c r="BJ37" s="22">
        <f t="shared" si="64"/>
        <v>16</v>
      </c>
      <c r="BK37" s="22">
        <f t="shared" si="64"/>
        <v>16</v>
      </c>
      <c r="BL37" s="22">
        <f t="shared" si="64"/>
        <v>16</v>
      </c>
      <c r="BM37" s="22">
        <f t="shared" si="64"/>
        <v>16</v>
      </c>
      <c r="BN37" s="22">
        <f t="shared" si="64"/>
        <v>16</v>
      </c>
      <c r="BO37" s="22">
        <f t="shared" si="64"/>
        <v>16</v>
      </c>
      <c r="BP37" s="22">
        <f t="shared" si="64"/>
        <v>16</v>
      </c>
      <c r="BQ37" s="22">
        <f t="shared" si="64"/>
        <v>16</v>
      </c>
      <c r="BR37" s="22">
        <f t="shared" si="64"/>
        <v>16</v>
      </c>
    </row>
    <row r="38" spans="1:70" ht="17" x14ac:dyDescent="0.2">
      <c r="A38" s="89" t="s">
        <v>778</v>
      </c>
      <c r="B38" s="32" t="s">
        <v>779</v>
      </c>
      <c r="C38" s="32" t="s">
        <v>780</v>
      </c>
      <c r="D38" s="32" t="s">
        <v>24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LIGUE")),"",COUNTIFS($D$5:$D$70,"&lt;&gt;"&amp;"",$D$5:$D$70,"&lt;&gt;"&amp;"NL",$D$5:$D$70,"&lt;&gt;"&amp;"HORS LIGUE",E$5:E$70,"&lt;"&amp;E38)+1),Paramètres!$B$3:$C$56,2,FALSE)*Paramètres!$N$3))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LIGUE")),"",COUNTIFS($D$5:$D$70,"&lt;&gt;"&amp;"",$D$5:$D$70,"&lt;&gt;"&amp;"NL",$D$5:$D$70,"&lt;&gt;"&amp;"HORS LIGUE",G$5:G$70,"&lt;"&amp;G38)+1),Paramètres!$B$3:$C$56,2,FALSE)*Paramètres!$N$4))</f>
        <v>0</v>
      </c>
      <c r="I38" s="36">
        <v>7</v>
      </c>
      <c r="J38" s="2">
        <v>14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LIGUE")),"",COUNTIFS($D$5:$D$70,"&lt;&gt;"&amp;"",$D$5:$D$70,"&lt;&gt;"&amp;"NL",$D$5:$D$70,"&lt;&gt;"&amp;"HORS LIGUE",K$5:K$70,"&lt;"&amp;K38)+1),Paramètres!$B$3:$C$56,2,FALSE)*Paramètres!$N$6))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LIGUE")),"",COUNTIFS($D$5:$D$70,"&lt;&gt;"&amp;"",$D$5:$D$70,"&lt;&gt;"&amp;"NL",$D$5:$D$70,"&lt;&gt;"&amp;"HORS LIGUE",M$5:M$70,"&lt;"&amp;M38)+1),Paramètres!$B$3:$C$56,2,FALSE)*Paramètres!$N$7))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LIGUE")),"",COUNTIFS($D$5:$D$70,"&lt;&gt;"&amp;"",$D$5:$D$70,"&lt;&gt;"&amp;"NL",$D$5:$D$70,"&lt;&gt;"&amp;"HORS LIGUE",O$5:O$70,"&lt;"&amp;O38)+1),Paramètres!$B$3:$C$56,2,FALSE)*Paramètres!$N$8))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LIGUE")),"",COUNTIFS($D$5:$D$70,"&lt;&gt;"&amp;"",$D$5:$D$70,"&lt;&gt;"&amp;"NL",$D$5:$D$70,"&lt;&gt;"&amp;"HORS LIGUE",Q$5:Q$70,"&lt;"&amp;Q38)+1),Paramètres!$B$3:$C$56,2,FALSE)*Paramètres!$N$9))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LIGUE")),"",COUNTIFS($D$5:$D$70,"&lt;&gt;"&amp;"",$D$5:$D$70,"&lt;&gt;"&amp;"NL",$D$5:$D$70,"&lt;&gt;"&amp;"HORS LIGUE",S$5:S$70,"&lt;"&amp;S38)+1),Paramètres!$B$3:$C$56,2,FALSE)*Paramètres!$N$10))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LIGUE")),"",COUNTIFS($D$5:$D$70,"&lt;&gt;"&amp;"",$D$5:$D$70,"&lt;&gt;"&amp;"NL",$D$5:$D$70,"&lt;&gt;"&amp;"HORS LIGUE",U$5:U$70,"&lt;"&amp;U38)+1),Paramètres!$B$3:$C$56,2,FALSE)*Paramètres!$N$11))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LIGUE")),"",COUNTIFS($D$5:$D$70,"&lt;&gt;"&amp;"",$D$5:$D$70,"&lt;&gt;"&amp;"NL",$D$5:$D$70,"&lt;&gt;"&amp;"HORS LIGUE",W$5:W$70,"&lt;"&amp;W38)+1),Paramètres!$B$3:$C$56,2,FALSE)*Paramètres!$N$12))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LIGUE")),"",COUNTIFS($D$5:$D$70,"&lt;&gt;"&amp;"",$D$5:$D$70,"&lt;&gt;"&amp;"NL",$D$5:$D$70,"&lt;&gt;"&amp;"HORS LIGUE",Y$5:Y$70,"&lt;"&amp;Y38)+1),Paramètres!$B$3:$C$56,2,FALSE)*Paramètres!$N$13))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LIGUE")),"",COUNTIFS($D$5:$D$70,"&lt;&gt;"&amp;"",$D$5:$D$70,"&lt;&gt;"&amp;"NL",$D$5:$D$70,"&lt;&gt;"&amp;"HORS LIGUE",AA$5:AA$70,"&lt;"&amp;AA38)+1),Paramètres!$B$3:$C$56,2,FALSE)*Paramètres!$N$14))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LIGUE")),"",COUNTIFS($D$5:$D$70,"&lt;&gt;"&amp;"",$D$5:$D$70,"&lt;&gt;"&amp;"NL",$D$5:$D$70,"&lt;&gt;"&amp;"HORS LIGUE",AC$5:AC$70,"&lt;"&amp;AC38)+1),Paramètres!$B$3:$C$56,2,FALSE)*Paramètres!$N$15))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LIGUE")),"",COUNTIFS($D$5:$D$70,"&lt;&gt;"&amp;"",$D$5:$D$70,"&lt;&gt;"&amp;"NL",$D$5:$D$70,"&lt;&gt;"&amp;"HORS LIGUE",AE$5:AE$70,"&lt;"&amp;AE38)+1),Paramètres!$B$3:$C$56,2,FALSE)*Paramètres!$N$16))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LIGUE")),"",COUNTIFS($D$5:$D$70,"&lt;&gt;"&amp;"",$D$5:$D$70,"&lt;&gt;"&amp;"NL",$D$5:$D$70,"&lt;&gt;"&amp;"HORS LIGUE",AG$5:AG$70,"&lt;"&amp;AG38)+1),Paramètres!$B$3:$C$56,2,FALSE)*Paramètres!$N$17))</f>
        <v>0</v>
      </c>
      <c r="AI38" s="40">
        <f>F38+H38+J38+L38+N38+P38+R38+T38+V38+X38+Z38+AB38+AD38+AF38+AH38</f>
        <v>14</v>
      </c>
      <c r="AJ38" s="3">
        <f>IF(AI38&lt;&gt;0,RANK(AI38,$AI$5:$AI$70),"")</f>
        <v>34</v>
      </c>
      <c r="AK38" s="5">
        <f>COUNTA(E38,G38,I38,K38,M38,O38,Q38,S38,U38,W38,Y38,AA38,AC38,AE38,AG38)</f>
        <v>1</v>
      </c>
      <c r="AL38" s="41">
        <f>HLOOKUP($AL$2,$BD$4:$BR$70,ROW(A38)-3,FALSE)</f>
        <v>14</v>
      </c>
      <c r="AM38" s="33">
        <f>IF(AL38&lt;&gt;0,RANK(AL38,$AL$5:$AL$70),"")</f>
        <v>34</v>
      </c>
      <c r="AO38" s="22">
        <f t="shared" si="46"/>
        <v>0</v>
      </c>
      <c r="AP38">
        <f t="shared" si="47"/>
        <v>0</v>
      </c>
      <c r="AQ38">
        <f t="shared" si="48"/>
        <v>14</v>
      </c>
      <c r="AR38">
        <f t="shared" si="49"/>
        <v>0</v>
      </c>
      <c r="AS38">
        <f t="shared" si="50"/>
        <v>0</v>
      </c>
      <c r="AT38">
        <f t="shared" si="51"/>
        <v>0</v>
      </c>
      <c r="AU38">
        <f t="shared" si="52"/>
        <v>0</v>
      </c>
      <c r="AV38">
        <f t="shared" si="53"/>
        <v>0</v>
      </c>
      <c r="AW38">
        <f t="shared" si="54"/>
        <v>0</v>
      </c>
      <c r="AX38">
        <f t="shared" si="55"/>
        <v>0</v>
      </c>
      <c r="AY38">
        <f t="shared" si="56"/>
        <v>0</v>
      </c>
      <c r="AZ38">
        <f t="shared" si="57"/>
        <v>0</v>
      </c>
      <c r="BA38">
        <f t="shared" si="58"/>
        <v>0</v>
      </c>
      <c r="BB38">
        <f t="shared" si="59"/>
        <v>0</v>
      </c>
      <c r="BC38">
        <f t="shared" si="60"/>
        <v>0</v>
      </c>
      <c r="BD38">
        <f t="shared" si="61"/>
        <v>14</v>
      </c>
      <c r="BE38" s="22">
        <f t="shared" ref="BE38:BR38" si="65">BD38+LARGE($AO38:$BC38,BE$4)</f>
        <v>14</v>
      </c>
      <c r="BF38" s="22">
        <f t="shared" si="65"/>
        <v>14</v>
      </c>
      <c r="BG38" s="22">
        <f t="shared" si="65"/>
        <v>14</v>
      </c>
      <c r="BH38" s="22">
        <f t="shared" si="65"/>
        <v>14</v>
      </c>
      <c r="BI38" s="22">
        <f t="shared" si="65"/>
        <v>14</v>
      </c>
      <c r="BJ38" s="22">
        <f t="shared" si="65"/>
        <v>14</v>
      </c>
      <c r="BK38" s="22">
        <f t="shared" si="65"/>
        <v>14</v>
      </c>
      <c r="BL38" s="22">
        <f t="shared" si="65"/>
        <v>14</v>
      </c>
      <c r="BM38" s="22">
        <f t="shared" si="65"/>
        <v>14</v>
      </c>
      <c r="BN38" s="22">
        <f t="shared" si="65"/>
        <v>14</v>
      </c>
      <c r="BO38" s="22">
        <f t="shared" si="65"/>
        <v>14</v>
      </c>
      <c r="BP38" s="22">
        <f t="shared" si="65"/>
        <v>14</v>
      </c>
      <c r="BQ38" s="22">
        <f t="shared" si="65"/>
        <v>14</v>
      </c>
      <c r="BR38" s="22">
        <f t="shared" si="65"/>
        <v>14</v>
      </c>
    </row>
    <row r="39" spans="1:70" ht="17" x14ac:dyDescent="0.2">
      <c r="A39" s="83" t="s">
        <v>525</v>
      </c>
      <c r="B39" s="83" t="s">
        <v>507</v>
      </c>
      <c r="C39" s="83" t="s">
        <v>222</v>
      </c>
      <c r="D39" s="83" t="s">
        <v>40</v>
      </c>
      <c r="E39" s="6">
        <v>7</v>
      </c>
      <c r="F39" s="2">
        <v>14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LIGUE")),"",COUNTIFS($D$5:$D$70,"&lt;&gt;"&amp;"",$D$5:$D$70,"&lt;&gt;"&amp;"NL",$D$5:$D$70,"&lt;&gt;"&amp;"HORS LIGUE",G$5:G$70,"&lt;"&amp;G39)+1),Paramètres!$B$3:$C$56,2,FALSE)*Paramètres!$N$4))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LIGUE")),"",COUNTIFS($D$5:$D$70,"&lt;&gt;"&amp;"",$D$5:$D$70,"&lt;&gt;"&amp;"NL",$D$5:$D$70,"&lt;&gt;"&amp;"HORS LIGUE",I$5:I$70,"&lt;"&amp;I39)+1),Paramètres!$B$3:$C$56,2,FALSE)*Paramètres!$N$5))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LIGUE")),"",COUNTIFS($D$5:$D$70,"&lt;&gt;"&amp;"",$D$5:$D$70,"&lt;&gt;"&amp;"NL",$D$5:$D$70,"&lt;&gt;"&amp;"HORS LIGUE",K$5:K$70,"&lt;"&amp;K39)+1),Paramètres!$B$3:$C$56,2,FALSE)*Paramètres!$N$6))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LIGUE")),"",COUNTIFS($D$5:$D$70,"&lt;&gt;"&amp;"",$D$5:$D$70,"&lt;&gt;"&amp;"NL",$D$5:$D$70,"&lt;&gt;"&amp;"HORS LIGUE",M$5:M$70,"&lt;"&amp;M39)+1),Paramètres!$B$3:$C$56,2,FALSE)*Paramètres!$N$7))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LIGUE")),"",COUNTIFS($D$5:$D$70,"&lt;&gt;"&amp;"",$D$5:$D$70,"&lt;&gt;"&amp;"NL",$D$5:$D$70,"&lt;&gt;"&amp;"HORS LIGUE",O$5:O$70,"&lt;"&amp;O39)+1),Paramètres!$B$3:$C$56,2,FALSE)*Paramètres!$N$8))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LIGUE")),"",COUNTIFS($D$5:$D$70,"&lt;&gt;"&amp;"",$D$5:$D$70,"&lt;&gt;"&amp;"NL",$D$5:$D$70,"&lt;&gt;"&amp;"HORS LIGUE",Q$5:Q$70,"&lt;"&amp;Q39)+1),Paramètres!$B$3:$C$56,2,FALSE)*Paramètres!$N$9))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LIGUE")),"",COUNTIFS($D$5:$D$70,"&lt;&gt;"&amp;"",$D$5:$D$70,"&lt;&gt;"&amp;"NL",$D$5:$D$70,"&lt;&gt;"&amp;"HORS LIGUE",S$5:S$70,"&lt;"&amp;S39)+1),Paramètres!$B$3:$C$56,2,FALSE)*Paramètres!$N$10))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LIGUE")),"",COUNTIFS($D$5:$D$70,"&lt;&gt;"&amp;"",$D$5:$D$70,"&lt;&gt;"&amp;"NL",$D$5:$D$70,"&lt;&gt;"&amp;"HORS LIGUE",U$5:U$70,"&lt;"&amp;U39)+1),Paramètres!$B$3:$C$56,2,FALSE)*Paramètres!$N$11))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LIGUE")),"",COUNTIFS($D$5:$D$70,"&lt;&gt;"&amp;"",$D$5:$D$70,"&lt;&gt;"&amp;"NL",$D$5:$D$70,"&lt;&gt;"&amp;"HORS LIGUE",W$5:W$70,"&lt;"&amp;W39)+1),Paramètres!$B$3:$C$56,2,FALSE)*Paramètres!$N$12))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LIGUE")),"",COUNTIFS($D$5:$D$70,"&lt;&gt;"&amp;"",$D$5:$D$70,"&lt;&gt;"&amp;"NL",$D$5:$D$70,"&lt;&gt;"&amp;"HORS LIGUE",Y$5:Y$70,"&lt;"&amp;Y39)+1),Paramètres!$B$3:$C$56,2,FALSE)*Paramètres!$N$13))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LIGUE")),"",COUNTIFS($D$5:$D$70,"&lt;&gt;"&amp;"",$D$5:$D$70,"&lt;&gt;"&amp;"NL",$D$5:$D$70,"&lt;&gt;"&amp;"HORS LIGUE",AA$5:AA$70,"&lt;"&amp;AA39)+1),Paramètres!$B$3:$C$56,2,FALSE)*Paramètres!$N$14))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LIGUE")),"",COUNTIFS($D$5:$D$70,"&lt;&gt;"&amp;"",$D$5:$D$70,"&lt;&gt;"&amp;"NL",$D$5:$D$70,"&lt;&gt;"&amp;"HORS LIGUE",AC$5:AC$70,"&lt;"&amp;AC39)+1),Paramètres!$B$3:$C$56,2,FALSE)*Paramètres!$N$15))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LIGUE")),"",COUNTIFS($D$5:$D$70,"&lt;&gt;"&amp;"",$D$5:$D$70,"&lt;&gt;"&amp;"NL",$D$5:$D$70,"&lt;&gt;"&amp;"HORS LIGUE",AE$5:AE$70,"&lt;"&amp;AE39)+1),Paramètres!$B$3:$C$56,2,FALSE)*Paramètres!$N$16))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LIGUE")),"",COUNTIFS($D$5:$D$70,"&lt;&gt;"&amp;"",$D$5:$D$70,"&lt;&gt;"&amp;"NL",$D$5:$D$70,"&lt;&gt;"&amp;"HORS LIGUE",AG$5:AG$70,"&lt;"&amp;AG39)+1),Paramètres!$B$3:$C$56,2,FALSE)*Paramètres!$N$17))</f>
        <v>0</v>
      </c>
      <c r="AI39" s="40">
        <f>F39+H39+J39+L39+N39+P39+R39+T39+V39+X39+Z39+AB39+AD39+AF39+AH39</f>
        <v>14</v>
      </c>
      <c r="AJ39" s="3">
        <f>IF(AI39&lt;&gt;0,RANK(AI39,$AI$5:$AI$70),"")</f>
        <v>34</v>
      </c>
      <c r="AK39" s="5">
        <f>COUNTA(E39,G39,I39,K39,M39,O39,Q39,S39,U39,W39,Y39,AA39,AC39,AE39,AG39)</f>
        <v>1</v>
      </c>
      <c r="AL39" s="41">
        <f>HLOOKUP($AL$2,$BD$4:$BR$70,ROW(A39)-3,FALSE)</f>
        <v>14</v>
      </c>
      <c r="AM39" s="33">
        <f>IF(AL39&lt;&gt;0,RANK(AL39,$AL$5:$AL$70),"")</f>
        <v>34</v>
      </c>
      <c r="AO39" s="22">
        <f t="shared" si="46"/>
        <v>14</v>
      </c>
      <c r="AP39">
        <f t="shared" si="47"/>
        <v>0</v>
      </c>
      <c r="AQ39">
        <f t="shared" si="48"/>
        <v>0</v>
      </c>
      <c r="AR39">
        <f t="shared" si="49"/>
        <v>0</v>
      </c>
      <c r="AS39">
        <f t="shared" si="50"/>
        <v>0</v>
      </c>
      <c r="AT39">
        <f t="shared" si="51"/>
        <v>0</v>
      </c>
      <c r="AU39">
        <f t="shared" si="52"/>
        <v>0</v>
      </c>
      <c r="AV39">
        <f t="shared" si="53"/>
        <v>0</v>
      </c>
      <c r="AW39">
        <f t="shared" si="54"/>
        <v>0</v>
      </c>
      <c r="AX39">
        <f t="shared" si="55"/>
        <v>0</v>
      </c>
      <c r="AY39">
        <f t="shared" si="56"/>
        <v>0</v>
      </c>
      <c r="AZ39">
        <f t="shared" si="57"/>
        <v>0</v>
      </c>
      <c r="BA39">
        <f t="shared" si="58"/>
        <v>0</v>
      </c>
      <c r="BB39">
        <f t="shared" si="59"/>
        <v>0</v>
      </c>
      <c r="BC39">
        <f t="shared" si="60"/>
        <v>0</v>
      </c>
      <c r="BD39">
        <f t="shared" si="61"/>
        <v>14</v>
      </c>
      <c r="BE39" s="22">
        <f t="shared" ref="BE39:BR39" si="66">BD39+LARGE($AO39:$BC39,BE$4)</f>
        <v>14</v>
      </c>
      <c r="BF39" s="22">
        <f t="shared" si="66"/>
        <v>14</v>
      </c>
      <c r="BG39" s="22">
        <f t="shared" si="66"/>
        <v>14</v>
      </c>
      <c r="BH39" s="22">
        <f t="shared" si="66"/>
        <v>14</v>
      </c>
      <c r="BI39" s="22">
        <f t="shared" si="66"/>
        <v>14</v>
      </c>
      <c r="BJ39" s="22">
        <f t="shared" si="66"/>
        <v>14</v>
      </c>
      <c r="BK39" s="22">
        <f t="shared" si="66"/>
        <v>14</v>
      </c>
      <c r="BL39" s="22">
        <f t="shared" si="66"/>
        <v>14</v>
      </c>
      <c r="BM39" s="22">
        <f t="shared" si="66"/>
        <v>14</v>
      </c>
      <c r="BN39" s="22">
        <f t="shared" si="66"/>
        <v>14</v>
      </c>
      <c r="BO39" s="22">
        <f t="shared" si="66"/>
        <v>14</v>
      </c>
      <c r="BP39" s="22">
        <f t="shared" si="66"/>
        <v>14</v>
      </c>
      <c r="BQ39" s="22">
        <f t="shared" si="66"/>
        <v>14</v>
      </c>
      <c r="BR39" s="22">
        <f t="shared" si="66"/>
        <v>14</v>
      </c>
    </row>
    <row r="40" spans="1:70" ht="17" x14ac:dyDescent="0.2">
      <c r="A40" s="90"/>
      <c r="B40" s="83" t="s">
        <v>544</v>
      </c>
      <c r="C40" s="83" t="s">
        <v>545</v>
      </c>
      <c r="D40" s="83" t="s">
        <v>40</v>
      </c>
      <c r="E40" s="6">
        <v>7</v>
      </c>
      <c r="F40" s="2">
        <v>14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LIGUE")),"",COUNTIFS($D$5:$D$70,"&lt;&gt;"&amp;"",$D$5:$D$70,"&lt;&gt;"&amp;"NL",$D$5:$D$70,"&lt;&gt;"&amp;"HORS LIGUE",G$5:G$70,"&lt;"&amp;G40)+1),Paramètres!$B$3:$C$56,2,FALSE)*Paramètres!$N$4))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LIGUE")),"",COUNTIFS($D$5:$D$70,"&lt;&gt;"&amp;"",$D$5:$D$70,"&lt;&gt;"&amp;"NL",$D$5:$D$70,"&lt;&gt;"&amp;"HORS LIGUE",I$5:I$70,"&lt;"&amp;I40)+1),Paramètres!$B$3:$C$56,2,FALSE)*Paramètres!$N$5))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LIGUE")),"",COUNTIFS($D$5:$D$70,"&lt;&gt;"&amp;"",$D$5:$D$70,"&lt;&gt;"&amp;"NL",$D$5:$D$70,"&lt;&gt;"&amp;"HORS LIGUE",K$5:K$70,"&lt;"&amp;K40)+1),Paramètres!$B$3:$C$56,2,FALSE)*Paramètres!$N$6))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LIGUE")),"",COUNTIFS($D$5:$D$70,"&lt;&gt;"&amp;"",$D$5:$D$70,"&lt;&gt;"&amp;"NL",$D$5:$D$70,"&lt;&gt;"&amp;"HORS LIGUE",M$5:M$70,"&lt;"&amp;M40)+1),Paramètres!$B$3:$C$56,2,FALSE)*Paramètres!$N$7))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LIGUE")),"",COUNTIFS($D$5:$D$70,"&lt;&gt;"&amp;"",$D$5:$D$70,"&lt;&gt;"&amp;"NL",$D$5:$D$70,"&lt;&gt;"&amp;"HORS LIGUE",O$5:O$70,"&lt;"&amp;O40)+1),Paramètres!$B$3:$C$56,2,FALSE)*Paramètres!$N$8))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LIGUE")),"",COUNTIFS($D$5:$D$70,"&lt;&gt;"&amp;"",$D$5:$D$70,"&lt;&gt;"&amp;"NL",$D$5:$D$70,"&lt;&gt;"&amp;"HORS LIGUE",Q$5:Q$70,"&lt;"&amp;Q40)+1),Paramètres!$B$3:$C$56,2,FALSE)*Paramètres!$N$9))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LIGUE")),"",COUNTIFS($D$5:$D$70,"&lt;&gt;"&amp;"",$D$5:$D$70,"&lt;&gt;"&amp;"NL",$D$5:$D$70,"&lt;&gt;"&amp;"HORS LIGUE",S$5:S$70,"&lt;"&amp;S40)+1),Paramètres!$B$3:$C$56,2,FALSE)*Paramètres!$N$10))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LIGUE")),"",COUNTIFS($D$5:$D$70,"&lt;&gt;"&amp;"",$D$5:$D$70,"&lt;&gt;"&amp;"NL",$D$5:$D$70,"&lt;&gt;"&amp;"HORS LIGUE",U$5:U$70,"&lt;"&amp;U40)+1),Paramètres!$B$3:$C$56,2,FALSE)*Paramètres!$N$11))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LIGUE")),"",COUNTIFS($D$5:$D$70,"&lt;&gt;"&amp;"",$D$5:$D$70,"&lt;&gt;"&amp;"NL",$D$5:$D$70,"&lt;&gt;"&amp;"HORS LIGUE",W$5:W$70,"&lt;"&amp;W40)+1),Paramètres!$B$3:$C$56,2,FALSE)*Paramètres!$N$12))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LIGUE")),"",COUNTIFS($D$5:$D$70,"&lt;&gt;"&amp;"",$D$5:$D$70,"&lt;&gt;"&amp;"NL",$D$5:$D$70,"&lt;&gt;"&amp;"HORS LIGUE",Y$5:Y$70,"&lt;"&amp;Y40)+1),Paramètres!$B$3:$C$56,2,FALSE)*Paramètres!$N$13))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LIGUE")),"",COUNTIFS($D$5:$D$70,"&lt;&gt;"&amp;"",$D$5:$D$70,"&lt;&gt;"&amp;"NL",$D$5:$D$70,"&lt;&gt;"&amp;"HORS LIGUE",AA$5:AA$70,"&lt;"&amp;AA40)+1),Paramètres!$B$3:$C$56,2,FALSE)*Paramètres!$N$14))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LIGUE")),"",COUNTIFS($D$5:$D$70,"&lt;&gt;"&amp;"",$D$5:$D$70,"&lt;&gt;"&amp;"NL",$D$5:$D$70,"&lt;&gt;"&amp;"HORS LIGUE",AC$5:AC$70,"&lt;"&amp;AC40)+1),Paramètres!$B$3:$C$56,2,FALSE)*Paramètres!$N$15))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LIGUE")),"",COUNTIFS($D$5:$D$70,"&lt;&gt;"&amp;"",$D$5:$D$70,"&lt;&gt;"&amp;"NL",$D$5:$D$70,"&lt;&gt;"&amp;"HORS LIGUE",AE$5:AE$70,"&lt;"&amp;AE40)+1),Paramètres!$B$3:$C$56,2,FALSE)*Paramètres!$N$16))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LIGUE")),"",COUNTIFS($D$5:$D$70,"&lt;&gt;"&amp;"",$D$5:$D$70,"&lt;&gt;"&amp;"NL",$D$5:$D$70,"&lt;&gt;"&amp;"HORS LIGUE",AG$5:AG$70,"&lt;"&amp;AG40)+1),Paramètres!$B$3:$C$56,2,FALSE)*Paramètres!$N$17))</f>
        <v>0</v>
      </c>
      <c r="AI40" s="40">
        <f>F40+H40+J40+L40+N40+P40+R40+T40+V40+X40+Z40+AB40+AD40+AF40+AH40</f>
        <v>14</v>
      </c>
      <c r="AJ40" s="3">
        <f>IF(AI40&lt;&gt;0,RANK(AI40,$AI$5:$AI$70),"")</f>
        <v>34</v>
      </c>
      <c r="AK40" s="5">
        <f>COUNTA(E40,G40,I40,K40,M40,O40,Q40,S40,U40,W40,Y40,AA40,AC40,AE40,AG40)</f>
        <v>1</v>
      </c>
      <c r="AL40" s="41">
        <f>HLOOKUP($AL$2,$BD$4:$BR$70,ROW(A40)-3,FALSE)</f>
        <v>14</v>
      </c>
      <c r="AM40" s="33">
        <f>IF(AL40&lt;&gt;0,RANK(AL40,$AL$5:$AL$70),"")</f>
        <v>34</v>
      </c>
      <c r="AO40" s="22">
        <f t="shared" si="46"/>
        <v>14</v>
      </c>
      <c r="AP40">
        <f t="shared" si="47"/>
        <v>0</v>
      </c>
      <c r="AQ40">
        <f t="shared" si="48"/>
        <v>0</v>
      </c>
      <c r="AR40">
        <f t="shared" si="49"/>
        <v>0</v>
      </c>
      <c r="AS40">
        <f t="shared" si="50"/>
        <v>0</v>
      </c>
      <c r="AT40">
        <f t="shared" si="51"/>
        <v>0</v>
      </c>
      <c r="AU40">
        <f t="shared" si="52"/>
        <v>0</v>
      </c>
      <c r="AV40">
        <f t="shared" si="53"/>
        <v>0</v>
      </c>
      <c r="AW40">
        <f t="shared" si="54"/>
        <v>0</v>
      </c>
      <c r="AX40">
        <f t="shared" si="55"/>
        <v>0</v>
      </c>
      <c r="AY40">
        <f t="shared" si="56"/>
        <v>0</v>
      </c>
      <c r="AZ40">
        <f t="shared" si="57"/>
        <v>0</v>
      </c>
      <c r="BA40">
        <f t="shared" si="58"/>
        <v>0</v>
      </c>
      <c r="BB40">
        <f t="shared" si="59"/>
        <v>0</v>
      </c>
      <c r="BC40">
        <f t="shared" si="60"/>
        <v>0</v>
      </c>
      <c r="BD40">
        <f t="shared" si="61"/>
        <v>14</v>
      </c>
      <c r="BE40" s="22">
        <f t="shared" ref="BE40:BR40" si="67">BD40+LARGE($AO40:$BC40,BE$4)</f>
        <v>14</v>
      </c>
      <c r="BF40" s="22">
        <f t="shared" si="67"/>
        <v>14</v>
      </c>
      <c r="BG40" s="22">
        <f t="shared" si="67"/>
        <v>14</v>
      </c>
      <c r="BH40" s="22">
        <f t="shared" si="67"/>
        <v>14</v>
      </c>
      <c r="BI40" s="22">
        <f t="shared" si="67"/>
        <v>14</v>
      </c>
      <c r="BJ40" s="22">
        <f t="shared" si="67"/>
        <v>14</v>
      </c>
      <c r="BK40" s="22">
        <f t="shared" si="67"/>
        <v>14</v>
      </c>
      <c r="BL40" s="22">
        <f t="shared" si="67"/>
        <v>14</v>
      </c>
      <c r="BM40" s="22">
        <f t="shared" si="67"/>
        <v>14</v>
      </c>
      <c r="BN40" s="22">
        <f t="shared" si="67"/>
        <v>14</v>
      </c>
      <c r="BO40" s="22">
        <f t="shared" si="67"/>
        <v>14</v>
      </c>
      <c r="BP40" s="22">
        <f t="shared" si="67"/>
        <v>14</v>
      </c>
      <c r="BQ40" s="22">
        <f t="shared" si="67"/>
        <v>14</v>
      </c>
      <c r="BR40" s="22">
        <f t="shared" si="67"/>
        <v>14</v>
      </c>
    </row>
    <row r="41" spans="1:70" ht="17" x14ac:dyDescent="0.2">
      <c r="A41" s="14" t="s">
        <v>887</v>
      </c>
      <c r="B41" s="32" t="s">
        <v>888</v>
      </c>
      <c r="C41" s="32" t="s">
        <v>772</v>
      </c>
      <c r="D41" s="32" t="s">
        <v>16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LIGUE")),"",COUNTIFS($D$5:$D$70,"&lt;&gt;"&amp;"",$D$5:$D$70,"&lt;&gt;"&amp;"NL",$D$5:$D$70,"&lt;&gt;"&amp;"HORS LIGUE",E$5:E$70,"&lt;"&amp;E41)+1),Paramètres!$B$3:$C$56,2,FALSE)*Paramètres!$N$3))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LIGUE")),"",COUNTIFS($D$5:$D$70,"&lt;&gt;"&amp;"",$D$5:$D$70,"&lt;&gt;"&amp;"NL",$D$5:$D$70,"&lt;&gt;"&amp;"HORS LIGUE",G$5:G$70,"&lt;"&amp;G41)+1),Paramètres!$B$3:$C$56,2,FALSE)*Paramètres!$N$4))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LIGUE")),"",COUNTIFS($D$5:$D$70,"&lt;&gt;"&amp;"",$D$5:$D$70,"&lt;&gt;"&amp;"NL",$D$5:$D$70,"&lt;&gt;"&amp;"HORS LIGUE",I$5:I$70,"&lt;"&amp;I41)+1),Paramètres!$B$3:$C$56,2,FALSE)*Paramètres!$N$5))</f>
        <v>0</v>
      </c>
      <c r="K41" s="4">
        <v>7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LIGUE")),"",COUNTIFS($D$5:$D$70,"&lt;&gt;"&amp;"",$D$5:$D$70,"&lt;&gt;"&amp;"NL",$D$5:$D$70,"&lt;&gt;"&amp;"HORS LIGUE",M$5:M$70,"&lt;"&amp;M41)+1),Paramètres!$B$3:$C$56,2,FALSE)*Paramètres!$N$7))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LIGUE")),"",COUNTIFS($D$5:$D$70,"&lt;&gt;"&amp;"",$D$5:$D$70,"&lt;&gt;"&amp;"NL",$D$5:$D$70,"&lt;&gt;"&amp;"HORS LIGUE",O$5:O$70,"&lt;"&amp;O41)+1),Paramètres!$B$3:$C$56,2,FALSE)*Paramètres!$N$8))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LIGUE")),"",COUNTIFS($D$5:$D$70,"&lt;&gt;"&amp;"",$D$5:$D$70,"&lt;&gt;"&amp;"NL",$D$5:$D$70,"&lt;&gt;"&amp;"HORS LIGUE",Q$5:Q$70,"&lt;"&amp;Q41)+1),Paramètres!$B$3:$C$56,2,FALSE)*Paramètres!$N$9))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LIGUE")),"",COUNTIFS($D$5:$D$70,"&lt;&gt;"&amp;"",$D$5:$D$70,"&lt;&gt;"&amp;"NL",$D$5:$D$70,"&lt;&gt;"&amp;"HORS LIGUE",S$5:S$70,"&lt;"&amp;S41)+1),Paramètres!$B$3:$C$56,2,FALSE)*Paramètres!$N$10))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LIGUE")),"",COUNTIFS($D$5:$D$70,"&lt;&gt;"&amp;"",$D$5:$D$70,"&lt;&gt;"&amp;"NL",$D$5:$D$70,"&lt;&gt;"&amp;"HORS LIGUE",U$5:U$70,"&lt;"&amp;U41)+1),Paramètres!$B$3:$C$56,2,FALSE)*Paramètres!$N$11))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LIGUE")),"",COUNTIFS($D$5:$D$70,"&lt;&gt;"&amp;"",$D$5:$D$70,"&lt;&gt;"&amp;"NL",$D$5:$D$70,"&lt;&gt;"&amp;"HORS LIGUE",W$5:W$70,"&lt;"&amp;W41)+1),Paramètres!$B$3:$C$56,2,FALSE)*Paramètres!$N$12))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LIGUE")),"",COUNTIFS($D$5:$D$70,"&lt;&gt;"&amp;"",$D$5:$D$70,"&lt;&gt;"&amp;"NL",$D$5:$D$70,"&lt;&gt;"&amp;"HORS LIGUE",Y$5:Y$70,"&lt;"&amp;Y41)+1),Paramètres!$B$3:$C$56,2,FALSE)*Paramètres!$N$13))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LIGUE")),"",COUNTIFS($D$5:$D$70,"&lt;&gt;"&amp;"",$D$5:$D$70,"&lt;&gt;"&amp;"NL",$D$5:$D$70,"&lt;&gt;"&amp;"HORS LIGUE",AA$5:AA$70,"&lt;"&amp;AA41)+1),Paramètres!$B$3:$C$56,2,FALSE)*Paramètres!$N$14))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LIGUE")),"",COUNTIFS($D$5:$D$70,"&lt;&gt;"&amp;"",$D$5:$D$70,"&lt;&gt;"&amp;"NL",$D$5:$D$70,"&lt;&gt;"&amp;"HORS LIGUE",AC$5:AC$70,"&lt;"&amp;AC41)+1),Paramètres!$B$3:$C$56,2,FALSE)*Paramètres!$N$15))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LIGUE")),"",COUNTIFS($D$5:$D$70,"&lt;&gt;"&amp;"",$D$5:$D$70,"&lt;&gt;"&amp;"NL",$D$5:$D$70,"&lt;&gt;"&amp;"HORS LIGUE",AE$5:AE$70,"&lt;"&amp;AE41)+1),Paramètres!$B$3:$C$56,2,FALSE)*Paramètres!$N$16))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LIGUE")),"",COUNTIFS($D$5:$D$70,"&lt;&gt;"&amp;"",$D$5:$D$70,"&lt;&gt;"&amp;"NL",$D$5:$D$70,"&lt;&gt;"&amp;"HORS LIGUE",AG$5:AG$70,"&lt;"&amp;AG41)+1),Paramètres!$B$3:$C$56,2,FALSE)*Paramètres!$N$17))</f>
        <v>0</v>
      </c>
      <c r="AI41" s="40">
        <f>F41+H41+J41+L41+N41+P41+R41+T41+V41+X41+Z41+AB41+AD41+AF41+AH41</f>
        <v>10</v>
      </c>
      <c r="AJ41" s="3">
        <f>IF(AI41&lt;&gt;0,RANK(AI41,$AI$5:$AI$70),"")</f>
        <v>37</v>
      </c>
      <c r="AK41" s="5">
        <f>COUNTA(E41,G41,I41,K41,M41,O41,Q41,S41,U41,W41,Y41,AA41,AC41,AE41,AG41)</f>
        <v>1</v>
      </c>
      <c r="AL41" s="41">
        <f>HLOOKUP($AL$2,$BD$4:$BR$70,ROW(A41)-3,FALSE)</f>
        <v>10</v>
      </c>
      <c r="AM41" s="33">
        <f>IF(AL41&lt;&gt;0,RANK(AL41,$AL$5:$AL$70),"")</f>
        <v>37</v>
      </c>
      <c r="AO41" s="22">
        <f t="shared" si="46"/>
        <v>0</v>
      </c>
      <c r="AP41">
        <f t="shared" si="47"/>
        <v>0</v>
      </c>
      <c r="AQ41">
        <f t="shared" si="48"/>
        <v>0</v>
      </c>
      <c r="AR41">
        <f t="shared" si="49"/>
        <v>10</v>
      </c>
      <c r="AS41">
        <f t="shared" si="50"/>
        <v>0</v>
      </c>
      <c r="AT41">
        <f t="shared" si="51"/>
        <v>0</v>
      </c>
      <c r="AU41">
        <f t="shared" si="52"/>
        <v>0</v>
      </c>
      <c r="AV41">
        <f t="shared" si="53"/>
        <v>0</v>
      </c>
      <c r="AW41">
        <f t="shared" si="54"/>
        <v>0</v>
      </c>
      <c r="AX41">
        <f t="shared" si="55"/>
        <v>0</v>
      </c>
      <c r="AY41">
        <f t="shared" si="56"/>
        <v>0</v>
      </c>
      <c r="AZ41">
        <f t="shared" si="57"/>
        <v>0</v>
      </c>
      <c r="BA41">
        <f t="shared" si="58"/>
        <v>0</v>
      </c>
      <c r="BB41">
        <f t="shared" si="59"/>
        <v>0</v>
      </c>
      <c r="BC41">
        <f t="shared" si="60"/>
        <v>0</v>
      </c>
      <c r="BD41">
        <f t="shared" si="61"/>
        <v>10</v>
      </c>
      <c r="BE41" s="22">
        <f t="shared" ref="BE41:BR41" si="68">BD41+LARGE($AO41:$BC41,BE$4)</f>
        <v>10</v>
      </c>
      <c r="BF41" s="22">
        <f t="shared" si="68"/>
        <v>10</v>
      </c>
      <c r="BG41" s="22">
        <f t="shared" si="68"/>
        <v>10</v>
      </c>
      <c r="BH41" s="22">
        <f t="shared" si="68"/>
        <v>10</v>
      </c>
      <c r="BI41" s="22">
        <f t="shared" si="68"/>
        <v>10</v>
      </c>
      <c r="BJ41" s="22">
        <f t="shared" si="68"/>
        <v>10</v>
      </c>
      <c r="BK41" s="22">
        <f t="shared" si="68"/>
        <v>10</v>
      </c>
      <c r="BL41" s="22">
        <f t="shared" si="68"/>
        <v>10</v>
      </c>
      <c r="BM41" s="22">
        <f t="shared" si="68"/>
        <v>10</v>
      </c>
      <c r="BN41" s="22">
        <f t="shared" si="68"/>
        <v>10</v>
      </c>
      <c r="BO41" s="22">
        <f t="shared" si="68"/>
        <v>10</v>
      </c>
      <c r="BP41" s="22">
        <f t="shared" si="68"/>
        <v>10</v>
      </c>
      <c r="BQ41" s="22">
        <f t="shared" si="68"/>
        <v>10</v>
      </c>
      <c r="BR41" s="22">
        <f t="shared" si="68"/>
        <v>10</v>
      </c>
    </row>
    <row r="42" spans="1:70" ht="17" x14ac:dyDescent="0.2">
      <c r="A42" s="14" t="s">
        <v>887</v>
      </c>
      <c r="B42" s="32" t="s">
        <v>889</v>
      </c>
      <c r="C42" s="32" t="s">
        <v>235</v>
      </c>
      <c r="D42" s="32" t="s">
        <v>16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LIGUE")),"",COUNTIFS($D$5:$D$70,"&lt;&gt;"&amp;"",$D$5:$D$70,"&lt;&gt;"&amp;"NL",$D$5:$D$70,"&lt;&gt;"&amp;"HORS LIGUE",E$5:E$70,"&lt;"&amp;E42)+1),Paramètres!$B$3:$C$56,2,FALSE)*Paramètres!$N$3))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LIGUE")),"",COUNTIFS($D$5:$D$70,"&lt;&gt;"&amp;"",$D$5:$D$70,"&lt;&gt;"&amp;"NL",$D$5:$D$70,"&lt;&gt;"&amp;"HORS LIGUE",G$5:G$70,"&lt;"&amp;G42)+1),Paramètres!$B$3:$C$56,2,FALSE)*Paramètres!$N$4))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LIGUE")),"",COUNTIFS($D$5:$D$70,"&lt;&gt;"&amp;"",$D$5:$D$70,"&lt;&gt;"&amp;"NL",$D$5:$D$70,"&lt;&gt;"&amp;"HORS LIGUE",I$5:I$70,"&lt;"&amp;I42)+1),Paramètres!$B$3:$C$56,2,FALSE)*Paramètres!$N$5))</f>
        <v>0</v>
      </c>
      <c r="K42" s="4">
        <v>7</v>
      </c>
      <c r="L42" s="2">
        <v>10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LIGUE")),"",COUNTIFS($D$5:$D$70,"&lt;&gt;"&amp;"",$D$5:$D$70,"&lt;&gt;"&amp;"NL",$D$5:$D$70,"&lt;&gt;"&amp;"HORS LIGUE",M$5:M$70,"&lt;"&amp;M42)+1),Paramètres!$B$3:$C$56,2,FALSE)*Paramètres!$N$7))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LIGUE")),"",COUNTIFS($D$5:$D$70,"&lt;&gt;"&amp;"",$D$5:$D$70,"&lt;&gt;"&amp;"NL",$D$5:$D$70,"&lt;&gt;"&amp;"HORS LIGUE",O$5:O$70,"&lt;"&amp;O42)+1),Paramètres!$B$3:$C$56,2,FALSE)*Paramètres!$N$8))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LIGUE")),"",COUNTIFS($D$5:$D$70,"&lt;&gt;"&amp;"",$D$5:$D$70,"&lt;&gt;"&amp;"NL",$D$5:$D$70,"&lt;&gt;"&amp;"HORS LIGUE",Q$5:Q$70,"&lt;"&amp;Q42)+1),Paramètres!$B$3:$C$56,2,FALSE)*Paramètres!$N$9))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LIGUE")),"",COUNTIFS($D$5:$D$70,"&lt;&gt;"&amp;"",$D$5:$D$70,"&lt;&gt;"&amp;"NL",$D$5:$D$70,"&lt;&gt;"&amp;"HORS LIGUE",S$5:S$70,"&lt;"&amp;S42)+1),Paramètres!$B$3:$C$56,2,FALSE)*Paramètres!$N$10))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LIGUE")),"",COUNTIFS($D$5:$D$70,"&lt;&gt;"&amp;"",$D$5:$D$70,"&lt;&gt;"&amp;"NL",$D$5:$D$70,"&lt;&gt;"&amp;"HORS LIGUE",U$5:U$70,"&lt;"&amp;U42)+1),Paramètres!$B$3:$C$56,2,FALSE)*Paramètres!$N$11))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LIGUE")),"",COUNTIFS($D$5:$D$70,"&lt;&gt;"&amp;"",$D$5:$D$70,"&lt;&gt;"&amp;"NL",$D$5:$D$70,"&lt;&gt;"&amp;"HORS LIGUE",W$5:W$70,"&lt;"&amp;W42)+1),Paramètres!$B$3:$C$56,2,FALSE)*Paramètres!$N$12))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LIGUE")),"",COUNTIFS($D$5:$D$70,"&lt;&gt;"&amp;"",$D$5:$D$70,"&lt;&gt;"&amp;"NL",$D$5:$D$70,"&lt;&gt;"&amp;"HORS LIGUE",Y$5:Y$70,"&lt;"&amp;Y42)+1),Paramètres!$B$3:$C$56,2,FALSE)*Paramètres!$N$13))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LIGUE")),"",COUNTIFS($D$5:$D$70,"&lt;&gt;"&amp;"",$D$5:$D$70,"&lt;&gt;"&amp;"NL",$D$5:$D$70,"&lt;&gt;"&amp;"HORS LIGUE",AA$5:AA$70,"&lt;"&amp;AA42)+1),Paramètres!$B$3:$C$56,2,FALSE)*Paramètres!$N$14))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LIGUE")),"",COUNTIFS($D$5:$D$70,"&lt;&gt;"&amp;"",$D$5:$D$70,"&lt;&gt;"&amp;"NL",$D$5:$D$70,"&lt;&gt;"&amp;"HORS LIGUE",AC$5:AC$70,"&lt;"&amp;AC42)+1),Paramètres!$B$3:$C$56,2,FALSE)*Paramètres!$N$15))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LIGUE")),"",COUNTIFS($D$5:$D$70,"&lt;&gt;"&amp;"",$D$5:$D$70,"&lt;&gt;"&amp;"NL",$D$5:$D$70,"&lt;&gt;"&amp;"HORS LIGUE",AE$5:AE$70,"&lt;"&amp;AE42)+1),Paramètres!$B$3:$C$56,2,FALSE)*Paramètres!$N$16))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LIGUE")),"",COUNTIFS($D$5:$D$70,"&lt;&gt;"&amp;"",$D$5:$D$70,"&lt;&gt;"&amp;"NL",$D$5:$D$70,"&lt;&gt;"&amp;"HORS LIGUE",AG$5:AG$70,"&lt;"&amp;AG42)+1),Paramètres!$B$3:$C$56,2,FALSE)*Paramètres!$N$17))</f>
        <v>0</v>
      </c>
      <c r="AI42" s="40">
        <f>F42+H42+J42+L42+N42+P42+R42+T42+V42+X42+Z42+AB42+AD42+AF42+AH42</f>
        <v>10</v>
      </c>
      <c r="AJ42" s="3">
        <f>IF(AI42&lt;&gt;0,RANK(AI42,$AI$5:$AI$70),"")</f>
        <v>37</v>
      </c>
      <c r="AK42" s="5">
        <f>COUNTA(E42,G42,I42,K42,M42,O42,Q42,S42,U42,W42,Y42,AA42,AC42,AE42,AG42)</f>
        <v>1</v>
      </c>
      <c r="AL42" s="41">
        <f>HLOOKUP($AL$2,$BD$4:$BR$70,ROW(A42)-3,FALSE)</f>
        <v>10</v>
      </c>
      <c r="AM42" s="33">
        <f>IF(AL42&lt;&gt;0,RANK(AL42,$AL$5:$AL$70),"")</f>
        <v>37</v>
      </c>
      <c r="AO42" s="22">
        <f t="shared" si="46"/>
        <v>0</v>
      </c>
      <c r="AP42">
        <f t="shared" si="47"/>
        <v>0</v>
      </c>
      <c r="AQ42">
        <f t="shared" si="48"/>
        <v>0</v>
      </c>
      <c r="AR42">
        <f t="shared" si="49"/>
        <v>10</v>
      </c>
      <c r="AS42">
        <f t="shared" si="50"/>
        <v>0</v>
      </c>
      <c r="AT42">
        <f t="shared" si="51"/>
        <v>0</v>
      </c>
      <c r="AU42">
        <f t="shared" si="52"/>
        <v>0</v>
      </c>
      <c r="AV42">
        <f t="shared" si="53"/>
        <v>0</v>
      </c>
      <c r="AW42">
        <f t="shared" si="54"/>
        <v>0</v>
      </c>
      <c r="AX42">
        <f t="shared" si="55"/>
        <v>0</v>
      </c>
      <c r="AY42">
        <f t="shared" si="56"/>
        <v>0</v>
      </c>
      <c r="AZ42">
        <f t="shared" si="57"/>
        <v>0</v>
      </c>
      <c r="BA42">
        <f t="shared" si="58"/>
        <v>0</v>
      </c>
      <c r="BB42">
        <f t="shared" si="59"/>
        <v>0</v>
      </c>
      <c r="BC42">
        <f t="shared" si="60"/>
        <v>0</v>
      </c>
      <c r="BD42">
        <f t="shared" si="61"/>
        <v>10</v>
      </c>
      <c r="BE42" s="22">
        <f t="shared" ref="BE42:BR42" si="69">BD42+LARGE($AO42:$BC42,BE$4)</f>
        <v>10</v>
      </c>
      <c r="BF42" s="22">
        <f t="shared" si="69"/>
        <v>10</v>
      </c>
      <c r="BG42" s="22">
        <f t="shared" si="69"/>
        <v>10</v>
      </c>
      <c r="BH42" s="22">
        <f t="shared" si="69"/>
        <v>10</v>
      </c>
      <c r="BI42" s="22">
        <f t="shared" si="69"/>
        <v>10</v>
      </c>
      <c r="BJ42" s="22">
        <f t="shared" si="69"/>
        <v>10</v>
      </c>
      <c r="BK42" s="22">
        <f t="shared" si="69"/>
        <v>10</v>
      </c>
      <c r="BL42" s="22">
        <f t="shared" si="69"/>
        <v>10</v>
      </c>
      <c r="BM42" s="22">
        <f t="shared" si="69"/>
        <v>10</v>
      </c>
      <c r="BN42" s="22">
        <f t="shared" si="69"/>
        <v>10</v>
      </c>
      <c r="BO42" s="22">
        <f t="shared" si="69"/>
        <v>10</v>
      </c>
      <c r="BP42" s="22">
        <f t="shared" si="69"/>
        <v>10</v>
      </c>
      <c r="BQ42" s="22">
        <f t="shared" si="69"/>
        <v>10</v>
      </c>
      <c r="BR42" s="22">
        <f t="shared" si="69"/>
        <v>10</v>
      </c>
    </row>
    <row r="43" spans="1:70" ht="17" x14ac:dyDescent="0.2">
      <c r="A43" s="89" t="s">
        <v>781</v>
      </c>
      <c r="B43" s="32" t="s">
        <v>556</v>
      </c>
      <c r="C43" s="32" t="s">
        <v>557</v>
      </c>
      <c r="D43" s="32" t="s">
        <v>95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LIGUE")),"",COUNTIFS($D$5:$D$70,"&lt;&gt;"&amp;"",$D$5:$D$70,"&lt;&gt;"&amp;"NL",$D$5:$D$70,"&lt;&gt;"&amp;"HORS LIGUE",E$5:E$70,"&lt;"&amp;E43)+1),Paramètres!$B$3:$C$56,2,FALSE)*Paramètres!$N$3))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LIGUE")),"",COUNTIFS($D$5:$D$70,"&lt;&gt;"&amp;"",$D$5:$D$70,"&lt;&gt;"&amp;"NL",$D$5:$D$70,"&lt;&gt;"&amp;"HORS LIGUE",G$5:G$70,"&lt;"&amp;G43)+1),Paramètres!$B$3:$C$56,2,FALSE)*Paramètres!$N$4))</f>
        <v>0</v>
      </c>
      <c r="I43" s="36">
        <v>12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LIGUE")),"",COUNTIFS($D$5:$D$70,"&lt;&gt;"&amp;"",$D$5:$D$70,"&lt;&gt;"&amp;"NL",$D$5:$D$70,"&lt;&gt;"&amp;"HORS LIGUE",K$5:K$70,"&lt;"&amp;K43)+1),Paramètres!$B$3:$C$56,2,FALSE)*Paramètres!$N$6))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LIGUE")),"",COUNTIFS($D$5:$D$70,"&lt;&gt;"&amp;"",$D$5:$D$70,"&lt;&gt;"&amp;"NL",$D$5:$D$70,"&lt;&gt;"&amp;"HORS LIGUE",M$5:M$70,"&lt;"&amp;M43)+1),Paramètres!$B$3:$C$56,2,FALSE)*Paramètres!$N$7))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LIGUE")),"",COUNTIFS($D$5:$D$70,"&lt;&gt;"&amp;"",$D$5:$D$70,"&lt;&gt;"&amp;"NL",$D$5:$D$70,"&lt;&gt;"&amp;"HORS LIGUE",O$5:O$70,"&lt;"&amp;O43)+1),Paramètres!$B$3:$C$56,2,FALSE)*Paramètres!$N$8))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LIGUE")),"",COUNTIFS($D$5:$D$70,"&lt;&gt;"&amp;"",$D$5:$D$70,"&lt;&gt;"&amp;"NL",$D$5:$D$70,"&lt;&gt;"&amp;"HORS LIGUE",Q$5:Q$70,"&lt;"&amp;Q43)+1),Paramètres!$B$3:$C$56,2,FALSE)*Paramètres!$N$9))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LIGUE")),"",COUNTIFS($D$5:$D$70,"&lt;&gt;"&amp;"",$D$5:$D$70,"&lt;&gt;"&amp;"NL",$D$5:$D$70,"&lt;&gt;"&amp;"HORS LIGUE",S$5:S$70,"&lt;"&amp;S43)+1),Paramètres!$B$3:$C$56,2,FALSE)*Paramètres!$N$10))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LIGUE")),"",COUNTIFS($D$5:$D$70,"&lt;&gt;"&amp;"",$D$5:$D$70,"&lt;&gt;"&amp;"NL",$D$5:$D$70,"&lt;&gt;"&amp;"HORS LIGUE",U$5:U$70,"&lt;"&amp;U43)+1),Paramètres!$B$3:$C$56,2,FALSE)*Paramètres!$N$11))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LIGUE")),"",COUNTIFS($D$5:$D$70,"&lt;&gt;"&amp;"",$D$5:$D$70,"&lt;&gt;"&amp;"NL",$D$5:$D$70,"&lt;&gt;"&amp;"HORS LIGUE",W$5:W$70,"&lt;"&amp;W43)+1),Paramètres!$B$3:$C$56,2,FALSE)*Paramètres!$N$12))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LIGUE")),"",COUNTIFS($D$5:$D$70,"&lt;&gt;"&amp;"",$D$5:$D$70,"&lt;&gt;"&amp;"NL",$D$5:$D$70,"&lt;&gt;"&amp;"HORS LIGUE",Y$5:Y$70,"&lt;"&amp;Y43)+1),Paramètres!$B$3:$C$56,2,FALSE)*Paramètres!$N$13))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LIGUE")),"",COUNTIFS($D$5:$D$70,"&lt;&gt;"&amp;"",$D$5:$D$70,"&lt;&gt;"&amp;"NL",$D$5:$D$70,"&lt;&gt;"&amp;"HORS LIGUE",AA$5:AA$70,"&lt;"&amp;AA43)+1),Paramètres!$B$3:$C$56,2,FALSE)*Paramètres!$N$14))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LIGUE")),"",COUNTIFS($D$5:$D$70,"&lt;&gt;"&amp;"",$D$5:$D$70,"&lt;&gt;"&amp;"NL",$D$5:$D$70,"&lt;&gt;"&amp;"HORS LIGUE",AC$5:AC$70,"&lt;"&amp;AC43)+1),Paramètres!$B$3:$C$56,2,FALSE)*Paramètres!$N$15))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LIGUE")),"",COUNTIFS($D$5:$D$70,"&lt;&gt;"&amp;"",$D$5:$D$70,"&lt;&gt;"&amp;"NL",$D$5:$D$70,"&lt;&gt;"&amp;"HORS LIGUE",AE$5:AE$70,"&lt;"&amp;AE43)+1),Paramètres!$B$3:$C$56,2,FALSE)*Paramètres!$N$16))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LIGUE")),"",COUNTIFS($D$5:$D$70,"&lt;&gt;"&amp;"",$D$5:$D$70,"&lt;&gt;"&amp;"NL",$D$5:$D$70,"&lt;&gt;"&amp;"HORS LIGUE",AG$5:AG$70,"&lt;"&amp;AG43)+1),Paramètres!$B$3:$C$56,2,FALSE)*Paramètres!$N$17))</f>
        <v>0</v>
      </c>
      <c r="AI43" s="40">
        <f>F43+H43+J43+L43+N43+P43+R43+T43+V43+X43+Z43+AB43+AD43+AF43+AH43</f>
        <v>10</v>
      </c>
      <c r="AJ43" s="3">
        <f>IF(AI43&lt;&gt;0,RANK(AI43,$AI$5:$AI$70),"")</f>
        <v>37</v>
      </c>
      <c r="AK43" s="5">
        <f>COUNTA(E43,G43,I43,K43,M43,O43,Q43,S43,U43,W43,Y43,AA43,AC43,AE43,AG43)</f>
        <v>1</v>
      </c>
      <c r="AL43" s="41">
        <f>HLOOKUP($AL$2,$BD$4:$BR$70,ROW(A43)-3,FALSE)</f>
        <v>10</v>
      </c>
      <c r="AM43" s="33">
        <f>IF(AL43&lt;&gt;0,RANK(AL43,$AL$5:$AL$70),"")</f>
        <v>37</v>
      </c>
      <c r="AO43" s="22">
        <f t="shared" si="46"/>
        <v>0</v>
      </c>
      <c r="AP43">
        <f t="shared" si="47"/>
        <v>0</v>
      </c>
      <c r="AQ43">
        <f t="shared" si="48"/>
        <v>10</v>
      </c>
      <c r="AR43">
        <f t="shared" si="49"/>
        <v>0</v>
      </c>
      <c r="AS43">
        <f t="shared" si="50"/>
        <v>0</v>
      </c>
      <c r="AT43">
        <f t="shared" si="51"/>
        <v>0</v>
      </c>
      <c r="AU43">
        <f t="shared" si="52"/>
        <v>0</v>
      </c>
      <c r="AV43">
        <f t="shared" si="53"/>
        <v>0</v>
      </c>
      <c r="AW43">
        <f t="shared" si="54"/>
        <v>0</v>
      </c>
      <c r="AX43">
        <f t="shared" si="55"/>
        <v>0</v>
      </c>
      <c r="AY43">
        <f t="shared" si="56"/>
        <v>0</v>
      </c>
      <c r="AZ43">
        <f t="shared" si="57"/>
        <v>0</v>
      </c>
      <c r="BA43">
        <f t="shared" si="58"/>
        <v>0</v>
      </c>
      <c r="BB43">
        <f t="shared" si="59"/>
        <v>0</v>
      </c>
      <c r="BC43">
        <f t="shared" si="60"/>
        <v>0</v>
      </c>
      <c r="BD43">
        <f t="shared" si="61"/>
        <v>10</v>
      </c>
      <c r="BE43" s="22">
        <f t="shared" ref="BE43:BR43" si="70">BD43+LARGE($AO43:$BC43,BE$4)</f>
        <v>10</v>
      </c>
      <c r="BF43" s="22">
        <f t="shared" si="70"/>
        <v>10</v>
      </c>
      <c r="BG43" s="22">
        <f t="shared" si="70"/>
        <v>10</v>
      </c>
      <c r="BH43" s="22">
        <f t="shared" si="70"/>
        <v>10</v>
      </c>
      <c r="BI43" s="22">
        <f t="shared" si="70"/>
        <v>10</v>
      </c>
      <c r="BJ43" s="22">
        <f t="shared" si="70"/>
        <v>10</v>
      </c>
      <c r="BK43" s="22">
        <f t="shared" si="70"/>
        <v>10</v>
      </c>
      <c r="BL43" s="22">
        <f t="shared" si="70"/>
        <v>10</v>
      </c>
      <c r="BM43" s="22">
        <f t="shared" si="70"/>
        <v>10</v>
      </c>
      <c r="BN43" s="22">
        <f t="shared" si="70"/>
        <v>10</v>
      </c>
      <c r="BO43" s="22">
        <f t="shared" si="70"/>
        <v>10</v>
      </c>
      <c r="BP43" s="22">
        <f t="shared" si="70"/>
        <v>10</v>
      </c>
      <c r="BQ43" s="22">
        <f t="shared" si="70"/>
        <v>10</v>
      </c>
      <c r="BR43" s="22">
        <f t="shared" si="70"/>
        <v>10</v>
      </c>
    </row>
    <row r="44" spans="1:70" ht="17" x14ac:dyDescent="0.2">
      <c r="A44" s="89" t="s">
        <v>782</v>
      </c>
      <c r="B44" s="32" t="s">
        <v>269</v>
      </c>
      <c r="C44" s="32" t="s">
        <v>783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LIGUE")),"",COUNTIFS($D$5:$D$70,"&lt;&gt;"&amp;"",$D$5:$D$70,"&lt;&gt;"&amp;"NL",$D$5:$D$70,"&lt;&gt;"&amp;"HORS LIGUE",E$5:E$70,"&lt;"&amp;E44)+1),Paramètres!$B$3:$C$56,2,FALSE)*Paramètres!$N$3))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LIGUE")),"",COUNTIFS($D$5:$D$70,"&lt;&gt;"&amp;"",$D$5:$D$70,"&lt;&gt;"&amp;"NL",$D$5:$D$70,"&lt;&gt;"&amp;"HORS LIGUE",G$5:G$70,"&lt;"&amp;G44)+1),Paramètres!$B$3:$C$56,2,FALSE)*Paramètres!$N$4))</f>
        <v>0</v>
      </c>
      <c r="I44" s="36">
        <v>13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LIGUE")),"",COUNTIFS($D$5:$D$70,"&lt;&gt;"&amp;"",$D$5:$D$70,"&lt;&gt;"&amp;"NL",$D$5:$D$70,"&lt;&gt;"&amp;"HORS LIGUE",K$5:K$70,"&lt;"&amp;K44)+1),Paramètres!$B$3:$C$56,2,FALSE)*Paramètres!$N$6))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LIGUE")),"",COUNTIFS($D$5:$D$70,"&lt;&gt;"&amp;"",$D$5:$D$70,"&lt;&gt;"&amp;"NL",$D$5:$D$70,"&lt;&gt;"&amp;"HORS LIGUE",M$5:M$70,"&lt;"&amp;M44)+1),Paramètres!$B$3:$C$56,2,FALSE)*Paramètres!$N$7))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LIGUE")),"",COUNTIFS($D$5:$D$70,"&lt;&gt;"&amp;"",$D$5:$D$70,"&lt;&gt;"&amp;"NL",$D$5:$D$70,"&lt;&gt;"&amp;"HORS LIGUE",O$5:O$70,"&lt;"&amp;O44)+1),Paramètres!$B$3:$C$56,2,FALSE)*Paramètres!$N$8))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LIGUE")),"",COUNTIFS($D$5:$D$70,"&lt;&gt;"&amp;"",$D$5:$D$70,"&lt;&gt;"&amp;"NL",$D$5:$D$70,"&lt;&gt;"&amp;"HORS LIGUE",Q$5:Q$70,"&lt;"&amp;Q44)+1),Paramètres!$B$3:$C$56,2,FALSE)*Paramètres!$N$9))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LIGUE")),"",COUNTIFS($D$5:$D$70,"&lt;&gt;"&amp;"",$D$5:$D$70,"&lt;&gt;"&amp;"NL",$D$5:$D$70,"&lt;&gt;"&amp;"HORS LIGUE",S$5:S$70,"&lt;"&amp;S44)+1),Paramètres!$B$3:$C$56,2,FALSE)*Paramètres!$N$10))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LIGUE")),"",COUNTIFS($D$5:$D$70,"&lt;&gt;"&amp;"",$D$5:$D$70,"&lt;&gt;"&amp;"NL",$D$5:$D$70,"&lt;&gt;"&amp;"HORS LIGUE",U$5:U$70,"&lt;"&amp;U44)+1),Paramètres!$B$3:$C$56,2,FALSE)*Paramètres!$N$11))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LIGUE")),"",COUNTIFS($D$5:$D$70,"&lt;&gt;"&amp;"",$D$5:$D$70,"&lt;&gt;"&amp;"NL",$D$5:$D$70,"&lt;&gt;"&amp;"HORS LIGUE",W$5:W$70,"&lt;"&amp;W44)+1),Paramètres!$B$3:$C$56,2,FALSE)*Paramètres!$N$12))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LIGUE")),"",COUNTIFS($D$5:$D$70,"&lt;&gt;"&amp;"",$D$5:$D$70,"&lt;&gt;"&amp;"NL",$D$5:$D$70,"&lt;&gt;"&amp;"HORS LIGUE",Y$5:Y$70,"&lt;"&amp;Y44)+1),Paramètres!$B$3:$C$56,2,FALSE)*Paramètres!$N$13))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LIGUE")),"",COUNTIFS($D$5:$D$70,"&lt;&gt;"&amp;"",$D$5:$D$70,"&lt;&gt;"&amp;"NL",$D$5:$D$70,"&lt;&gt;"&amp;"HORS LIGUE",AA$5:AA$70,"&lt;"&amp;AA44)+1),Paramètres!$B$3:$C$56,2,FALSE)*Paramètres!$N$14))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LIGUE")),"",COUNTIFS($D$5:$D$70,"&lt;&gt;"&amp;"",$D$5:$D$70,"&lt;&gt;"&amp;"NL",$D$5:$D$70,"&lt;&gt;"&amp;"HORS LIGUE",AC$5:AC$70,"&lt;"&amp;AC44)+1),Paramètres!$B$3:$C$56,2,FALSE)*Paramètres!$N$15))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LIGUE")),"",COUNTIFS($D$5:$D$70,"&lt;&gt;"&amp;"",$D$5:$D$70,"&lt;&gt;"&amp;"NL",$D$5:$D$70,"&lt;&gt;"&amp;"HORS LIGUE",AE$5:AE$70,"&lt;"&amp;AE44)+1),Paramètres!$B$3:$C$56,2,FALSE)*Paramètres!$N$16))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LIGUE")),"",COUNTIFS($D$5:$D$70,"&lt;&gt;"&amp;"",$D$5:$D$70,"&lt;&gt;"&amp;"NL",$D$5:$D$70,"&lt;&gt;"&amp;"HORS LIGUE",AG$5:AG$70,"&lt;"&amp;AG44)+1),Paramètres!$B$3:$C$56,2,FALSE)*Paramètres!$N$17))</f>
        <v>0</v>
      </c>
      <c r="AI44" s="40">
        <f>F44+H44+J44+L44+N44+P44+R44+T44+V44+X44+Z44+AB44+AD44+AF44+AH44</f>
        <v>10</v>
      </c>
      <c r="AJ44" s="3">
        <f>IF(AI44&lt;&gt;0,RANK(AI44,$AI$5:$AI$70),"")</f>
        <v>37</v>
      </c>
      <c r="AK44" s="5">
        <f>COUNTA(E44,G44,I44,K44,M44,O44,Q44,S44,U44,W44,Y44,AA44,AC44,AE44,AG44)</f>
        <v>1</v>
      </c>
      <c r="AL44" s="41">
        <f>HLOOKUP($AL$2,$BD$4:$BR$70,ROW(A44)-3,FALSE)</f>
        <v>10</v>
      </c>
      <c r="AM44" s="33">
        <f>IF(AL44&lt;&gt;0,RANK(AL44,$AL$5:$AL$70),"")</f>
        <v>37</v>
      </c>
      <c r="AO44" s="22">
        <f t="shared" si="46"/>
        <v>0</v>
      </c>
      <c r="AP44">
        <f t="shared" si="47"/>
        <v>0</v>
      </c>
      <c r="AQ44">
        <f t="shared" si="48"/>
        <v>10</v>
      </c>
      <c r="AR44">
        <f t="shared" si="49"/>
        <v>0</v>
      </c>
      <c r="AS44">
        <f t="shared" si="50"/>
        <v>0</v>
      </c>
      <c r="AT44">
        <f t="shared" si="51"/>
        <v>0</v>
      </c>
      <c r="AU44">
        <f t="shared" si="52"/>
        <v>0</v>
      </c>
      <c r="AV44">
        <f t="shared" si="53"/>
        <v>0</v>
      </c>
      <c r="AW44">
        <f t="shared" si="54"/>
        <v>0</v>
      </c>
      <c r="AX44">
        <f t="shared" si="55"/>
        <v>0</v>
      </c>
      <c r="AY44">
        <f t="shared" si="56"/>
        <v>0</v>
      </c>
      <c r="AZ44">
        <f t="shared" si="57"/>
        <v>0</v>
      </c>
      <c r="BA44">
        <f t="shared" si="58"/>
        <v>0</v>
      </c>
      <c r="BB44">
        <f t="shared" si="59"/>
        <v>0</v>
      </c>
      <c r="BC44">
        <f t="shared" si="60"/>
        <v>0</v>
      </c>
      <c r="BD44">
        <f t="shared" si="61"/>
        <v>10</v>
      </c>
      <c r="BE44" s="22">
        <f t="shared" ref="BE44:BR44" si="71">BD44+LARGE($AO44:$BC44,BE$4)</f>
        <v>10</v>
      </c>
      <c r="BF44" s="22">
        <f t="shared" si="71"/>
        <v>10</v>
      </c>
      <c r="BG44" s="22">
        <f t="shared" si="71"/>
        <v>10</v>
      </c>
      <c r="BH44" s="22">
        <f t="shared" si="71"/>
        <v>10</v>
      </c>
      <c r="BI44" s="22">
        <f t="shared" si="71"/>
        <v>10</v>
      </c>
      <c r="BJ44" s="22">
        <f t="shared" si="71"/>
        <v>10</v>
      </c>
      <c r="BK44" s="22">
        <f t="shared" si="71"/>
        <v>10</v>
      </c>
      <c r="BL44" s="22">
        <f t="shared" si="71"/>
        <v>10</v>
      </c>
      <c r="BM44" s="22">
        <f t="shared" si="71"/>
        <v>10</v>
      </c>
      <c r="BN44" s="22">
        <f t="shared" si="71"/>
        <v>10</v>
      </c>
      <c r="BO44" s="22">
        <f t="shared" si="71"/>
        <v>10</v>
      </c>
      <c r="BP44" s="22">
        <f t="shared" si="71"/>
        <v>10</v>
      </c>
      <c r="BQ44" s="22">
        <f t="shared" si="71"/>
        <v>10</v>
      </c>
      <c r="BR44" s="22">
        <f t="shared" si="71"/>
        <v>10</v>
      </c>
    </row>
    <row r="45" spans="1:70" ht="18" x14ac:dyDescent="0.2">
      <c r="A45" s="89" t="s">
        <v>784</v>
      </c>
      <c r="B45" s="32" t="s">
        <v>785</v>
      </c>
      <c r="C45" s="32" t="s">
        <v>560</v>
      </c>
      <c r="D45" s="32" t="s">
        <v>18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LIGUE")),"",COUNTIFS($D$5:$D$70,"&lt;&gt;"&amp;"",$D$5:$D$70,"&lt;&gt;"&amp;"NL",$D$5:$D$70,"&lt;&gt;"&amp;"HORS LIGUE",E$5:E$70,"&lt;"&amp;E45)+1),Paramètres!$B$3:$C$56,2,FALSE)*Paramètres!$N$3))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LIGUE")),"",COUNTIFS($D$5:$D$70,"&lt;&gt;"&amp;"",$D$5:$D$70,"&lt;&gt;"&amp;"NL",$D$5:$D$70,"&lt;&gt;"&amp;"HORS LIGUE",G$5:G$70,"&lt;"&amp;G45)+1),Paramètres!$B$3:$C$56,2,FALSE)*Paramètres!$N$4))</f>
        <v>0</v>
      </c>
      <c r="I45" s="36">
        <v>13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LIGUE")),"",COUNTIFS($D$5:$D$70,"&lt;&gt;"&amp;"",$D$5:$D$70,"&lt;&gt;"&amp;"NL",$D$5:$D$70,"&lt;&gt;"&amp;"HORS LIGUE",K$5:K$70,"&lt;"&amp;K45)+1),Paramètres!$B$3:$C$56,2,FALSE)*Paramètres!$N$6))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LIGUE")),"",COUNTIFS($D$5:$D$70,"&lt;&gt;"&amp;"",$D$5:$D$70,"&lt;&gt;"&amp;"NL",$D$5:$D$70,"&lt;&gt;"&amp;"HORS LIGUE",M$5:M$70,"&lt;"&amp;M45)+1),Paramètres!$B$3:$C$56,2,FALSE)*Paramètres!$N$7))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LIGUE")),"",COUNTIFS($D$5:$D$70,"&lt;&gt;"&amp;"",$D$5:$D$70,"&lt;&gt;"&amp;"NL",$D$5:$D$70,"&lt;&gt;"&amp;"HORS LIGUE",O$5:O$70,"&lt;"&amp;O45)+1),Paramètres!$B$3:$C$56,2,FALSE)*Paramètres!$N$8))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LIGUE")),"",COUNTIFS($D$5:$D$70,"&lt;&gt;"&amp;"",$D$5:$D$70,"&lt;&gt;"&amp;"NL",$D$5:$D$70,"&lt;&gt;"&amp;"HORS LIGUE",Q$5:Q$70,"&lt;"&amp;Q45)+1),Paramètres!$B$3:$C$56,2,FALSE)*Paramètres!$N$9))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LIGUE")),"",COUNTIFS($D$5:$D$70,"&lt;&gt;"&amp;"",$D$5:$D$70,"&lt;&gt;"&amp;"NL",$D$5:$D$70,"&lt;&gt;"&amp;"HORS LIGUE",S$5:S$70,"&lt;"&amp;S45)+1),Paramètres!$B$3:$C$56,2,FALSE)*Paramètres!$N$10))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LIGUE")),"",COUNTIFS($D$5:$D$70,"&lt;&gt;"&amp;"",$D$5:$D$70,"&lt;&gt;"&amp;"NL",$D$5:$D$70,"&lt;&gt;"&amp;"HORS LIGUE",U$5:U$70,"&lt;"&amp;U45)+1),Paramètres!$B$3:$C$56,2,FALSE)*Paramètres!$N$11))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LIGUE")),"",COUNTIFS($D$5:$D$70,"&lt;&gt;"&amp;"",$D$5:$D$70,"&lt;&gt;"&amp;"NL",$D$5:$D$70,"&lt;&gt;"&amp;"HORS LIGUE",W$5:W$70,"&lt;"&amp;W45)+1),Paramètres!$B$3:$C$56,2,FALSE)*Paramètres!$N$12))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LIGUE")),"",COUNTIFS($D$5:$D$70,"&lt;&gt;"&amp;"",$D$5:$D$70,"&lt;&gt;"&amp;"NL",$D$5:$D$70,"&lt;&gt;"&amp;"HORS LIGUE",Y$5:Y$70,"&lt;"&amp;Y45)+1),Paramètres!$B$3:$C$56,2,FALSE)*Paramètres!$N$13))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LIGUE")),"",COUNTIFS($D$5:$D$70,"&lt;&gt;"&amp;"",$D$5:$D$70,"&lt;&gt;"&amp;"NL",$D$5:$D$70,"&lt;&gt;"&amp;"HORS LIGUE",AA$5:AA$70,"&lt;"&amp;AA45)+1),Paramètres!$B$3:$C$56,2,FALSE)*Paramètres!$N$14))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LIGUE")),"",COUNTIFS($D$5:$D$70,"&lt;&gt;"&amp;"",$D$5:$D$70,"&lt;&gt;"&amp;"NL",$D$5:$D$70,"&lt;&gt;"&amp;"HORS LIGUE",AC$5:AC$70,"&lt;"&amp;AC45)+1),Paramètres!$B$3:$C$56,2,FALSE)*Paramètres!$N$15))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LIGUE")),"",COUNTIFS($D$5:$D$70,"&lt;&gt;"&amp;"",$D$5:$D$70,"&lt;&gt;"&amp;"NL",$D$5:$D$70,"&lt;&gt;"&amp;"HORS LIGUE",AE$5:AE$70,"&lt;"&amp;AE45)+1),Paramètres!$B$3:$C$56,2,FALSE)*Paramètres!$N$16))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LIGUE")),"",COUNTIFS($D$5:$D$70,"&lt;&gt;"&amp;"",$D$5:$D$70,"&lt;&gt;"&amp;"NL",$D$5:$D$70,"&lt;&gt;"&amp;"HORS LIGUE",AG$5:AG$70,"&lt;"&amp;AG45)+1),Paramètres!$B$3:$C$56,2,FALSE)*Paramètres!$N$17))</f>
        <v>0</v>
      </c>
      <c r="AI45" s="40">
        <f>F45+H45+J45+L45+N45+P45+R45+T45+V45+X45+Z45+AB45+AD45+AF45+AH45</f>
        <v>10</v>
      </c>
      <c r="AJ45" s="3">
        <f>IF(AI45&lt;&gt;0,RANK(AI45,$AI$5:$AI$70),"")</f>
        <v>37</v>
      </c>
      <c r="AK45" s="5">
        <f>COUNTA(E45,G45,I45,K45,M45,O45,Q45,S45,U45,W45,Y45,AA45,AC45,AE45,AG45)</f>
        <v>1</v>
      </c>
      <c r="AL45" s="41">
        <f>HLOOKUP($AL$2,$BD$4:$BR$70,ROW(A45)-3,FALSE)</f>
        <v>10</v>
      </c>
      <c r="AM45" s="33">
        <f>IF(AL45&lt;&gt;0,RANK(AL45,$AL$5:$AL$70),"")</f>
        <v>37</v>
      </c>
      <c r="AO45" s="22">
        <f t="shared" si="46"/>
        <v>0</v>
      </c>
      <c r="AP45">
        <f t="shared" si="47"/>
        <v>0</v>
      </c>
      <c r="AQ45">
        <f t="shared" si="48"/>
        <v>10</v>
      </c>
      <c r="AR45">
        <f t="shared" si="49"/>
        <v>0</v>
      </c>
      <c r="AS45">
        <f t="shared" si="50"/>
        <v>0</v>
      </c>
      <c r="AT45">
        <f t="shared" si="51"/>
        <v>0</v>
      </c>
      <c r="AU45">
        <f t="shared" si="52"/>
        <v>0</v>
      </c>
      <c r="AV45">
        <f t="shared" si="53"/>
        <v>0</v>
      </c>
      <c r="AW45">
        <f t="shared" si="54"/>
        <v>0</v>
      </c>
      <c r="AX45">
        <f t="shared" si="55"/>
        <v>0</v>
      </c>
      <c r="AY45">
        <f t="shared" si="56"/>
        <v>0</v>
      </c>
      <c r="AZ45">
        <f t="shared" si="57"/>
        <v>0</v>
      </c>
      <c r="BA45">
        <f t="shared" si="58"/>
        <v>0</v>
      </c>
      <c r="BB45">
        <f t="shared" si="59"/>
        <v>0</v>
      </c>
      <c r="BC45">
        <f t="shared" si="60"/>
        <v>0</v>
      </c>
      <c r="BD45">
        <f t="shared" si="61"/>
        <v>10</v>
      </c>
      <c r="BE45" s="22">
        <f t="shared" ref="BE45:BR45" si="72">BD45+LARGE($AO45:$BC45,BE$4)</f>
        <v>10</v>
      </c>
      <c r="BF45" s="22">
        <f t="shared" si="72"/>
        <v>10</v>
      </c>
      <c r="BG45" s="22">
        <f t="shared" si="72"/>
        <v>10</v>
      </c>
      <c r="BH45" s="22">
        <f t="shared" si="72"/>
        <v>10</v>
      </c>
      <c r="BI45" s="22">
        <f t="shared" si="72"/>
        <v>10</v>
      </c>
      <c r="BJ45" s="22">
        <f t="shared" si="72"/>
        <v>10</v>
      </c>
      <c r="BK45" s="22">
        <f t="shared" si="72"/>
        <v>10</v>
      </c>
      <c r="BL45" s="22">
        <f t="shared" si="72"/>
        <v>10</v>
      </c>
      <c r="BM45" s="22">
        <f t="shared" si="72"/>
        <v>10</v>
      </c>
      <c r="BN45" s="22">
        <f t="shared" si="72"/>
        <v>10</v>
      </c>
      <c r="BO45" s="22">
        <f t="shared" si="72"/>
        <v>10</v>
      </c>
      <c r="BP45" s="22">
        <f t="shared" si="72"/>
        <v>10</v>
      </c>
      <c r="BQ45" s="22">
        <f t="shared" si="72"/>
        <v>10</v>
      </c>
      <c r="BR45" s="22">
        <f t="shared" si="72"/>
        <v>10</v>
      </c>
    </row>
    <row r="46" spans="1:70" ht="18" x14ac:dyDescent="0.2">
      <c r="A46" s="83" t="s">
        <v>527</v>
      </c>
      <c r="B46" s="83" t="s">
        <v>510</v>
      </c>
      <c r="C46" s="83" t="s">
        <v>511</v>
      </c>
      <c r="D46" s="83" t="s">
        <v>40</v>
      </c>
      <c r="E46" s="6">
        <v>9</v>
      </c>
      <c r="F46" s="2">
        <v>10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LIGUE")),"",COUNTIFS($D$5:$D$70,"&lt;&gt;"&amp;"",$D$5:$D$70,"&lt;&gt;"&amp;"NL",$D$5:$D$70,"&lt;&gt;"&amp;"HORS LIGUE",G$5:G$70,"&lt;"&amp;G46)+1),Paramètres!$B$3:$C$56,2,FALSE)*Paramètres!$N$4))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LIGUE")),"",COUNTIFS($D$5:$D$70,"&lt;&gt;"&amp;"",$D$5:$D$70,"&lt;&gt;"&amp;"NL",$D$5:$D$70,"&lt;&gt;"&amp;"HORS LIGUE",I$5:I$70,"&lt;"&amp;I46)+1),Paramètres!$B$3:$C$56,2,FALSE)*Paramètres!$N$5))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LIGUE")),"",COUNTIFS($D$5:$D$70,"&lt;&gt;"&amp;"",$D$5:$D$70,"&lt;&gt;"&amp;"NL",$D$5:$D$70,"&lt;&gt;"&amp;"HORS LIGUE",K$5:K$70,"&lt;"&amp;K46)+1),Paramètres!$B$3:$C$56,2,FALSE)*Paramètres!$N$6))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LIGUE")),"",COUNTIFS($D$5:$D$70,"&lt;&gt;"&amp;"",$D$5:$D$70,"&lt;&gt;"&amp;"NL",$D$5:$D$70,"&lt;&gt;"&amp;"HORS LIGUE",M$5:M$70,"&lt;"&amp;M46)+1),Paramètres!$B$3:$C$56,2,FALSE)*Paramètres!$N$7))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LIGUE")),"",COUNTIFS($D$5:$D$70,"&lt;&gt;"&amp;"",$D$5:$D$70,"&lt;&gt;"&amp;"NL",$D$5:$D$70,"&lt;&gt;"&amp;"HORS LIGUE",O$5:O$70,"&lt;"&amp;O46)+1),Paramètres!$B$3:$C$56,2,FALSE)*Paramètres!$N$8))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LIGUE")),"",COUNTIFS($D$5:$D$70,"&lt;&gt;"&amp;"",$D$5:$D$70,"&lt;&gt;"&amp;"NL",$D$5:$D$70,"&lt;&gt;"&amp;"HORS LIGUE",Q$5:Q$70,"&lt;"&amp;Q46)+1),Paramètres!$B$3:$C$56,2,FALSE)*Paramètres!$N$9))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LIGUE")),"",COUNTIFS($D$5:$D$70,"&lt;&gt;"&amp;"",$D$5:$D$70,"&lt;&gt;"&amp;"NL",$D$5:$D$70,"&lt;&gt;"&amp;"HORS LIGUE",S$5:S$70,"&lt;"&amp;S46)+1),Paramètres!$B$3:$C$56,2,FALSE)*Paramètres!$N$10))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LIGUE")),"",COUNTIFS($D$5:$D$70,"&lt;&gt;"&amp;"",$D$5:$D$70,"&lt;&gt;"&amp;"NL",$D$5:$D$70,"&lt;&gt;"&amp;"HORS LIGUE",U$5:U$70,"&lt;"&amp;U46)+1),Paramètres!$B$3:$C$56,2,FALSE)*Paramètres!$N$11))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LIGUE")),"",COUNTIFS($D$5:$D$70,"&lt;&gt;"&amp;"",$D$5:$D$70,"&lt;&gt;"&amp;"NL",$D$5:$D$70,"&lt;&gt;"&amp;"HORS LIGUE",W$5:W$70,"&lt;"&amp;W46)+1),Paramètres!$B$3:$C$56,2,FALSE)*Paramètres!$N$12))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LIGUE")),"",COUNTIFS($D$5:$D$70,"&lt;&gt;"&amp;"",$D$5:$D$70,"&lt;&gt;"&amp;"NL",$D$5:$D$70,"&lt;&gt;"&amp;"HORS LIGUE",Y$5:Y$70,"&lt;"&amp;Y46)+1),Paramètres!$B$3:$C$56,2,FALSE)*Paramètres!$N$13))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LIGUE")),"",COUNTIFS($D$5:$D$70,"&lt;&gt;"&amp;"",$D$5:$D$70,"&lt;&gt;"&amp;"NL",$D$5:$D$70,"&lt;&gt;"&amp;"HORS LIGUE",AA$5:AA$70,"&lt;"&amp;AA46)+1),Paramètres!$B$3:$C$56,2,FALSE)*Paramètres!$N$14))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LIGUE")),"",COUNTIFS($D$5:$D$70,"&lt;&gt;"&amp;"",$D$5:$D$70,"&lt;&gt;"&amp;"NL",$D$5:$D$70,"&lt;&gt;"&amp;"HORS LIGUE",AC$5:AC$70,"&lt;"&amp;AC46)+1),Paramètres!$B$3:$C$56,2,FALSE)*Paramètres!$N$15))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LIGUE")),"",COUNTIFS($D$5:$D$70,"&lt;&gt;"&amp;"",$D$5:$D$70,"&lt;&gt;"&amp;"NL",$D$5:$D$70,"&lt;&gt;"&amp;"HORS LIGUE",AE$5:AE$70,"&lt;"&amp;AE46)+1),Paramètres!$B$3:$C$56,2,FALSE)*Paramètres!$N$16))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LIGUE")),"",COUNTIFS($D$5:$D$70,"&lt;&gt;"&amp;"",$D$5:$D$70,"&lt;&gt;"&amp;"NL",$D$5:$D$70,"&lt;&gt;"&amp;"HORS LIGUE",AG$5:AG$70,"&lt;"&amp;AG46)+1),Paramètres!$B$3:$C$56,2,FALSE)*Paramètres!$N$17))</f>
        <v>0</v>
      </c>
      <c r="AI46" s="40">
        <f>F46+H46+J46+L46+N46+P46+R46+T46+V46+X46+Z46+AB46+AD46+AF46+AH46</f>
        <v>10</v>
      </c>
      <c r="AJ46" s="3">
        <f>IF(AI46&lt;&gt;0,RANK(AI46,$AI$5:$AI$70),"")</f>
        <v>37</v>
      </c>
      <c r="AK46" s="5">
        <f>COUNTA(E46,G46,I46,K46,M46,O46,Q46,S46,U46,W46,Y46,AA46,AC46,AE46,AG46)</f>
        <v>1</v>
      </c>
      <c r="AL46" s="41">
        <f>HLOOKUP($AL$2,$BD$4:$BR$70,ROW(A46)-3,FALSE)</f>
        <v>10</v>
      </c>
      <c r="AM46" s="33">
        <f>IF(AL46&lt;&gt;0,RANK(AL46,$AL$5:$AL$70),"")</f>
        <v>37</v>
      </c>
      <c r="AO46" s="22">
        <f t="shared" si="46"/>
        <v>10</v>
      </c>
      <c r="AP46">
        <f t="shared" si="47"/>
        <v>0</v>
      </c>
      <c r="AQ46">
        <f t="shared" si="48"/>
        <v>0</v>
      </c>
      <c r="AR46">
        <f t="shared" si="49"/>
        <v>0</v>
      </c>
      <c r="AS46">
        <f t="shared" si="50"/>
        <v>0</v>
      </c>
      <c r="AT46">
        <f t="shared" si="51"/>
        <v>0</v>
      </c>
      <c r="AU46">
        <f t="shared" si="52"/>
        <v>0</v>
      </c>
      <c r="AV46">
        <f t="shared" si="53"/>
        <v>0</v>
      </c>
      <c r="AW46">
        <f t="shared" si="54"/>
        <v>0</v>
      </c>
      <c r="AX46">
        <f t="shared" si="55"/>
        <v>0</v>
      </c>
      <c r="AY46">
        <f t="shared" si="56"/>
        <v>0</v>
      </c>
      <c r="AZ46">
        <f t="shared" si="57"/>
        <v>0</v>
      </c>
      <c r="BA46">
        <f t="shared" si="58"/>
        <v>0</v>
      </c>
      <c r="BB46">
        <f t="shared" si="59"/>
        <v>0</v>
      </c>
      <c r="BC46">
        <f t="shared" si="60"/>
        <v>0</v>
      </c>
      <c r="BD46">
        <f t="shared" si="61"/>
        <v>10</v>
      </c>
      <c r="BE46" s="22">
        <f t="shared" ref="BE46:BR46" si="73">BD46+LARGE($AO46:$BC46,BE$4)</f>
        <v>10</v>
      </c>
      <c r="BF46" s="22">
        <f t="shared" si="73"/>
        <v>10</v>
      </c>
      <c r="BG46" s="22">
        <f t="shared" si="73"/>
        <v>10</v>
      </c>
      <c r="BH46" s="22">
        <f t="shared" si="73"/>
        <v>10</v>
      </c>
      <c r="BI46" s="22">
        <f t="shared" si="73"/>
        <v>10</v>
      </c>
      <c r="BJ46" s="22">
        <f t="shared" si="73"/>
        <v>10</v>
      </c>
      <c r="BK46" s="22">
        <f t="shared" si="73"/>
        <v>10</v>
      </c>
      <c r="BL46" s="22">
        <f t="shared" si="73"/>
        <v>10</v>
      </c>
      <c r="BM46" s="22">
        <f t="shared" si="73"/>
        <v>10</v>
      </c>
      <c r="BN46" s="22">
        <f t="shared" si="73"/>
        <v>10</v>
      </c>
      <c r="BO46" s="22">
        <f t="shared" si="73"/>
        <v>10</v>
      </c>
      <c r="BP46" s="22">
        <f t="shared" si="73"/>
        <v>10</v>
      </c>
      <c r="BQ46" s="22">
        <f t="shared" si="73"/>
        <v>10</v>
      </c>
      <c r="BR46" s="22">
        <f t="shared" si="73"/>
        <v>10</v>
      </c>
    </row>
    <row r="47" spans="1:70" ht="18" x14ac:dyDescent="0.2">
      <c r="A47" s="90"/>
      <c r="B47" s="83" t="s">
        <v>554</v>
      </c>
      <c r="C47" s="83" t="s">
        <v>555</v>
      </c>
      <c r="D47" s="83" t="s">
        <v>40</v>
      </c>
      <c r="E47" s="6">
        <v>14</v>
      </c>
      <c r="F47" s="2">
        <v>10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LIGUE")),"",COUNTIFS($D$5:$D$70,"&lt;&gt;"&amp;"",$D$5:$D$70,"&lt;&gt;"&amp;"NL",$D$5:$D$70,"&lt;&gt;"&amp;"HORS LIGUE",G$5:G$70,"&lt;"&amp;G47)+1),Paramètres!$B$3:$C$56,2,FALSE)*Paramètres!$N$4))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LIGUE")),"",COUNTIFS($D$5:$D$70,"&lt;&gt;"&amp;"",$D$5:$D$70,"&lt;&gt;"&amp;"NL",$D$5:$D$70,"&lt;&gt;"&amp;"HORS LIGUE",I$5:I$70,"&lt;"&amp;I47)+1),Paramètres!$B$3:$C$56,2,FALSE)*Paramètres!$N$5))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LIGUE")),"",COUNTIFS($D$5:$D$70,"&lt;&gt;"&amp;"",$D$5:$D$70,"&lt;&gt;"&amp;"NL",$D$5:$D$70,"&lt;&gt;"&amp;"HORS LIGUE",K$5:K$70,"&lt;"&amp;K47)+1),Paramètres!$B$3:$C$56,2,FALSE)*Paramètres!$N$6))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LIGUE")),"",COUNTIFS($D$5:$D$70,"&lt;&gt;"&amp;"",$D$5:$D$70,"&lt;&gt;"&amp;"NL",$D$5:$D$70,"&lt;&gt;"&amp;"HORS LIGUE",M$5:M$70,"&lt;"&amp;M47)+1),Paramètres!$B$3:$C$56,2,FALSE)*Paramètres!$N$7))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LIGUE")),"",COUNTIFS($D$5:$D$70,"&lt;&gt;"&amp;"",$D$5:$D$70,"&lt;&gt;"&amp;"NL",$D$5:$D$70,"&lt;&gt;"&amp;"HORS LIGUE",O$5:O$70,"&lt;"&amp;O47)+1),Paramètres!$B$3:$C$56,2,FALSE)*Paramètres!$N$8))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LIGUE")),"",COUNTIFS($D$5:$D$70,"&lt;&gt;"&amp;"",$D$5:$D$70,"&lt;&gt;"&amp;"NL",$D$5:$D$70,"&lt;&gt;"&amp;"HORS LIGUE",Q$5:Q$70,"&lt;"&amp;Q47)+1),Paramètres!$B$3:$C$56,2,FALSE)*Paramètres!$N$9))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LIGUE")),"",COUNTIFS($D$5:$D$70,"&lt;&gt;"&amp;"",$D$5:$D$70,"&lt;&gt;"&amp;"NL",$D$5:$D$70,"&lt;&gt;"&amp;"HORS LIGUE",S$5:S$70,"&lt;"&amp;S47)+1),Paramètres!$B$3:$C$56,2,FALSE)*Paramètres!$N$10))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LIGUE")),"",COUNTIFS($D$5:$D$70,"&lt;&gt;"&amp;"",$D$5:$D$70,"&lt;&gt;"&amp;"NL",$D$5:$D$70,"&lt;&gt;"&amp;"HORS LIGUE",U$5:U$70,"&lt;"&amp;U47)+1),Paramètres!$B$3:$C$56,2,FALSE)*Paramètres!$N$11))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LIGUE")),"",COUNTIFS($D$5:$D$70,"&lt;&gt;"&amp;"",$D$5:$D$70,"&lt;&gt;"&amp;"NL",$D$5:$D$70,"&lt;&gt;"&amp;"HORS LIGUE",W$5:W$70,"&lt;"&amp;W47)+1),Paramètres!$B$3:$C$56,2,FALSE)*Paramètres!$N$12))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LIGUE")),"",COUNTIFS($D$5:$D$70,"&lt;&gt;"&amp;"",$D$5:$D$70,"&lt;&gt;"&amp;"NL",$D$5:$D$70,"&lt;&gt;"&amp;"HORS LIGUE",Y$5:Y$70,"&lt;"&amp;Y47)+1),Paramètres!$B$3:$C$56,2,FALSE)*Paramètres!$N$13))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LIGUE")),"",COUNTIFS($D$5:$D$70,"&lt;&gt;"&amp;"",$D$5:$D$70,"&lt;&gt;"&amp;"NL",$D$5:$D$70,"&lt;&gt;"&amp;"HORS LIGUE",AA$5:AA$70,"&lt;"&amp;AA47)+1),Paramètres!$B$3:$C$56,2,FALSE)*Paramètres!$N$14))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LIGUE")),"",COUNTIFS($D$5:$D$70,"&lt;&gt;"&amp;"",$D$5:$D$70,"&lt;&gt;"&amp;"NL",$D$5:$D$70,"&lt;&gt;"&amp;"HORS LIGUE",AC$5:AC$70,"&lt;"&amp;AC47)+1),Paramètres!$B$3:$C$56,2,FALSE)*Paramètres!$N$15))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LIGUE")),"",COUNTIFS($D$5:$D$70,"&lt;&gt;"&amp;"",$D$5:$D$70,"&lt;&gt;"&amp;"NL",$D$5:$D$70,"&lt;&gt;"&amp;"HORS LIGUE",AE$5:AE$70,"&lt;"&amp;AE47)+1),Paramètres!$B$3:$C$56,2,FALSE)*Paramètres!$N$16))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LIGUE")),"",COUNTIFS($D$5:$D$70,"&lt;&gt;"&amp;"",$D$5:$D$70,"&lt;&gt;"&amp;"NL",$D$5:$D$70,"&lt;&gt;"&amp;"HORS LIGUE",AG$5:AG$70,"&lt;"&amp;AG47)+1),Paramètres!$B$3:$C$56,2,FALSE)*Paramètres!$N$17))</f>
        <v>0</v>
      </c>
      <c r="AI47" s="40">
        <f>F47+H47+J47+L47+N47+P47+R47+T47+V47+X47+Z47+AB47+AD47+AF47+AH47</f>
        <v>10</v>
      </c>
      <c r="AJ47" s="3">
        <f>IF(AI47&lt;&gt;0,RANK(AI47,$AI$5:$AI$70),"")</f>
        <v>37</v>
      </c>
      <c r="AK47" s="5">
        <f>COUNTA(E47,G47,I47,K47,M47,O47,Q47,S47,U47,W47,Y47,AA47,AC47,AE47,AG47)</f>
        <v>1</v>
      </c>
      <c r="AL47" s="41">
        <f>HLOOKUP($AL$2,$BD$4:$BR$70,ROW(A47)-3,FALSE)</f>
        <v>10</v>
      </c>
      <c r="AM47" s="33">
        <f>IF(AL47&lt;&gt;0,RANK(AL47,$AL$5:$AL$70),"")</f>
        <v>37</v>
      </c>
      <c r="AO47" s="22">
        <f t="shared" si="46"/>
        <v>10</v>
      </c>
      <c r="AP47">
        <f t="shared" si="47"/>
        <v>0</v>
      </c>
      <c r="AQ47">
        <f t="shared" si="48"/>
        <v>0</v>
      </c>
      <c r="AR47">
        <f t="shared" si="49"/>
        <v>0</v>
      </c>
      <c r="AS47">
        <f t="shared" si="50"/>
        <v>0</v>
      </c>
      <c r="AT47">
        <f t="shared" si="51"/>
        <v>0</v>
      </c>
      <c r="AU47">
        <f t="shared" si="52"/>
        <v>0</v>
      </c>
      <c r="AV47">
        <f t="shared" si="53"/>
        <v>0</v>
      </c>
      <c r="AW47">
        <f t="shared" si="54"/>
        <v>0</v>
      </c>
      <c r="AX47">
        <f t="shared" si="55"/>
        <v>0</v>
      </c>
      <c r="AY47">
        <f t="shared" si="56"/>
        <v>0</v>
      </c>
      <c r="AZ47">
        <f t="shared" si="57"/>
        <v>0</v>
      </c>
      <c r="BA47">
        <f t="shared" si="58"/>
        <v>0</v>
      </c>
      <c r="BB47">
        <f t="shared" si="59"/>
        <v>0</v>
      </c>
      <c r="BC47">
        <f t="shared" si="60"/>
        <v>0</v>
      </c>
      <c r="BD47">
        <f t="shared" si="61"/>
        <v>10</v>
      </c>
      <c r="BE47" s="22">
        <f t="shared" ref="BE47:BR47" si="74">BD47+LARGE($AO47:$BC47,BE$4)</f>
        <v>10</v>
      </c>
      <c r="BF47" s="22">
        <f t="shared" si="74"/>
        <v>10</v>
      </c>
      <c r="BG47" s="22">
        <f t="shared" si="74"/>
        <v>10</v>
      </c>
      <c r="BH47" s="22">
        <f t="shared" si="74"/>
        <v>10</v>
      </c>
      <c r="BI47" s="22">
        <f t="shared" si="74"/>
        <v>10</v>
      </c>
      <c r="BJ47" s="22">
        <f t="shared" si="74"/>
        <v>10</v>
      </c>
      <c r="BK47" s="22">
        <f t="shared" si="74"/>
        <v>10</v>
      </c>
      <c r="BL47" s="22">
        <f t="shared" si="74"/>
        <v>10</v>
      </c>
      <c r="BM47" s="22">
        <f t="shared" si="74"/>
        <v>10</v>
      </c>
      <c r="BN47" s="22">
        <f t="shared" si="74"/>
        <v>10</v>
      </c>
      <c r="BO47" s="22">
        <f t="shared" si="74"/>
        <v>10</v>
      </c>
      <c r="BP47" s="22">
        <f t="shared" si="74"/>
        <v>10</v>
      </c>
      <c r="BQ47" s="22">
        <f t="shared" si="74"/>
        <v>10</v>
      </c>
      <c r="BR47" s="22">
        <f t="shared" si="74"/>
        <v>10</v>
      </c>
    </row>
    <row r="48" spans="1:70" ht="18" x14ac:dyDescent="0.2">
      <c r="A48" s="80" t="s">
        <v>656</v>
      </c>
      <c r="B48" s="80" t="s">
        <v>657</v>
      </c>
      <c r="C48" s="80" t="s">
        <v>658</v>
      </c>
      <c r="D48" s="32" t="s">
        <v>24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LIGUE")),"",COUNTIFS($D$5:$D$70,"&lt;&gt;"&amp;"",$D$5:$D$70,"&lt;&gt;"&amp;"NL",$D$5:$D$70,"&lt;&gt;"&amp;"HORS LIGUE",E$5:E$70,"&lt;"&amp;E48)+1),Paramètres!$B$3:$C$56,2,FALSE)*Paramètres!$N$3))</f>
        <v>0</v>
      </c>
      <c r="G48" s="4">
        <v>4</v>
      </c>
      <c r="H48" s="2">
        <v>10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LIGUE")),"",COUNTIFS($D$5:$D$70,"&lt;&gt;"&amp;"",$D$5:$D$70,"&lt;&gt;"&amp;"NL",$D$5:$D$70,"&lt;&gt;"&amp;"HORS LIGUE",I$5:I$70,"&lt;"&amp;I48)+1),Paramètres!$B$3:$C$56,2,FALSE)*Paramètres!$N$5))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LIGUE")),"",COUNTIFS($D$5:$D$70,"&lt;&gt;"&amp;"",$D$5:$D$70,"&lt;&gt;"&amp;"NL",$D$5:$D$70,"&lt;&gt;"&amp;"HORS LIGUE",K$5:K$70,"&lt;"&amp;K48)+1),Paramètres!$B$3:$C$56,2,FALSE)*Paramètres!$N$6))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LIGUE")),"",COUNTIFS($D$5:$D$70,"&lt;&gt;"&amp;"",$D$5:$D$70,"&lt;&gt;"&amp;"NL",$D$5:$D$70,"&lt;&gt;"&amp;"HORS LIGUE",M$5:M$70,"&lt;"&amp;M48)+1),Paramètres!$B$3:$C$56,2,FALSE)*Paramètres!$N$7))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LIGUE")),"",COUNTIFS($D$5:$D$70,"&lt;&gt;"&amp;"",$D$5:$D$70,"&lt;&gt;"&amp;"NL",$D$5:$D$70,"&lt;&gt;"&amp;"HORS LIGUE",O$5:O$70,"&lt;"&amp;O48)+1),Paramètres!$B$3:$C$56,2,FALSE)*Paramètres!$N$8))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LIGUE")),"",COUNTIFS($D$5:$D$70,"&lt;&gt;"&amp;"",$D$5:$D$70,"&lt;&gt;"&amp;"NL",$D$5:$D$70,"&lt;&gt;"&amp;"HORS LIGUE",Q$5:Q$70,"&lt;"&amp;Q48)+1),Paramètres!$B$3:$C$56,2,FALSE)*Paramètres!$N$9))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LIGUE")),"",COUNTIFS($D$5:$D$70,"&lt;&gt;"&amp;"",$D$5:$D$70,"&lt;&gt;"&amp;"NL",$D$5:$D$70,"&lt;&gt;"&amp;"HORS LIGUE",S$5:S$70,"&lt;"&amp;S48)+1),Paramètres!$B$3:$C$56,2,FALSE)*Paramètres!$N$10))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LIGUE")),"",COUNTIFS($D$5:$D$70,"&lt;&gt;"&amp;"",$D$5:$D$70,"&lt;&gt;"&amp;"NL",$D$5:$D$70,"&lt;&gt;"&amp;"HORS LIGUE",U$5:U$70,"&lt;"&amp;U48)+1),Paramètres!$B$3:$C$56,2,FALSE)*Paramètres!$N$11))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LIGUE")),"",COUNTIFS($D$5:$D$70,"&lt;&gt;"&amp;"",$D$5:$D$70,"&lt;&gt;"&amp;"NL",$D$5:$D$70,"&lt;&gt;"&amp;"HORS LIGUE",W$5:W$70,"&lt;"&amp;W48)+1),Paramètres!$B$3:$C$56,2,FALSE)*Paramètres!$N$12))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LIGUE")),"",COUNTIFS($D$5:$D$70,"&lt;&gt;"&amp;"",$D$5:$D$70,"&lt;&gt;"&amp;"NL",$D$5:$D$70,"&lt;&gt;"&amp;"HORS LIGUE",Y$5:Y$70,"&lt;"&amp;Y48)+1),Paramètres!$B$3:$C$56,2,FALSE)*Paramètres!$N$13))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LIGUE")),"",COUNTIFS($D$5:$D$70,"&lt;&gt;"&amp;"",$D$5:$D$70,"&lt;&gt;"&amp;"NL",$D$5:$D$70,"&lt;&gt;"&amp;"HORS LIGUE",AA$5:AA$70,"&lt;"&amp;AA48)+1),Paramètres!$B$3:$C$56,2,FALSE)*Paramètres!$N$14))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LIGUE")),"",COUNTIFS($D$5:$D$70,"&lt;&gt;"&amp;"",$D$5:$D$70,"&lt;&gt;"&amp;"NL",$D$5:$D$70,"&lt;&gt;"&amp;"HORS LIGUE",AC$5:AC$70,"&lt;"&amp;AC48)+1),Paramètres!$B$3:$C$56,2,FALSE)*Paramètres!$N$15))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LIGUE")),"",COUNTIFS($D$5:$D$70,"&lt;&gt;"&amp;"",$D$5:$D$70,"&lt;&gt;"&amp;"NL",$D$5:$D$70,"&lt;&gt;"&amp;"HORS LIGUE",AE$5:AE$70,"&lt;"&amp;AE48)+1),Paramètres!$B$3:$C$56,2,FALSE)*Paramètres!$N$16))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LIGUE")),"",COUNTIFS($D$5:$D$70,"&lt;&gt;"&amp;"",$D$5:$D$70,"&lt;&gt;"&amp;"NL",$D$5:$D$70,"&lt;&gt;"&amp;"HORS LIGUE",AG$5:AG$70,"&lt;"&amp;AG48)+1),Paramètres!$B$3:$C$56,2,FALSE)*Paramètres!$N$17))</f>
        <v>0</v>
      </c>
      <c r="AI48" s="40">
        <f>F48+H48+J48+L48+N48+P48+R48+T48+V48+X48+Z48+AB48+AD48+AF48+AH48</f>
        <v>10</v>
      </c>
      <c r="AJ48" s="3">
        <f>IF(AI48&lt;&gt;0,RANK(AI48,$AI$5:$AI$70),"")</f>
        <v>37</v>
      </c>
      <c r="AK48" s="5">
        <f>COUNTA(E48,G48,I48,K48,M48,O48,Q48,S48,U48,W48,Y48,AA48,AC48,AE48,AG48)</f>
        <v>1</v>
      </c>
      <c r="AL48" s="41">
        <f>HLOOKUP($AL$2,$BD$4:$BR$70,ROW(A48)-3,FALSE)</f>
        <v>10</v>
      </c>
      <c r="AM48" s="33">
        <f>IF(AL48&lt;&gt;0,RANK(AL48,$AL$5:$AL$70),"")</f>
        <v>37</v>
      </c>
      <c r="AO48" s="22">
        <f t="shared" si="46"/>
        <v>0</v>
      </c>
      <c r="AP48">
        <f t="shared" si="47"/>
        <v>10</v>
      </c>
      <c r="AQ48">
        <f t="shared" si="48"/>
        <v>0</v>
      </c>
      <c r="AR48">
        <f t="shared" si="49"/>
        <v>0</v>
      </c>
      <c r="AS48">
        <f t="shared" si="50"/>
        <v>0</v>
      </c>
      <c r="AT48">
        <f t="shared" si="51"/>
        <v>0</v>
      </c>
      <c r="AU48">
        <f t="shared" si="52"/>
        <v>0</v>
      </c>
      <c r="AV48">
        <f t="shared" si="53"/>
        <v>0</v>
      </c>
      <c r="AW48">
        <f t="shared" si="54"/>
        <v>0</v>
      </c>
      <c r="AX48">
        <f t="shared" si="55"/>
        <v>0</v>
      </c>
      <c r="AY48">
        <f t="shared" si="56"/>
        <v>0</v>
      </c>
      <c r="AZ48">
        <f t="shared" si="57"/>
        <v>0</v>
      </c>
      <c r="BA48">
        <f t="shared" si="58"/>
        <v>0</v>
      </c>
      <c r="BB48">
        <f t="shared" si="59"/>
        <v>0</v>
      </c>
      <c r="BC48">
        <f t="shared" si="60"/>
        <v>0</v>
      </c>
      <c r="BD48">
        <f t="shared" si="61"/>
        <v>10</v>
      </c>
      <c r="BE48" s="22">
        <f t="shared" ref="BE48:BR48" si="75">BD48+LARGE($AO48:$BC48,BE$4)</f>
        <v>10</v>
      </c>
      <c r="BF48" s="22">
        <f t="shared" si="75"/>
        <v>10</v>
      </c>
      <c r="BG48" s="22">
        <f t="shared" si="75"/>
        <v>10</v>
      </c>
      <c r="BH48" s="22">
        <f t="shared" si="75"/>
        <v>10</v>
      </c>
      <c r="BI48" s="22">
        <f t="shared" si="75"/>
        <v>10</v>
      </c>
      <c r="BJ48" s="22">
        <f t="shared" si="75"/>
        <v>10</v>
      </c>
      <c r="BK48" s="22">
        <f t="shared" si="75"/>
        <v>10</v>
      </c>
      <c r="BL48" s="22">
        <f t="shared" si="75"/>
        <v>10</v>
      </c>
      <c r="BM48" s="22">
        <f t="shared" si="75"/>
        <v>10</v>
      </c>
      <c r="BN48" s="22">
        <f t="shared" si="75"/>
        <v>10</v>
      </c>
      <c r="BO48" s="22">
        <f t="shared" si="75"/>
        <v>10</v>
      </c>
      <c r="BP48" s="22">
        <f t="shared" si="75"/>
        <v>10</v>
      </c>
      <c r="BQ48" s="22">
        <f t="shared" si="75"/>
        <v>10</v>
      </c>
      <c r="BR48" s="22">
        <f t="shared" si="75"/>
        <v>10</v>
      </c>
    </row>
    <row r="49" spans="1:70" ht="18" x14ac:dyDescent="0.2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LIGUE")),"",COUNTIFS($D$5:$D$70,"&lt;&gt;"&amp;"",$D$5:$D$70,"&lt;&gt;"&amp;"NL",$D$5:$D$70,"&lt;&gt;"&amp;"HORS LIGUE",E$5:E$70,"&lt;"&amp;E49)+1),Paramètres!$B$3:$C$56,2,FALSE)*Paramètres!$N$3))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LIGUE")),"",COUNTIFS($D$5:$D$70,"&lt;&gt;"&amp;"",$D$5:$D$70,"&lt;&gt;"&amp;"NL",$D$5:$D$70,"&lt;&gt;"&amp;"HORS LIGUE",G$5:G$70,"&lt;"&amp;G49)+1),Paramètres!$B$3:$C$56,2,FALSE)*Paramètres!$N$4))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LIGUE")),"",COUNTIFS($D$5:$D$70,"&lt;&gt;"&amp;"",$D$5:$D$70,"&lt;&gt;"&amp;"NL",$D$5:$D$70,"&lt;&gt;"&amp;"HORS LIGUE",I$5:I$70,"&lt;"&amp;I49)+1),Paramètres!$B$3:$C$56,2,FALSE)*Paramètres!$N$5))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LIGUE")),"",COUNTIFS($D$5:$D$70,"&lt;&gt;"&amp;"",$D$5:$D$70,"&lt;&gt;"&amp;"NL",$D$5:$D$70,"&lt;&gt;"&amp;"HORS LIGUE",K$5:K$70,"&lt;"&amp;K49)+1),Paramètres!$B$3:$C$56,2,FALSE)*Paramètres!$N$6))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LIGUE")),"",COUNTIFS($D$5:$D$70,"&lt;&gt;"&amp;"",$D$5:$D$70,"&lt;&gt;"&amp;"NL",$D$5:$D$70,"&lt;&gt;"&amp;"HORS LIGUE",M$5:M$70,"&lt;"&amp;M49)+1),Paramètres!$B$3:$C$56,2,FALSE)*Paramètres!$N$7))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LIGUE")),"",COUNTIFS($D$5:$D$70,"&lt;&gt;"&amp;"",$D$5:$D$70,"&lt;&gt;"&amp;"NL",$D$5:$D$70,"&lt;&gt;"&amp;"HORS LIGUE",O$5:O$70,"&lt;"&amp;O49)+1),Paramètres!$B$3:$C$56,2,FALSE)*Paramètres!$N$8))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LIGUE")),"",COUNTIFS($D$5:$D$70,"&lt;&gt;"&amp;"",$D$5:$D$70,"&lt;&gt;"&amp;"NL",$D$5:$D$70,"&lt;&gt;"&amp;"HORS LIGUE",Q$5:Q$70,"&lt;"&amp;Q49)+1),Paramètres!$B$3:$C$56,2,FALSE)*Paramètres!$N$9))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LIGUE")),"",COUNTIFS($D$5:$D$70,"&lt;&gt;"&amp;"",$D$5:$D$70,"&lt;&gt;"&amp;"NL",$D$5:$D$70,"&lt;&gt;"&amp;"HORS LIGUE",S$5:S$70,"&lt;"&amp;S49)+1),Paramètres!$B$3:$C$56,2,FALSE)*Paramètres!$N$10))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LIGUE")),"",COUNTIFS($D$5:$D$70,"&lt;&gt;"&amp;"",$D$5:$D$70,"&lt;&gt;"&amp;"NL",$D$5:$D$70,"&lt;&gt;"&amp;"HORS LIGUE",U$5:U$70,"&lt;"&amp;U49)+1),Paramètres!$B$3:$C$56,2,FALSE)*Paramètres!$N$11))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LIGUE")),"",COUNTIFS($D$5:$D$70,"&lt;&gt;"&amp;"",$D$5:$D$70,"&lt;&gt;"&amp;"NL",$D$5:$D$70,"&lt;&gt;"&amp;"HORS LIGUE",W$5:W$70,"&lt;"&amp;W49)+1),Paramètres!$B$3:$C$56,2,FALSE)*Paramètres!$N$12))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LIGUE")),"",COUNTIFS($D$5:$D$70,"&lt;&gt;"&amp;"",$D$5:$D$70,"&lt;&gt;"&amp;"NL",$D$5:$D$70,"&lt;&gt;"&amp;"HORS LIGUE",Y$5:Y$70,"&lt;"&amp;Y49)+1),Paramètres!$B$3:$C$56,2,FALSE)*Paramètres!$N$13))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LIGUE")),"",COUNTIFS($D$5:$D$70,"&lt;&gt;"&amp;"",$D$5:$D$70,"&lt;&gt;"&amp;"NL",$D$5:$D$70,"&lt;&gt;"&amp;"HORS LIGUE",AA$5:AA$70,"&lt;"&amp;AA49)+1),Paramètres!$B$3:$C$56,2,FALSE)*Paramètres!$N$14))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LIGUE")),"",COUNTIFS($D$5:$D$70,"&lt;&gt;"&amp;"",$D$5:$D$70,"&lt;&gt;"&amp;"NL",$D$5:$D$70,"&lt;&gt;"&amp;"HORS LIGUE",AC$5:AC$70,"&lt;"&amp;AC49)+1),Paramètres!$B$3:$C$56,2,FALSE)*Paramètres!$N$15))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LIGUE")),"",COUNTIFS($D$5:$D$70,"&lt;&gt;"&amp;"",$D$5:$D$70,"&lt;&gt;"&amp;"NL",$D$5:$D$70,"&lt;&gt;"&amp;"HORS LIGUE",AE$5:AE$70,"&lt;"&amp;AE49)+1),Paramètres!$B$3:$C$56,2,FALSE)*Paramètres!$N$16))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LIGUE")),"",COUNTIFS($D$5:$D$70,"&lt;&gt;"&amp;"",$D$5:$D$70,"&lt;&gt;"&amp;"NL",$D$5:$D$70,"&lt;&gt;"&amp;"HORS LIGUE",AG$5:AG$70,"&lt;"&amp;AG49)+1),Paramètres!$B$3:$C$56,2,FALSE)*Paramètres!$N$17))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IF(AI49&lt;&gt;0,RANK(AI49,$AI$5:$AI$70),"")</f>
        <v/>
      </c>
      <c r="AK49" s="5">
        <f>COUNTA(E49,G49,I49,K49,M49,O49,Q49,S49,U49,W49,Y49,AA49,AC49,AE49,AG49)</f>
        <v>0</v>
      </c>
      <c r="AL49" s="41">
        <f>HLOOKUP($AL$2,$BD$4:$BR$70,ROW(A49)-3,FALSE)</f>
        <v>0</v>
      </c>
      <c r="AM49" s="33" t="str">
        <f>IF(AL49&lt;&gt;0,RANK(AL49,$AL$5:$AL$70),"")</f>
        <v/>
      </c>
      <c r="AO49" s="22">
        <f t="shared" si="46"/>
        <v>0</v>
      </c>
      <c r="AP49">
        <f t="shared" si="47"/>
        <v>0</v>
      </c>
      <c r="AQ49">
        <f t="shared" si="48"/>
        <v>0</v>
      </c>
      <c r="AR49">
        <f t="shared" si="49"/>
        <v>0</v>
      </c>
      <c r="AS49">
        <f t="shared" si="50"/>
        <v>0</v>
      </c>
      <c r="AT49">
        <f t="shared" si="51"/>
        <v>0</v>
      </c>
      <c r="AU49">
        <f t="shared" si="52"/>
        <v>0</v>
      </c>
      <c r="AV49">
        <f t="shared" si="53"/>
        <v>0</v>
      </c>
      <c r="AW49">
        <f t="shared" si="54"/>
        <v>0</v>
      </c>
      <c r="AX49">
        <f t="shared" si="55"/>
        <v>0</v>
      </c>
      <c r="AY49">
        <f t="shared" si="56"/>
        <v>0</v>
      </c>
      <c r="AZ49">
        <f t="shared" si="57"/>
        <v>0</v>
      </c>
      <c r="BA49">
        <f t="shared" si="58"/>
        <v>0</v>
      </c>
      <c r="BB49">
        <f t="shared" si="59"/>
        <v>0</v>
      </c>
      <c r="BC49">
        <f t="shared" si="60"/>
        <v>0</v>
      </c>
      <c r="BD49">
        <f t="shared" si="61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LIGUE")),"",COUNTIFS($D$5:$D$70,"&lt;&gt;"&amp;"",$D$5:$D$70,"&lt;&gt;"&amp;"NL",$D$5:$D$70,"&lt;&gt;"&amp;"HORS LIGUE",E$5:E$70,"&lt;"&amp;E50)+1),Paramètres!$B$3:$C$56,2,FALSE)*Paramètres!$N$3))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LIGUE")),"",COUNTIFS($D$5:$D$70,"&lt;&gt;"&amp;"",$D$5:$D$70,"&lt;&gt;"&amp;"NL",$D$5:$D$70,"&lt;&gt;"&amp;"HORS LIGUE",G$5:G$70,"&lt;"&amp;G50)+1),Paramètres!$B$3:$C$56,2,FALSE)*Paramètres!$N$4))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LIGUE")),"",COUNTIFS($D$5:$D$70,"&lt;&gt;"&amp;"",$D$5:$D$70,"&lt;&gt;"&amp;"NL",$D$5:$D$70,"&lt;&gt;"&amp;"HORS LIGUE",I$5:I$70,"&lt;"&amp;I50)+1),Paramètres!$B$3:$C$56,2,FALSE)*Paramètres!$N$5))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LIGUE")),"",COUNTIFS($D$5:$D$70,"&lt;&gt;"&amp;"",$D$5:$D$70,"&lt;&gt;"&amp;"NL",$D$5:$D$70,"&lt;&gt;"&amp;"HORS LIGUE",K$5:K$70,"&lt;"&amp;K50)+1),Paramètres!$B$3:$C$56,2,FALSE)*Paramètres!$N$6))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LIGUE")),"",COUNTIFS($D$5:$D$70,"&lt;&gt;"&amp;"",$D$5:$D$70,"&lt;&gt;"&amp;"NL",$D$5:$D$70,"&lt;&gt;"&amp;"HORS LIGUE",M$5:M$70,"&lt;"&amp;M50)+1),Paramètres!$B$3:$C$56,2,FALSE)*Paramètres!$N$7))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LIGUE")),"",COUNTIFS($D$5:$D$70,"&lt;&gt;"&amp;"",$D$5:$D$70,"&lt;&gt;"&amp;"NL",$D$5:$D$70,"&lt;&gt;"&amp;"HORS LIGUE",O$5:O$70,"&lt;"&amp;O50)+1),Paramètres!$B$3:$C$56,2,FALSE)*Paramètres!$N$8))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LIGUE")),"",COUNTIFS($D$5:$D$70,"&lt;&gt;"&amp;"",$D$5:$D$70,"&lt;&gt;"&amp;"NL",$D$5:$D$70,"&lt;&gt;"&amp;"HORS LIGUE",Q$5:Q$70,"&lt;"&amp;Q50)+1),Paramètres!$B$3:$C$56,2,FALSE)*Paramètres!$N$9))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LIGUE")),"",COUNTIFS($D$5:$D$70,"&lt;&gt;"&amp;"",$D$5:$D$70,"&lt;&gt;"&amp;"NL",$D$5:$D$70,"&lt;&gt;"&amp;"HORS LIGUE",S$5:S$70,"&lt;"&amp;S50)+1),Paramètres!$B$3:$C$56,2,FALSE)*Paramètres!$N$10))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LIGUE")),"",COUNTIFS($D$5:$D$70,"&lt;&gt;"&amp;"",$D$5:$D$70,"&lt;&gt;"&amp;"NL",$D$5:$D$70,"&lt;&gt;"&amp;"HORS LIGUE",U$5:U$70,"&lt;"&amp;U50)+1),Paramètres!$B$3:$C$56,2,FALSE)*Paramètres!$N$11))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LIGUE")),"",COUNTIFS($D$5:$D$70,"&lt;&gt;"&amp;"",$D$5:$D$70,"&lt;&gt;"&amp;"NL",$D$5:$D$70,"&lt;&gt;"&amp;"HORS LIGUE",W$5:W$70,"&lt;"&amp;W50)+1),Paramètres!$B$3:$C$56,2,FALSE)*Paramètres!$N$12))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LIGUE")),"",COUNTIFS($D$5:$D$70,"&lt;&gt;"&amp;"",$D$5:$D$70,"&lt;&gt;"&amp;"NL",$D$5:$D$70,"&lt;&gt;"&amp;"HORS LIGUE",Y$5:Y$70,"&lt;"&amp;Y50)+1),Paramètres!$B$3:$C$56,2,FALSE)*Paramètres!$N$13))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LIGUE")),"",COUNTIFS($D$5:$D$70,"&lt;&gt;"&amp;"",$D$5:$D$70,"&lt;&gt;"&amp;"NL",$D$5:$D$70,"&lt;&gt;"&amp;"HORS LIGUE",AA$5:AA$70,"&lt;"&amp;AA50)+1),Paramètres!$B$3:$C$56,2,FALSE)*Paramètres!$N$14))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LIGUE")),"",COUNTIFS($D$5:$D$70,"&lt;&gt;"&amp;"",$D$5:$D$70,"&lt;&gt;"&amp;"NL",$D$5:$D$70,"&lt;&gt;"&amp;"HORS LIGUE",AC$5:AC$70,"&lt;"&amp;AC50)+1),Paramètres!$B$3:$C$56,2,FALSE)*Paramètres!$N$15))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LIGUE")),"",COUNTIFS($D$5:$D$70,"&lt;&gt;"&amp;"",$D$5:$D$70,"&lt;&gt;"&amp;"NL",$D$5:$D$70,"&lt;&gt;"&amp;"HORS LIGUE",AE$5:AE$70,"&lt;"&amp;AE50)+1),Paramètres!$B$3:$C$56,2,FALSE)*Paramètres!$N$16))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LIGUE")),"",COUNTIFS($D$5:$D$70,"&lt;&gt;"&amp;"",$D$5:$D$70,"&lt;&gt;"&amp;"NL",$D$5:$D$70,"&lt;&gt;"&amp;"HORS LIGUE",AG$5:AG$70,"&lt;"&amp;AG50)+1),Paramètres!$B$3:$C$56,2,FALSE)*Paramètres!$N$17))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IF(AI50&lt;&gt;0,RANK(AI50,$AI$5:$AI$70),"")</f>
        <v/>
      </c>
      <c r="AK50" s="5">
        <f>COUNTA(E50,G50,I50,K50,M50,O50,Q50,S50,U50,W50,Y50,AA50,AC50,AE50,AG50)</f>
        <v>0</v>
      </c>
      <c r="AL50" s="41">
        <f>HLOOKUP($AL$2,$BD$4:$BR$70,ROW(A50)-3,FALSE)</f>
        <v>0</v>
      </c>
      <c r="AM50" s="33" t="str">
        <f>IF(AL50&lt;&gt;0,RANK(AL50,$AL$5:$AL$70),"")</f>
        <v/>
      </c>
      <c r="AO50" s="22">
        <f t="shared" si="46"/>
        <v>0</v>
      </c>
      <c r="AP50">
        <f t="shared" si="47"/>
        <v>0</v>
      </c>
      <c r="AQ50">
        <f t="shared" si="48"/>
        <v>0</v>
      </c>
      <c r="AR50">
        <f t="shared" si="49"/>
        <v>0</v>
      </c>
      <c r="AS50">
        <f t="shared" si="50"/>
        <v>0</v>
      </c>
      <c r="AT50">
        <f t="shared" si="51"/>
        <v>0</v>
      </c>
      <c r="AU50">
        <f t="shared" si="52"/>
        <v>0</v>
      </c>
      <c r="AV50">
        <f t="shared" si="53"/>
        <v>0</v>
      </c>
      <c r="AW50">
        <f t="shared" si="54"/>
        <v>0</v>
      </c>
      <c r="AX50">
        <f t="shared" si="55"/>
        <v>0</v>
      </c>
      <c r="AY50">
        <f t="shared" si="56"/>
        <v>0</v>
      </c>
      <c r="AZ50">
        <f t="shared" si="57"/>
        <v>0</v>
      </c>
      <c r="BA50">
        <f t="shared" si="58"/>
        <v>0</v>
      </c>
      <c r="BB50">
        <f t="shared" si="59"/>
        <v>0</v>
      </c>
      <c r="BC50">
        <f t="shared" si="60"/>
        <v>0</v>
      </c>
      <c r="BD50">
        <f t="shared" si="61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LIGUE")),"",COUNTIFS($D$5:$D$70,"&lt;&gt;"&amp;"",$D$5:$D$70,"&lt;&gt;"&amp;"NL",$D$5:$D$70,"&lt;&gt;"&amp;"HORS LIGUE",E$5:E$70,"&lt;"&amp;E51)+1),Paramètres!$B$3:$C$56,2,FALSE)*Paramètres!$N$3))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LIGUE")),"",COUNTIFS($D$5:$D$70,"&lt;&gt;"&amp;"",$D$5:$D$70,"&lt;&gt;"&amp;"NL",$D$5:$D$70,"&lt;&gt;"&amp;"HORS LIGUE",G$5:G$70,"&lt;"&amp;G51)+1),Paramètres!$B$3:$C$56,2,FALSE)*Paramètres!$N$4))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LIGUE")),"",COUNTIFS($D$5:$D$70,"&lt;&gt;"&amp;"",$D$5:$D$70,"&lt;&gt;"&amp;"NL",$D$5:$D$70,"&lt;&gt;"&amp;"HORS LIGUE",I$5:I$70,"&lt;"&amp;I51)+1),Paramètres!$B$3:$C$56,2,FALSE)*Paramètres!$N$5))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LIGUE")),"",COUNTIFS($D$5:$D$70,"&lt;&gt;"&amp;"",$D$5:$D$70,"&lt;&gt;"&amp;"NL",$D$5:$D$70,"&lt;&gt;"&amp;"HORS LIGUE",K$5:K$70,"&lt;"&amp;K51)+1),Paramètres!$B$3:$C$56,2,FALSE)*Paramètres!$N$6))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LIGUE")),"",COUNTIFS($D$5:$D$70,"&lt;&gt;"&amp;"",$D$5:$D$70,"&lt;&gt;"&amp;"NL",$D$5:$D$70,"&lt;&gt;"&amp;"HORS LIGUE",M$5:M$70,"&lt;"&amp;M51)+1),Paramètres!$B$3:$C$56,2,FALSE)*Paramètres!$N$7))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LIGUE")),"",COUNTIFS($D$5:$D$70,"&lt;&gt;"&amp;"",$D$5:$D$70,"&lt;&gt;"&amp;"NL",$D$5:$D$70,"&lt;&gt;"&amp;"HORS LIGUE",O$5:O$70,"&lt;"&amp;O51)+1),Paramètres!$B$3:$C$56,2,FALSE)*Paramètres!$N$8))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LIGUE")),"",COUNTIFS($D$5:$D$70,"&lt;&gt;"&amp;"",$D$5:$D$70,"&lt;&gt;"&amp;"NL",$D$5:$D$70,"&lt;&gt;"&amp;"HORS LIGUE",Q$5:Q$70,"&lt;"&amp;Q51)+1),Paramètres!$B$3:$C$56,2,FALSE)*Paramètres!$N$9))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LIGUE")),"",COUNTIFS($D$5:$D$70,"&lt;&gt;"&amp;"",$D$5:$D$70,"&lt;&gt;"&amp;"NL",$D$5:$D$70,"&lt;&gt;"&amp;"HORS LIGUE",S$5:S$70,"&lt;"&amp;S51)+1),Paramètres!$B$3:$C$56,2,FALSE)*Paramètres!$N$10))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LIGUE")),"",COUNTIFS($D$5:$D$70,"&lt;&gt;"&amp;"",$D$5:$D$70,"&lt;&gt;"&amp;"NL",$D$5:$D$70,"&lt;&gt;"&amp;"HORS LIGUE",U$5:U$70,"&lt;"&amp;U51)+1),Paramètres!$B$3:$C$56,2,FALSE)*Paramètres!$N$11))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LIGUE")),"",COUNTIFS($D$5:$D$70,"&lt;&gt;"&amp;"",$D$5:$D$70,"&lt;&gt;"&amp;"NL",$D$5:$D$70,"&lt;&gt;"&amp;"HORS LIGUE",W$5:W$70,"&lt;"&amp;W51)+1),Paramètres!$B$3:$C$56,2,FALSE)*Paramètres!$N$12))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LIGUE")),"",COUNTIFS($D$5:$D$70,"&lt;&gt;"&amp;"",$D$5:$D$70,"&lt;&gt;"&amp;"NL",$D$5:$D$70,"&lt;&gt;"&amp;"HORS LIGUE",Y$5:Y$70,"&lt;"&amp;Y51)+1),Paramètres!$B$3:$C$56,2,FALSE)*Paramètres!$N$13))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LIGUE")),"",COUNTIFS($D$5:$D$70,"&lt;&gt;"&amp;"",$D$5:$D$70,"&lt;&gt;"&amp;"NL",$D$5:$D$70,"&lt;&gt;"&amp;"HORS LIGUE",AA$5:AA$70,"&lt;"&amp;AA51)+1),Paramètres!$B$3:$C$56,2,FALSE)*Paramètres!$N$14))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LIGUE")),"",COUNTIFS($D$5:$D$70,"&lt;&gt;"&amp;"",$D$5:$D$70,"&lt;&gt;"&amp;"NL",$D$5:$D$70,"&lt;&gt;"&amp;"HORS LIGUE",AC$5:AC$70,"&lt;"&amp;AC51)+1),Paramètres!$B$3:$C$56,2,FALSE)*Paramètres!$N$15))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LIGUE")),"",COUNTIFS($D$5:$D$70,"&lt;&gt;"&amp;"",$D$5:$D$70,"&lt;&gt;"&amp;"NL",$D$5:$D$70,"&lt;&gt;"&amp;"HORS LIGUE",AE$5:AE$70,"&lt;"&amp;AE51)+1),Paramètres!$B$3:$C$56,2,FALSE)*Paramètres!$N$16))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LIGUE")),"",COUNTIFS($D$5:$D$70,"&lt;&gt;"&amp;"",$D$5:$D$70,"&lt;&gt;"&amp;"NL",$D$5:$D$70,"&lt;&gt;"&amp;"HORS LIGUE",AG$5:AG$70,"&lt;"&amp;AG51)+1),Paramètres!$B$3:$C$56,2,FALSE)*Paramètres!$N$17))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IF(AI51&lt;&gt;0,RANK(AI51,$AI$5:$AI$70),"")</f>
        <v/>
      </c>
      <c r="AK51" s="5">
        <f>COUNTA(E51,G51,I51,K51,M51,O51,Q51,S51,U51,W51,Y51,AA51,AC51,AE51,AG51)</f>
        <v>0</v>
      </c>
      <c r="AL51" s="41">
        <f>HLOOKUP($AL$2,$BD$4:$BR$70,ROW(A51)-3,FALSE)</f>
        <v>0</v>
      </c>
      <c r="AM51" s="33" t="str">
        <f>IF(AL51&lt;&gt;0,RANK(AL51,$AL$5:$AL$70),"")</f>
        <v/>
      </c>
      <c r="AO51" s="22">
        <f t="shared" si="46"/>
        <v>0</v>
      </c>
      <c r="AP51">
        <f t="shared" si="47"/>
        <v>0</v>
      </c>
      <c r="AQ51">
        <f t="shared" si="48"/>
        <v>0</v>
      </c>
      <c r="AR51">
        <f t="shared" si="49"/>
        <v>0</v>
      </c>
      <c r="AS51">
        <f t="shared" si="50"/>
        <v>0</v>
      </c>
      <c r="AT51">
        <f t="shared" si="51"/>
        <v>0</v>
      </c>
      <c r="AU51">
        <f t="shared" si="52"/>
        <v>0</v>
      </c>
      <c r="AV51">
        <f t="shared" si="53"/>
        <v>0</v>
      </c>
      <c r="AW51">
        <f t="shared" si="54"/>
        <v>0</v>
      </c>
      <c r="AX51">
        <f t="shared" si="55"/>
        <v>0</v>
      </c>
      <c r="AY51">
        <f t="shared" si="56"/>
        <v>0</v>
      </c>
      <c r="AZ51">
        <f t="shared" si="57"/>
        <v>0</v>
      </c>
      <c r="BA51">
        <f t="shared" si="58"/>
        <v>0</v>
      </c>
      <c r="BB51">
        <f t="shared" si="59"/>
        <v>0</v>
      </c>
      <c r="BC51">
        <f t="shared" si="60"/>
        <v>0</v>
      </c>
      <c r="BD51">
        <f t="shared" si="61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LIGUE")),"",COUNTIFS($D$5:$D$70,"&lt;&gt;"&amp;"",$D$5:$D$70,"&lt;&gt;"&amp;"NL",$D$5:$D$70,"&lt;&gt;"&amp;"HORS LIGUE",E$5:E$70,"&lt;"&amp;E52)+1),Paramètres!$B$3:$C$56,2,FALSE)*Paramètres!$N$3))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LIGUE")),"",COUNTIFS($D$5:$D$70,"&lt;&gt;"&amp;"",$D$5:$D$70,"&lt;&gt;"&amp;"NL",$D$5:$D$70,"&lt;&gt;"&amp;"HORS LIGUE",G$5:G$70,"&lt;"&amp;G52)+1),Paramètres!$B$3:$C$56,2,FALSE)*Paramètres!$N$4))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LIGUE")),"",COUNTIFS($D$5:$D$70,"&lt;&gt;"&amp;"",$D$5:$D$70,"&lt;&gt;"&amp;"NL",$D$5:$D$70,"&lt;&gt;"&amp;"HORS LIGUE",I$5:I$70,"&lt;"&amp;I52)+1),Paramètres!$B$3:$C$56,2,FALSE)*Paramètres!$N$5))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LIGUE")),"",COUNTIFS($D$5:$D$70,"&lt;&gt;"&amp;"",$D$5:$D$70,"&lt;&gt;"&amp;"NL",$D$5:$D$70,"&lt;&gt;"&amp;"HORS LIGUE",K$5:K$70,"&lt;"&amp;K52)+1),Paramètres!$B$3:$C$56,2,FALSE)*Paramètres!$N$6))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LIGUE")),"",COUNTIFS($D$5:$D$70,"&lt;&gt;"&amp;"",$D$5:$D$70,"&lt;&gt;"&amp;"NL",$D$5:$D$70,"&lt;&gt;"&amp;"HORS LIGUE",M$5:M$70,"&lt;"&amp;M52)+1),Paramètres!$B$3:$C$56,2,FALSE)*Paramètres!$N$7))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LIGUE")),"",COUNTIFS($D$5:$D$70,"&lt;&gt;"&amp;"",$D$5:$D$70,"&lt;&gt;"&amp;"NL",$D$5:$D$70,"&lt;&gt;"&amp;"HORS LIGUE",O$5:O$70,"&lt;"&amp;O52)+1),Paramètres!$B$3:$C$56,2,FALSE)*Paramètres!$N$8))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LIGUE")),"",COUNTIFS($D$5:$D$70,"&lt;&gt;"&amp;"",$D$5:$D$70,"&lt;&gt;"&amp;"NL",$D$5:$D$70,"&lt;&gt;"&amp;"HORS LIGUE",Q$5:Q$70,"&lt;"&amp;Q52)+1),Paramètres!$B$3:$C$56,2,FALSE)*Paramètres!$N$9))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LIGUE")),"",COUNTIFS($D$5:$D$70,"&lt;&gt;"&amp;"",$D$5:$D$70,"&lt;&gt;"&amp;"NL",$D$5:$D$70,"&lt;&gt;"&amp;"HORS LIGUE",S$5:S$70,"&lt;"&amp;S52)+1),Paramètres!$B$3:$C$56,2,FALSE)*Paramètres!$N$10))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LIGUE")),"",COUNTIFS($D$5:$D$70,"&lt;&gt;"&amp;"",$D$5:$D$70,"&lt;&gt;"&amp;"NL",$D$5:$D$70,"&lt;&gt;"&amp;"HORS LIGUE",U$5:U$70,"&lt;"&amp;U52)+1),Paramètres!$B$3:$C$56,2,FALSE)*Paramètres!$N$11))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LIGUE")),"",COUNTIFS($D$5:$D$70,"&lt;&gt;"&amp;"",$D$5:$D$70,"&lt;&gt;"&amp;"NL",$D$5:$D$70,"&lt;&gt;"&amp;"HORS LIGUE",W$5:W$70,"&lt;"&amp;W52)+1),Paramètres!$B$3:$C$56,2,FALSE)*Paramètres!$N$12))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LIGUE")),"",COUNTIFS($D$5:$D$70,"&lt;&gt;"&amp;"",$D$5:$D$70,"&lt;&gt;"&amp;"NL",$D$5:$D$70,"&lt;&gt;"&amp;"HORS LIGUE",Y$5:Y$70,"&lt;"&amp;Y52)+1),Paramètres!$B$3:$C$56,2,FALSE)*Paramètres!$N$13))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LIGUE")),"",COUNTIFS($D$5:$D$70,"&lt;&gt;"&amp;"",$D$5:$D$70,"&lt;&gt;"&amp;"NL",$D$5:$D$70,"&lt;&gt;"&amp;"HORS LIGUE",AA$5:AA$70,"&lt;"&amp;AA52)+1),Paramètres!$B$3:$C$56,2,FALSE)*Paramètres!$N$14))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LIGUE")),"",COUNTIFS($D$5:$D$70,"&lt;&gt;"&amp;"",$D$5:$D$70,"&lt;&gt;"&amp;"NL",$D$5:$D$70,"&lt;&gt;"&amp;"HORS LIGUE",AC$5:AC$70,"&lt;"&amp;AC52)+1),Paramètres!$B$3:$C$56,2,FALSE)*Paramètres!$N$15))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LIGUE")),"",COUNTIFS($D$5:$D$70,"&lt;&gt;"&amp;"",$D$5:$D$70,"&lt;&gt;"&amp;"NL",$D$5:$D$70,"&lt;&gt;"&amp;"HORS LIGUE",AE$5:AE$70,"&lt;"&amp;AE52)+1),Paramètres!$B$3:$C$56,2,FALSE)*Paramètres!$N$16))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LIGUE")),"",COUNTIFS($D$5:$D$70,"&lt;&gt;"&amp;"",$D$5:$D$70,"&lt;&gt;"&amp;"NL",$D$5:$D$70,"&lt;&gt;"&amp;"HORS LIGUE",AG$5:AG$70,"&lt;"&amp;AG52)+1),Paramètres!$B$3:$C$56,2,FALSE)*Paramètres!$N$17))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IF(AI52&lt;&gt;0,RANK(AI52,$AI$5:$AI$70),"")</f>
        <v/>
      </c>
      <c r="AK52" s="5">
        <f>COUNTA(E52,G52,I52,K52,M52,O52,Q52,S52,U52,W52,Y52,AA52,AC52,AE52,AG52)</f>
        <v>0</v>
      </c>
      <c r="AL52" s="41">
        <f>HLOOKUP($AL$2,$BD$4:$BR$70,ROW(A52)-3,FALSE)</f>
        <v>0</v>
      </c>
      <c r="AM52" s="33" t="str">
        <f>IF(AL52&lt;&gt;0,RANK(AL52,$AL$5:$AL$70),"")</f>
        <v/>
      </c>
      <c r="AO52" s="22">
        <f t="shared" si="46"/>
        <v>0</v>
      </c>
      <c r="AP52">
        <f t="shared" si="47"/>
        <v>0</v>
      </c>
      <c r="AQ52">
        <f t="shared" si="48"/>
        <v>0</v>
      </c>
      <c r="AR52">
        <f t="shared" si="49"/>
        <v>0</v>
      </c>
      <c r="AS52">
        <f t="shared" si="50"/>
        <v>0</v>
      </c>
      <c r="AT52">
        <f t="shared" si="51"/>
        <v>0</v>
      </c>
      <c r="AU52">
        <f t="shared" si="52"/>
        <v>0</v>
      </c>
      <c r="AV52">
        <f t="shared" si="53"/>
        <v>0</v>
      </c>
      <c r="AW52">
        <f t="shared" si="54"/>
        <v>0</v>
      </c>
      <c r="AX52">
        <f t="shared" si="55"/>
        <v>0</v>
      </c>
      <c r="AY52">
        <f t="shared" si="56"/>
        <v>0</v>
      </c>
      <c r="AZ52">
        <f t="shared" si="57"/>
        <v>0</v>
      </c>
      <c r="BA52">
        <f t="shared" si="58"/>
        <v>0</v>
      </c>
      <c r="BB52">
        <f t="shared" si="59"/>
        <v>0</v>
      </c>
      <c r="BC52">
        <f t="shared" si="60"/>
        <v>0</v>
      </c>
      <c r="BD52">
        <f t="shared" si="61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LIGUE")),"",COUNTIFS($D$5:$D$70,"&lt;&gt;"&amp;"",$D$5:$D$70,"&lt;&gt;"&amp;"NL",$D$5:$D$70,"&lt;&gt;"&amp;"HORS LIGUE",E$5:E$70,"&lt;"&amp;E53)+1),Paramètres!$B$3:$C$56,2,FALSE)*Paramètres!$N$3))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LIGUE")),"",COUNTIFS($D$5:$D$70,"&lt;&gt;"&amp;"",$D$5:$D$70,"&lt;&gt;"&amp;"NL",$D$5:$D$70,"&lt;&gt;"&amp;"HORS LIGUE",G$5:G$70,"&lt;"&amp;G53)+1),Paramètres!$B$3:$C$56,2,FALSE)*Paramètres!$N$4))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LIGUE")),"",COUNTIFS($D$5:$D$70,"&lt;&gt;"&amp;"",$D$5:$D$70,"&lt;&gt;"&amp;"NL",$D$5:$D$70,"&lt;&gt;"&amp;"HORS LIGUE",I$5:I$70,"&lt;"&amp;I53)+1),Paramètres!$B$3:$C$56,2,FALSE)*Paramètres!$N$5))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LIGUE")),"",COUNTIFS($D$5:$D$70,"&lt;&gt;"&amp;"",$D$5:$D$70,"&lt;&gt;"&amp;"NL",$D$5:$D$70,"&lt;&gt;"&amp;"HORS LIGUE",K$5:K$70,"&lt;"&amp;K53)+1),Paramètres!$B$3:$C$56,2,FALSE)*Paramètres!$N$6))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LIGUE")),"",COUNTIFS($D$5:$D$70,"&lt;&gt;"&amp;"",$D$5:$D$70,"&lt;&gt;"&amp;"NL",$D$5:$D$70,"&lt;&gt;"&amp;"HORS LIGUE",M$5:M$70,"&lt;"&amp;M53)+1),Paramètres!$B$3:$C$56,2,FALSE)*Paramètres!$N$7))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LIGUE")),"",COUNTIFS($D$5:$D$70,"&lt;&gt;"&amp;"",$D$5:$D$70,"&lt;&gt;"&amp;"NL",$D$5:$D$70,"&lt;&gt;"&amp;"HORS LIGUE",O$5:O$70,"&lt;"&amp;O53)+1),Paramètres!$B$3:$C$56,2,FALSE)*Paramètres!$N$8))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LIGUE")),"",COUNTIFS($D$5:$D$70,"&lt;&gt;"&amp;"",$D$5:$D$70,"&lt;&gt;"&amp;"NL",$D$5:$D$70,"&lt;&gt;"&amp;"HORS LIGUE",Q$5:Q$70,"&lt;"&amp;Q53)+1),Paramètres!$B$3:$C$56,2,FALSE)*Paramètres!$N$9))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LIGUE")),"",COUNTIFS($D$5:$D$70,"&lt;&gt;"&amp;"",$D$5:$D$70,"&lt;&gt;"&amp;"NL",$D$5:$D$70,"&lt;&gt;"&amp;"HORS LIGUE",S$5:S$70,"&lt;"&amp;S53)+1),Paramètres!$B$3:$C$56,2,FALSE)*Paramètres!$N$10))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LIGUE")),"",COUNTIFS($D$5:$D$70,"&lt;&gt;"&amp;"",$D$5:$D$70,"&lt;&gt;"&amp;"NL",$D$5:$D$70,"&lt;&gt;"&amp;"HORS LIGUE",U$5:U$70,"&lt;"&amp;U53)+1),Paramètres!$B$3:$C$56,2,FALSE)*Paramètres!$N$11))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LIGUE")),"",COUNTIFS($D$5:$D$70,"&lt;&gt;"&amp;"",$D$5:$D$70,"&lt;&gt;"&amp;"NL",$D$5:$D$70,"&lt;&gt;"&amp;"HORS LIGUE",W$5:W$70,"&lt;"&amp;W53)+1),Paramètres!$B$3:$C$56,2,FALSE)*Paramètres!$N$12))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LIGUE")),"",COUNTIFS($D$5:$D$70,"&lt;&gt;"&amp;"",$D$5:$D$70,"&lt;&gt;"&amp;"NL",$D$5:$D$70,"&lt;&gt;"&amp;"HORS LIGUE",Y$5:Y$70,"&lt;"&amp;Y53)+1),Paramètres!$B$3:$C$56,2,FALSE)*Paramètres!$N$13))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LIGUE")),"",COUNTIFS($D$5:$D$70,"&lt;&gt;"&amp;"",$D$5:$D$70,"&lt;&gt;"&amp;"NL",$D$5:$D$70,"&lt;&gt;"&amp;"HORS LIGUE",AA$5:AA$70,"&lt;"&amp;AA53)+1),Paramètres!$B$3:$C$56,2,FALSE)*Paramètres!$N$14))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LIGUE")),"",COUNTIFS($D$5:$D$70,"&lt;&gt;"&amp;"",$D$5:$D$70,"&lt;&gt;"&amp;"NL",$D$5:$D$70,"&lt;&gt;"&amp;"HORS LIGUE",AC$5:AC$70,"&lt;"&amp;AC53)+1),Paramètres!$B$3:$C$56,2,FALSE)*Paramètres!$N$15))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LIGUE")),"",COUNTIFS($D$5:$D$70,"&lt;&gt;"&amp;"",$D$5:$D$70,"&lt;&gt;"&amp;"NL",$D$5:$D$70,"&lt;&gt;"&amp;"HORS LIGUE",AE$5:AE$70,"&lt;"&amp;AE53)+1),Paramètres!$B$3:$C$56,2,FALSE)*Paramètres!$N$16))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LIGUE")),"",COUNTIFS($D$5:$D$70,"&lt;&gt;"&amp;"",$D$5:$D$70,"&lt;&gt;"&amp;"NL",$D$5:$D$70,"&lt;&gt;"&amp;"HORS LIGUE",AG$5:AG$70,"&lt;"&amp;AG53)+1),Paramètres!$B$3:$C$56,2,FALSE)*Paramètres!$N$17))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IF(AI53&lt;&gt;0,RANK(AI53,$AI$5:$AI$70),"")</f>
        <v/>
      </c>
      <c r="AK53" s="5">
        <f>COUNTA(E53,G53,I53,K53,M53,O53,Q53,S53,U53,W53,Y53,AA53,AC53,AE53,AG53)</f>
        <v>0</v>
      </c>
      <c r="AL53" s="41">
        <f>HLOOKUP($AL$2,$BD$4:$BR$70,ROW(A53)-3,FALSE)</f>
        <v>0</v>
      </c>
      <c r="AM53" s="33" t="str">
        <f>IF(AL53&lt;&gt;0,RANK(AL53,$AL$5:$AL$70),"")</f>
        <v/>
      </c>
      <c r="AO53" s="22">
        <f t="shared" si="46"/>
        <v>0</v>
      </c>
      <c r="AP53">
        <f t="shared" si="47"/>
        <v>0</v>
      </c>
      <c r="AQ53">
        <f t="shared" si="48"/>
        <v>0</v>
      </c>
      <c r="AR53">
        <f t="shared" si="49"/>
        <v>0</v>
      </c>
      <c r="AS53">
        <f t="shared" si="50"/>
        <v>0</v>
      </c>
      <c r="AT53">
        <f t="shared" si="51"/>
        <v>0</v>
      </c>
      <c r="AU53">
        <f t="shared" si="52"/>
        <v>0</v>
      </c>
      <c r="AV53">
        <f t="shared" si="53"/>
        <v>0</v>
      </c>
      <c r="AW53">
        <f t="shared" si="54"/>
        <v>0</v>
      </c>
      <c r="AX53">
        <f t="shared" si="55"/>
        <v>0</v>
      </c>
      <c r="AY53">
        <f t="shared" si="56"/>
        <v>0</v>
      </c>
      <c r="AZ53">
        <f t="shared" si="57"/>
        <v>0</v>
      </c>
      <c r="BA53">
        <f t="shared" si="58"/>
        <v>0</v>
      </c>
      <c r="BB53">
        <f t="shared" si="59"/>
        <v>0</v>
      </c>
      <c r="BC53">
        <f t="shared" si="60"/>
        <v>0</v>
      </c>
      <c r="BD53">
        <f t="shared" si="61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LIGUE")),"",COUNTIFS($D$5:$D$70,"&lt;&gt;"&amp;"",$D$5:$D$70,"&lt;&gt;"&amp;"NL",$D$5:$D$70,"&lt;&gt;"&amp;"HORS LIGUE",E$5:E$70,"&lt;"&amp;E54)+1),Paramètres!$B$3:$C$56,2,FALSE)*Paramètres!$N$3))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LIGUE")),"",COUNTIFS($D$5:$D$70,"&lt;&gt;"&amp;"",$D$5:$D$70,"&lt;&gt;"&amp;"NL",$D$5:$D$70,"&lt;&gt;"&amp;"HORS LIGUE",G$5:G$70,"&lt;"&amp;G54)+1),Paramètres!$B$3:$C$56,2,FALSE)*Paramètres!$N$4))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LIGUE")),"",COUNTIFS($D$5:$D$70,"&lt;&gt;"&amp;"",$D$5:$D$70,"&lt;&gt;"&amp;"NL",$D$5:$D$70,"&lt;&gt;"&amp;"HORS LIGUE",I$5:I$70,"&lt;"&amp;I54)+1),Paramètres!$B$3:$C$56,2,FALSE)*Paramètres!$N$5))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LIGUE")),"",COUNTIFS($D$5:$D$70,"&lt;&gt;"&amp;"",$D$5:$D$70,"&lt;&gt;"&amp;"NL",$D$5:$D$70,"&lt;&gt;"&amp;"HORS LIGUE",K$5:K$70,"&lt;"&amp;K54)+1),Paramètres!$B$3:$C$56,2,FALSE)*Paramètres!$N$6))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LIGUE")),"",COUNTIFS($D$5:$D$70,"&lt;&gt;"&amp;"",$D$5:$D$70,"&lt;&gt;"&amp;"NL",$D$5:$D$70,"&lt;&gt;"&amp;"HORS LIGUE",M$5:M$70,"&lt;"&amp;M54)+1),Paramètres!$B$3:$C$56,2,FALSE)*Paramètres!$N$7))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LIGUE")),"",COUNTIFS($D$5:$D$70,"&lt;&gt;"&amp;"",$D$5:$D$70,"&lt;&gt;"&amp;"NL",$D$5:$D$70,"&lt;&gt;"&amp;"HORS LIGUE",O$5:O$70,"&lt;"&amp;O54)+1),Paramètres!$B$3:$C$56,2,FALSE)*Paramètres!$N$8))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LIGUE")),"",COUNTIFS($D$5:$D$70,"&lt;&gt;"&amp;"",$D$5:$D$70,"&lt;&gt;"&amp;"NL",$D$5:$D$70,"&lt;&gt;"&amp;"HORS LIGUE",Q$5:Q$70,"&lt;"&amp;Q54)+1),Paramètres!$B$3:$C$56,2,FALSE)*Paramètres!$N$9))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LIGUE")),"",COUNTIFS($D$5:$D$70,"&lt;&gt;"&amp;"",$D$5:$D$70,"&lt;&gt;"&amp;"NL",$D$5:$D$70,"&lt;&gt;"&amp;"HORS LIGUE",S$5:S$70,"&lt;"&amp;S54)+1),Paramètres!$B$3:$C$56,2,FALSE)*Paramètres!$N$10))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LIGUE")),"",COUNTIFS($D$5:$D$70,"&lt;&gt;"&amp;"",$D$5:$D$70,"&lt;&gt;"&amp;"NL",$D$5:$D$70,"&lt;&gt;"&amp;"HORS LIGUE",U$5:U$70,"&lt;"&amp;U54)+1),Paramètres!$B$3:$C$56,2,FALSE)*Paramètres!$N$11))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LIGUE")),"",COUNTIFS($D$5:$D$70,"&lt;&gt;"&amp;"",$D$5:$D$70,"&lt;&gt;"&amp;"NL",$D$5:$D$70,"&lt;&gt;"&amp;"HORS LIGUE",W$5:W$70,"&lt;"&amp;W54)+1),Paramètres!$B$3:$C$56,2,FALSE)*Paramètres!$N$12))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LIGUE")),"",COUNTIFS($D$5:$D$70,"&lt;&gt;"&amp;"",$D$5:$D$70,"&lt;&gt;"&amp;"NL",$D$5:$D$70,"&lt;&gt;"&amp;"HORS LIGUE",Y$5:Y$70,"&lt;"&amp;Y54)+1),Paramètres!$B$3:$C$56,2,FALSE)*Paramètres!$N$13))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LIGUE")),"",COUNTIFS($D$5:$D$70,"&lt;&gt;"&amp;"",$D$5:$D$70,"&lt;&gt;"&amp;"NL",$D$5:$D$70,"&lt;&gt;"&amp;"HORS LIGUE",AA$5:AA$70,"&lt;"&amp;AA54)+1),Paramètres!$B$3:$C$56,2,FALSE)*Paramètres!$N$14))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LIGUE")),"",COUNTIFS($D$5:$D$70,"&lt;&gt;"&amp;"",$D$5:$D$70,"&lt;&gt;"&amp;"NL",$D$5:$D$70,"&lt;&gt;"&amp;"HORS LIGUE",AC$5:AC$70,"&lt;"&amp;AC54)+1),Paramètres!$B$3:$C$56,2,FALSE)*Paramètres!$N$15))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LIGUE")),"",COUNTIFS($D$5:$D$70,"&lt;&gt;"&amp;"",$D$5:$D$70,"&lt;&gt;"&amp;"NL",$D$5:$D$70,"&lt;&gt;"&amp;"HORS LIGUE",AE$5:AE$70,"&lt;"&amp;AE54)+1),Paramètres!$B$3:$C$56,2,FALSE)*Paramètres!$N$16))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LIGUE")),"",COUNTIFS($D$5:$D$70,"&lt;&gt;"&amp;"",$D$5:$D$70,"&lt;&gt;"&amp;"NL",$D$5:$D$70,"&lt;&gt;"&amp;"HORS LIGUE",AG$5:AG$70,"&lt;"&amp;AG54)+1),Paramètres!$B$3:$C$56,2,FALSE)*Paramètres!$N$17))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IF(AI54&lt;&gt;0,RANK(AI54,$AI$5:$AI$70),"")</f>
        <v/>
      </c>
      <c r="AK54" s="5">
        <f>COUNTA(E54,G54,I54,K54,M54,O54,Q54,S54,U54,W54,Y54,AA54,AC54,AE54,AG54)</f>
        <v>0</v>
      </c>
      <c r="AL54" s="41">
        <f>HLOOKUP($AL$2,$BD$4:$BR$70,ROW(A54)-3,FALSE)</f>
        <v>0</v>
      </c>
      <c r="AM54" s="33" t="str">
        <f>IF(AL54&lt;&gt;0,RANK(AL54,$AL$5:$AL$70),"")</f>
        <v/>
      </c>
      <c r="AO54" s="22">
        <f t="shared" si="46"/>
        <v>0</v>
      </c>
      <c r="AP54">
        <f t="shared" si="47"/>
        <v>0</v>
      </c>
      <c r="AQ54">
        <f t="shared" si="48"/>
        <v>0</v>
      </c>
      <c r="AR54">
        <f t="shared" si="49"/>
        <v>0</v>
      </c>
      <c r="AS54">
        <f t="shared" si="50"/>
        <v>0</v>
      </c>
      <c r="AT54">
        <f t="shared" si="51"/>
        <v>0</v>
      </c>
      <c r="AU54">
        <f t="shared" si="52"/>
        <v>0</v>
      </c>
      <c r="AV54">
        <f t="shared" si="53"/>
        <v>0</v>
      </c>
      <c r="AW54">
        <f t="shared" si="54"/>
        <v>0</v>
      </c>
      <c r="AX54">
        <f t="shared" si="55"/>
        <v>0</v>
      </c>
      <c r="AY54">
        <f t="shared" si="56"/>
        <v>0</v>
      </c>
      <c r="AZ54">
        <f t="shared" si="57"/>
        <v>0</v>
      </c>
      <c r="BA54">
        <f t="shared" si="58"/>
        <v>0</v>
      </c>
      <c r="BB54">
        <f t="shared" si="59"/>
        <v>0</v>
      </c>
      <c r="BC54">
        <f t="shared" si="60"/>
        <v>0</v>
      </c>
      <c r="BD54">
        <f t="shared" si="61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LIGUE")),"",COUNTIFS($D$5:$D$70,"&lt;&gt;"&amp;"",$D$5:$D$70,"&lt;&gt;"&amp;"NL",$D$5:$D$70,"&lt;&gt;"&amp;"HORS LIGUE",E$5:E$70,"&lt;"&amp;E55)+1),Paramètres!$B$3:$C$56,2,FALSE)*Paramètres!$N$3))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LIGUE")),"",COUNTIFS($D$5:$D$70,"&lt;&gt;"&amp;"",$D$5:$D$70,"&lt;&gt;"&amp;"NL",$D$5:$D$70,"&lt;&gt;"&amp;"HORS LIGUE",G$5:G$70,"&lt;"&amp;G55)+1),Paramètres!$B$3:$C$56,2,FALSE)*Paramètres!$N$4))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LIGUE")),"",COUNTIFS($D$5:$D$70,"&lt;&gt;"&amp;"",$D$5:$D$70,"&lt;&gt;"&amp;"NL",$D$5:$D$70,"&lt;&gt;"&amp;"HORS LIGUE",I$5:I$70,"&lt;"&amp;I55)+1),Paramètres!$B$3:$C$56,2,FALSE)*Paramètres!$N$5))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LIGUE")),"",COUNTIFS($D$5:$D$70,"&lt;&gt;"&amp;"",$D$5:$D$70,"&lt;&gt;"&amp;"NL",$D$5:$D$70,"&lt;&gt;"&amp;"HORS LIGUE",K$5:K$70,"&lt;"&amp;K55)+1),Paramètres!$B$3:$C$56,2,FALSE)*Paramètres!$N$6))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LIGUE")),"",COUNTIFS($D$5:$D$70,"&lt;&gt;"&amp;"",$D$5:$D$70,"&lt;&gt;"&amp;"NL",$D$5:$D$70,"&lt;&gt;"&amp;"HORS LIGUE",M$5:M$70,"&lt;"&amp;M55)+1),Paramètres!$B$3:$C$56,2,FALSE)*Paramètres!$N$7))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LIGUE")),"",COUNTIFS($D$5:$D$70,"&lt;&gt;"&amp;"",$D$5:$D$70,"&lt;&gt;"&amp;"NL",$D$5:$D$70,"&lt;&gt;"&amp;"HORS LIGUE",O$5:O$70,"&lt;"&amp;O55)+1),Paramètres!$B$3:$C$56,2,FALSE)*Paramètres!$N$8))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LIGUE")),"",COUNTIFS($D$5:$D$70,"&lt;&gt;"&amp;"",$D$5:$D$70,"&lt;&gt;"&amp;"NL",$D$5:$D$70,"&lt;&gt;"&amp;"HORS LIGUE",Q$5:Q$70,"&lt;"&amp;Q55)+1),Paramètres!$B$3:$C$56,2,FALSE)*Paramètres!$N$9))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LIGUE")),"",COUNTIFS($D$5:$D$70,"&lt;&gt;"&amp;"",$D$5:$D$70,"&lt;&gt;"&amp;"NL",$D$5:$D$70,"&lt;&gt;"&amp;"HORS LIGUE",S$5:S$70,"&lt;"&amp;S55)+1),Paramètres!$B$3:$C$56,2,FALSE)*Paramètres!$N$10))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LIGUE")),"",COUNTIFS($D$5:$D$70,"&lt;&gt;"&amp;"",$D$5:$D$70,"&lt;&gt;"&amp;"NL",$D$5:$D$70,"&lt;&gt;"&amp;"HORS LIGUE",U$5:U$70,"&lt;"&amp;U55)+1),Paramètres!$B$3:$C$56,2,FALSE)*Paramètres!$N$11))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LIGUE")),"",COUNTIFS($D$5:$D$70,"&lt;&gt;"&amp;"",$D$5:$D$70,"&lt;&gt;"&amp;"NL",$D$5:$D$70,"&lt;&gt;"&amp;"HORS LIGUE",W$5:W$70,"&lt;"&amp;W55)+1),Paramètres!$B$3:$C$56,2,FALSE)*Paramètres!$N$12))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LIGUE")),"",COUNTIFS($D$5:$D$70,"&lt;&gt;"&amp;"",$D$5:$D$70,"&lt;&gt;"&amp;"NL",$D$5:$D$70,"&lt;&gt;"&amp;"HORS LIGUE",Y$5:Y$70,"&lt;"&amp;Y55)+1),Paramètres!$B$3:$C$56,2,FALSE)*Paramètres!$N$13))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LIGUE")),"",COUNTIFS($D$5:$D$70,"&lt;&gt;"&amp;"",$D$5:$D$70,"&lt;&gt;"&amp;"NL",$D$5:$D$70,"&lt;&gt;"&amp;"HORS LIGUE",AA$5:AA$70,"&lt;"&amp;AA55)+1),Paramètres!$B$3:$C$56,2,FALSE)*Paramètres!$N$14))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LIGUE")),"",COUNTIFS($D$5:$D$70,"&lt;&gt;"&amp;"",$D$5:$D$70,"&lt;&gt;"&amp;"NL",$D$5:$D$70,"&lt;&gt;"&amp;"HORS LIGUE",AC$5:AC$70,"&lt;"&amp;AC55)+1),Paramètres!$B$3:$C$56,2,FALSE)*Paramètres!$N$15))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LIGUE")),"",COUNTIFS($D$5:$D$70,"&lt;&gt;"&amp;"",$D$5:$D$70,"&lt;&gt;"&amp;"NL",$D$5:$D$70,"&lt;&gt;"&amp;"HORS LIGUE",AE$5:AE$70,"&lt;"&amp;AE55)+1),Paramètres!$B$3:$C$56,2,FALSE)*Paramètres!$N$16))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LIGUE")),"",COUNTIFS($D$5:$D$70,"&lt;&gt;"&amp;"",$D$5:$D$70,"&lt;&gt;"&amp;"NL",$D$5:$D$70,"&lt;&gt;"&amp;"HORS LIGUE",AG$5:AG$70,"&lt;"&amp;AG55)+1),Paramètres!$B$3:$C$56,2,FALSE)*Paramètres!$N$17))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IF(AI55&lt;&gt;0,RANK(AI55,$AI$5:$AI$70),"")</f>
        <v/>
      </c>
      <c r="AK55" s="5">
        <f>COUNTA(E55,G55,I55,K55,M55,O55,Q55,S55,U55,W55,Y55,AA55,AC55,AE55,AG55)</f>
        <v>0</v>
      </c>
      <c r="AL55" s="41">
        <f>HLOOKUP($AL$2,$BD$4:$BR$70,ROW(A55)-3,FALSE)</f>
        <v>0</v>
      </c>
      <c r="AM55" s="33" t="str">
        <f>IF(AL55&lt;&gt;0,RANK(AL55,$AL$5:$AL$70),"")</f>
        <v/>
      </c>
      <c r="AO55" s="22">
        <f t="shared" si="46"/>
        <v>0</v>
      </c>
      <c r="AP55">
        <f t="shared" si="47"/>
        <v>0</v>
      </c>
      <c r="AQ55">
        <f t="shared" si="48"/>
        <v>0</v>
      </c>
      <c r="AR55">
        <f t="shared" si="49"/>
        <v>0</v>
      </c>
      <c r="AS55">
        <f t="shared" si="50"/>
        <v>0</v>
      </c>
      <c r="AT55">
        <f t="shared" si="51"/>
        <v>0</v>
      </c>
      <c r="AU55">
        <f t="shared" si="52"/>
        <v>0</v>
      </c>
      <c r="AV55">
        <f t="shared" si="53"/>
        <v>0</v>
      </c>
      <c r="AW55">
        <f t="shared" si="54"/>
        <v>0</v>
      </c>
      <c r="AX55">
        <f t="shared" si="55"/>
        <v>0</v>
      </c>
      <c r="AY55">
        <f t="shared" si="56"/>
        <v>0</v>
      </c>
      <c r="AZ55">
        <f t="shared" si="57"/>
        <v>0</v>
      </c>
      <c r="BA55">
        <f t="shared" si="58"/>
        <v>0</v>
      </c>
      <c r="BB55">
        <f t="shared" si="59"/>
        <v>0</v>
      </c>
      <c r="BC55">
        <f t="shared" si="60"/>
        <v>0</v>
      </c>
      <c r="BD55">
        <f t="shared" si="61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LIGUE")),"",COUNTIFS($D$5:$D$70,"&lt;&gt;"&amp;"",$D$5:$D$70,"&lt;&gt;"&amp;"NL",$D$5:$D$70,"&lt;&gt;"&amp;"HORS LIGUE",E$5:E$70,"&lt;"&amp;E56)+1),Paramètres!$B$3:$C$56,2,FALSE)*Paramètres!$N$3))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LIGUE")),"",COUNTIFS($D$5:$D$70,"&lt;&gt;"&amp;"",$D$5:$D$70,"&lt;&gt;"&amp;"NL",$D$5:$D$70,"&lt;&gt;"&amp;"HORS LIGUE",G$5:G$70,"&lt;"&amp;G56)+1),Paramètres!$B$3:$C$56,2,FALSE)*Paramètres!$N$4))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LIGUE")),"",COUNTIFS($D$5:$D$70,"&lt;&gt;"&amp;"",$D$5:$D$70,"&lt;&gt;"&amp;"NL",$D$5:$D$70,"&lt;&gt;"&amp;"HORS LIGUE",I$5:I$70,"&lt;"&amp;I56)+1),Paramètres!$B$3:$C$56,2,FALSE)*Paramètres!$N$5))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LIGUE")),"",COUNTIFS($D$5:$D$70,"&lt;&gt;"&amp;"",$D$5:$D$70,"&lt;&gt;"&amp;"NL",$D$5:$D$70,"&lt;&gt;"&amp;"HORS LIGUE",K$5:K$70,"&lt;"&amp;K56)+1),Paramètres!$B$3:$C$56,2,FALSE)*Paramètres!$N$6))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LIGUE")),"",COUNTIFS($D$5:$D$70,"&lt;&gt;"&amp;"",$D$5:$D$70,"&lt;&gt;"&amp;"NL",$D$5:$D$70,"&lt;&gt;"&amp;"HORS LIGUE",M$5:M$70,"&lt;"&amp;M56)+1),Paramètres!$B$3:$C$56,2,FALSE)*Paramètres!$N$7))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LIGUE")),"",COUNTIFS($D$5:$D$70,"&lt;&gt;"&amp;"",$D$5:$D$70,"&lt;&gt;"&amp;"NL",$D$5:$D$70,"&lt;&gt;"&amp;"HORS LIGUE",O$5:O$70,"&lt;"&amp;O56)+1),Paramètres!$B$3:$C$56,2,FALSE)*Paramètres!$N$8))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LIGUE")),"",COUNTIFS($D$5:$D$70,"&lt;&gt;"&amp;"",$D$5:$D$70,"&lt;&gt;"&amp;"NL",$D$5:$D$70,"&lt;&gt;"&amp;"HORS LIGUE",Q$5:Q$70,"&lt;"&amp;Q56)+1),Paramètres!$B$3:$C$56,2,FALSE)*Paramètres!$N$9))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LIGUE")),"",COUNTIFS($D$5:$D$70,"&lt;&gt;"&amp;"",$D$5:$D$70,"&lt;&gt;"&amp;"NL",$D$5:$D$70,"&lt;&gt;"&amp;"HORS LIGUE",S$5:S$70,"&lt;"&amp;S56)+1),Paramètres!$B$3:$C$56,2,FALSE)*Paramètres!$N$10))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LIGUE")),"",COUNTIFS($D$5:$D$70,"&lt;&gt;"&amp;"",$D$5:$D$70,"&lt;&gt;"&amp;"NL",$D$5:$D$70,"&lt;&gt;"&amp;"HORS LIGUE",U$5:U$70,"&lt;"&amp;U56)+1),Paramètres!$B$3:$C$56,2,FALSE)*Paramètres!$N$11))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LIGUE")),"",COUNTIFS($D$5:$D$70,"&lt;&gt;"&amp;"",$D$5:$D$70,"&lt;&gt;"&amp;"NL",$D$5:$D$70,"&lt;&gt;"&amp;"HORS LIGUE",W$5:W$70,"&lt;"&amp;W56)+1),Paramètres!$B$3:$C$56,2,FALSE)*Paramètres!$N$12))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LIGUE")),"",COUNTIFS($D$5:$D$70,"&lt;&gt;"&amp;"",$D$5:$D$70,"&lt;&gt;"&amp;"NL",$D$5:$D$70,"&lt;&gt;"&amp;"HORS LIGUE",Y$5:Y$70,"&lt;"&amp;Y56)+1),Paramètres!$B$3:$C$56,2,FALSE)*Paramètres!$N$13))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LIGUE")),"",COUNTIFS($D$5:$D$70,"&lt;&gt;"&amp;"",$D$5:$D$70,"&lt;&gt;"&amp;"NL",$D$5:$D$70,"&lt;&gt;"&amp;"HORS LIGUE",AA$5:AA$70,"&lt;"&amp;AA56)+1),Paramètres!$B$3:$C$56,2,FALSE)*Paramètres!$N$14))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LIGUE")),"",COUNTIFS($D$5:$D$70,"&lt;&gt;"&amp;"",$D$5:$D$70,"&lt;&gt;"&amp;"NL",$D$5:$D$70,"&lt;&gt;"&amp;"HORS LIGUE",AC$5:AC$70,"&lt;"&amp;AC56)+1),Paramètres!$B$3:$C$56,2,FALSE)*Paramètres!$N$15))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LIGUE")),"",COUNTIFS($D$5:$D$70,"&lt;&gt;"&amp;"",$D$5:$D$70,"&lt;&gt;"&amp;"NL",$D$5:$D$70,"&lt;&gt;"&amp;"HORS LIGUE",AE$5:AE$70,"&lt;"&amp;AE56)+1),Paramètres!$B$3:$C$56,2,FALSE)*Paramètres!$N$16))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LIGUE")),"",COUNTIFS($D$5:$D$70,"&lt;&gt;"&amp;"",$D$5:$D$70,"&lt;&gt;"&amp;"NL",$D$5:$D$70,"&lt;&gt;"&amp;"HORS LIGUE",AG$5:AG$70,"&lt;"&amp;AG56)+1),Paramètres!$B$3:$C$56,2,FALSE)*Paramètres!$N$17))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IF(AI56&lt;&gt;0,RANK(AI56,$AI$5:$AI$70),"")</f>
        <v/>
      </c>
      <c r="AK56" s="5">
        <f>COUNTA(E56,G56,I56,K56,M56,O56,Q56,S56,U56,W56,Y56,AA56,AC56,AE56,AG56)</f>
        <v>0</v>
      </c>
      <c r="AL56" s="41">
        <f>HLOOKUP($AL$2,$BD$4:$BR$70,ROW(A56)-3,FALSE)</f>
        <v>0</v>
      </c>
      <c r="AM56" s="33" t="str">
        <f>IF(AL56&lt;&gt;0,RANK(AL56,$AL$5:$AL$70),"")</f>
        <v/>
      </c>
      <c r="AO56" s="22">
        <f t="shared" si="46"/>
        <v>0</v>
      </c>
      <c r="AP56">
        <f t="shared" si="47"/>
        <v>0</v>
      </c>
      <c r="AQ56">
        <f t="shared" si="48"/>
        <v>0</v>
      </c>
      <c r="AR56">
        <f t="shared" si="49"/>
        <v>0</v>
      </c>
      <c r="AS56">
        <f t="shared" si="50"/>
        <v>0</v>
      </c>
      <c r="AT56">
        <f t="shared" si="51"/>
        <v>0</v>
      </c>
      <c r="AU56">
        <f t="shared" si="52"/>
        <v>0</v>
      </c>
      <c r="AV56">
        <f t="shared" si="53"/>
        <v>0</v>
      </c>
      <c r="AW56">
        <f t="shared" si="54"/>
        <v>0</v>
      </c>
      <c r="AX56">
        <f t="shared" si="55"/>
        <v>0</v>
      </c>
      <c r="AY56">
        <f t="shared" si="56"/>
        <v>0</v>
      </c>
      <c r="AZ56">
        <f t="shared" si="57"/>
        <v>0</v>
      </c>
      <c r="BA56">
        <f t="shared" si="58"/>
        <v>0</v>
      </c>
      <c r="BB56">
        <f t="shared" si="59"/>
        <v>0</v>
      </c>
      <c r="BC56">
        <f t="shared" si="60"/>
        <v>0</v>
      </c>
      <c r="BD56">
        <f t="shared" si="61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LIGUE")),"",COUNTIFS($D$5:$D$70,"&lt;&gt;"&amp;"",$D$5:$D$70,"&lt;&gt;"&amp;"NL",$D$5:$D$70,"&lt;&gt;"&amp;"HORS LIGUE",E$5:E$70,"&lt;"&amp;E57)+1),Paramètres!$B$3:$C$56,2,FALSE)*Paramètres!$N$3))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LIGUE")),"",COUNTIFS($D$5:$D$70,"&lt;&gt;"&amp;"",$D$5:$D$70,"&lt;&gt;"&amp;"NL",$D$5:$D$70,"&lt;&gt;"&amp;"HORS LIGUE",G$5:G$70,"&lt;"&amp;G57)+1),Paramètres!$B$3:$C$56,2,FALSE)*Paramètres!$N$4))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LIGUE")),"",COUNTIFS($D$5:$D$70,"&lt;&gt;"&amp;"",$D$5:$D$70,"&lt;&gt;"&amp;"NL",$D$5:$D$70,"&lt;&gt;"&amp;"HORS LIGUE",I$5:I$70,"&lt;"&amp;I57)+1),Paramètres!$B$3:$C$56,2,FALSE)*Paramètres!$N$5))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LIGUE")),"",COUNTIFS($D$5:$D$70,"&lt;&gt;"&amp;"",$D$5:$D$70,"&lt;&gt;"&amp;"NL",$D$5:$D$70,"&lt;&gt;"&amp;"HORS LIGUE",K$5:K$70,"&lt;"&amp;K57)+1),Paramètres!$B$3:$C$56,2,FALSE)*Paramètres!$N$6))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LIGUE")),"",COUNTIFS($D$5:$D$70,"&lt;&gt;"&amp;"",$D$5:$D$70,"&lt;&gt;"&amp;"NL",$D$5:$D$70,"&lt;&gt;"&amp;"HORS LIGUE",M$5:M$70,"&lt;"&amp;M57)+1),Paramètres!$B$3:$C$56,2,FALSE)*Paramètres!$N$7))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LIGUE")),"",COUNTIFS($D$5:$D$70,"&lt;&gt;"&amp;"",$D$5:$D$70,"&lt;&gt;"&amp;"NL",$D$5:$D$70,"&lt;&gt;"&amp;"HORS LIGUE",O$5:O$70,"&lt;"&amp;O57)+1),Paramètres!$B$3:$C$56,2,FALSE)*Paramètres!$N$8))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LIGUE")),"",COUNTIFS($D$5:$D$70,"&lt;&gt;"&amp;"",$D$5:$D$70,"&lt;&gt;"&amp;"NL",$D$5:$D$70,"&lt;&gt;"&amp;"HORS LIGUE",Q$5:Q$70,"&lt;"&amp;Q57)+1),Paramètres!$B$3:$C$56,2,FALSE)*Paramètres!$N$9))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LIGUE")),"",COUNTIFS($D$5:$D$70,"&lt;&gt;"&amp;"",$D$5:$D$70,"&lt;&gt;"&amp;"NL",$D$5:$D$70,"&lt;&gt;"&amp;"HORS LIGUE",S$5:S$70,"&lt;"&amp;S57)+1),Paramètres!$B$3:$C$56,2,FALSE)*Paramètres!$N$10))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LIGUE")),"",COUNTIFS($D$5:$D$70,"&lt;&gt;"&amp;"",$D$5:$D$70,"&lt;&gt;"&amp;"NL",$D$5:$D$70,"&lt;&gt;"&amp;"HORS LIGUE",U$5:U$70,"&lt;"&amp;U57)+1),Paramètres!$B$3:$C$56,2,FALSE)*Paramètres!$N$11))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LIGUE")),"",COUNTIFS($D$5:$D$70,"&lt;&gt;"&amp;"",$D$5:$D$70,"&lt;&gt;"&amp;"NL",$D$5:$D$70,"&lt;&gt;"&amp;"HORS LIGUE",W$5:W$70,"&lt;"&amp;W57)+1),Paramètres!$B$3:$C$56,2,FALSE)*Paramètres!$N$12))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LIGUE")),"",COUNTIFS($D$5:$D$70,"&lt;&gt;"&amp;"",$D$5:$D$70,"&lt;&gt;"&amp;"NL",$D$5:$D$70,"&lt;&gt;"&amp;"HORS LIGUE",Y$5:Y$70,"&lt;"&amp;Y57)+1),Paramètres!$B$3:$C$56,2,FALSE)*Paramètres!$N$13))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LIGUE")),"",COUNTIFS($D$5:$D$70,"&lt;&gt;"&amp;"",$D$5:$D$70,"&lt;&gt;"&amp;"NL",$D$5:$D$70,"&lt;&gt;"&amp;"HORS LIGUE",AA$5:AA$70,"&lt;"&amp;AA57)+1),Paramètres!$B$3:$C$56,2,FALSE)*Paramètres!$N$14))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LIGUE")),"",COUNTIFS($D$5:$D$70,"&lt;&gt;"&amp;"",$D$5:$D$70,"&lt;&gt;"&amp;"NL",$D$5:$D$70,"&lt;&gt;"&amp;"HORS LIGUE",AC$5:AC$70,"&lt;"&amp;AC57)+1),Paramètres!$B$3:$C$56,2,FALSE)*Paramètres!$N$15))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LIGUE")),"",COUNTIFS($D$5:$D$70,"&lt;&gt;"&amp;"",$D$5:$D$70,"&lt;&gt;"&amp;"NL",$D$5:$D$70,"&lt;&gt;"&amp;"HORS LIGUE",AE$5:AE$70,"&lt;"&amp;AE57)+1),Paramètres!$B$3:$C$56,2,FALSE)*Paramètres!$N$16))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LIGUE")),"",COUNTIFS($D$5:$D$70,"&lt;&gt;"&amp;"",$D$5:$D$70,"&lt;&gt;"&amp;"NL",$D$5:$D$70,"&lt;&gt;"&amp;"HORS LIGUE",AG$5:AG$70,"&lt;"&amp;AG57)+1),Paramètres!$B$3:$C$56,2,FALSE)*Paramètres!$N$17))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IF(AI57&lt;&gt;0,RANK(AI57,$AI$5:$AI$70),"")</f>
        <v/>
      </c>
      <c r="AK57" s="5">
        <f>COUNTA(E57,G57,I57,K57,M57,O57,Q57,S57,U57,W57,Y57,AA57,AC57,AE57,AG57)</f>
        <v>0</v>
      </c>
      <c r="AL57" s="41">
        <f>HLOOKUP($AL$2,$BD$4:$BR$70,ROW(A57)-3,FALSE)</f>
        <v>0</v>
      </c>
      <c r="AM57" s="33" t="str">
        <f>IF(AL57&lt;&gt;0,RANK(AL57,$AL$5:$AL$70),"")</f>
        <v/>
      </c>
      <c r="AO57" s="22">
        <f t="shared" si="46"/>
        <v>0</v>
      </c>
      <c r="AP57">
        <f t="shared" si="47"/>
        <v>0</v>
      </c>
      <c r="AQ57">
        <f t="shared" si="48"/>
        <v>0</v>
      </c>
      <c r="AR57">
        <f t="shared" si="49"/>
        <v>0</v>
      </c>
      <c r="AS57">
        <f t="shared" si="50"/>
        <v>0</v>
      </c>
      <c r="AT57">
        <f t="shared" si="51"/>
        <v>0</v>
      </c>
      <c r="AU57">
        <f t="shared" si="52"/>
        <v>0</v>
      </c>
      <c r="AV57">
        <f t="shared" si="53"/>
        <v>0</v>
      </c>
      <c r="AW57">
        <f t="shared" si="54"/>
        <v>0</v>
      </c>
      <c r="AX57">
        <f t="shared" si="55"/>
        <v>0</v>
      </c>
      <c r="AY57">
        <f t="shared" si="56"/>
        <v>0</v>
      </c>
      <c r="AZ57">
        <f t="shared" si="57"/>
        <v>0</v>
      </c>
      <c r="BA57">
        <f t="shared" si="58"/>
        <v>0</v>
      </c>
      <c r="BB57">
        <f t="shared" si="59"/>
        <v>0</v>
      </c>
      <c r="BC57">
        <f t="shared" si="60"/>
        <v>0</v>
      </c>
      <c r="BD57">
        <f t="shared" si="61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LIGUE")),"",COUNTIFS($D$5:$D$70,"&lt;&gt;"&amp;"",$D$5:$D$70,"&lt;&gt;"&amp;"NL",$D$5:$D$70,"&lt;&gt;"&amp;"HORS LIGUE",E$5:E$70,"&lt;"&amp;E58)+1),Paramètres!$B$3:$C$56,2,FALSE)*Paramètres!$N$3))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LIGUE")),"",COUNTIFS($D$5:$D$70,"&lt;&gt;"&amp;"",$D$5:$D$70,"&lt;&gt;"&amp;"NL",$D$5:$D$70,"&lt;&gt;"&amp;"HORS LIGUE",G$5:G$70,"&lt;"&amp;G58)+1),Paramètres!$B$3:$C$56,2,FALSE)*Paramètres!$N$4))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LIGUE")),"",COUNTIFS($D$5:$D$70,"&lt;&gt;"&amp;"",$D$5:$D$70,"&lt;&gt;"&amp;"NL",$D$5:$D$70,"&lt;&gt;"&amp;"HORS LIGUE",I$5:I$70,"&lt;"&amp;I58)+1),Paramètres!$B$3:$C$56,2,FALSE)*Paramètres!$N$5))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LIGUE")),"",COUNTIFS($D$5:$D$70,"&lt;&gt;"&amp;"",$D$5:$D$70,"&lt;&gt;"&amp;"NL",$D$5:$D$70,"&lt;&gt;"&amp;"HORS LIGUE",K$5:K$70,"&lt;"&amp;K58)+1),Paramètres!$B$3:$C$56,2,FALSE)*Paramètres!$N$6))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LIGUE")),"",COUNTIFS($D$5:$D$70,"&lt;&gt;"&amp;"",$D$5:$D$70,"&lt;&gt;"&amp;"NL",$D$5:$D$70,"&lt;&gt;"&amp;"HORS LIGUE",M$5:M$70,"&lt;"&amp;M58)+1),Paramètres!$B$3:$C$56,2,FALSE)*Paramètres!$N$7))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LIGUE")),"",COUNTIFS($D$5:$D$70,"&lt;&gt;"&amp;"",$D$5:$D$70,"&lt;&gt;"&amp;"NL",$D$5:$D$70,"&lt;&gt;"&amp;"HORS LIGUE",O$5:O$70,"&lt;"&amp;O58)+1),Paramètres!$B$3:$C$56,2,FALSE)*Paramètres!$N$8))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LIGUE")),"",COUNTIFS($D$5:$D$70,"&lt;&gt;"&amp;"",$D$5:$D$70,"&lt;&gt;"&amp;"NL",$D$5:$D$70,"&lt;&gt;"&amp;"HORS LIGUE",Q$5:Q$70,"&lt;"&amp;Q58)+1),Paramètres!$B$3:$C$56,2,FALSE)*Paramètres!$N$9))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LIGUE")),"",COUNTIFS($D$5:$D$70,"&lt;&gt;"&amp;"",$D$5:$D$70,"&lt;&gt;"&amp;"NL",$D$5:$D$70,"&lt;&gt;"&amp;"HORS LIGUE",S$5:S$70,"&lt;"&amp;S58)+1),Paramètres!$B$3:$C$56,2,FALSE)*Paramètres!$N$10))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LIGUE")),"",COUNTIFS($D$5:$D$70,"&lt;&gt;"&amp;"",$D$5:$D$70,"&lt;&gt;"&amp;"NL",$D$5:$D$70,"&lt;&gt;"&amp;"HORS LIGUE",U$5:U$70,"&lt;"&amp;U58)+1),Paramètres!$B$3:$C$56,2,FALSE)*Paramètres!$N$11))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LIGUE")),"",COUNTIFS($D$5:$D$70,"&lt;&gt;"&amp;"",$D$5:$D$70,"&lt;&gt;"&amp;"NL",$D$5:$D$70,"&lt;&gt;"&amp;"HORS LIGUE",W$5:W$70,"&lt;"&amp;W58)+1),Paramètres!$B$3:$C$56,2,FALSE)*Paramètres!$N$12))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LIGUE")),"",COUNTIFS($D$5:$D$70,"&lt;&gt;"&amp;"",$D$5:$D$70,"&lt;&gt;"&amp;"NL",$D$5:$D$70,"&lt;&gt;"&amp;"HORS LIGUE",Y$5:Y$70,"&lt;"&amp;Y58)+1),Paramètres!$B$3:$C$56,2,FALSE)*Paramètres!$N$13))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LIGUE")),"",COUNTIFS($D$5:$D$70,"&lt;&gt;"&amp;"",$D$5:$D$70,"&lt;&gt;"&amp;"NL",$D$5:$D$70,"&lt;&gt;"&amp;"HORS LIGUE",AA$5:AA$70,"&lt;"&amp;AA58)+1),Paramètres!$B$3:$C$56,2,FALSE)*Paramètres!$N$14))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LIGUE")),"",COUNTIFS($D$5:$D$70,"&lt;&gt;"&amp;"",$D$5:$D$70,"&lt;&gt;"&amp;"NL",$D$5:$D$70,"&lt;&gt;"&amp;"HORS LIGUE",AC$5:AC$70,"&lt;"&amp;AC58)+1),Paramètres!$B$3:$C$56,2,FALSE)*Paramètres!$N$15))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LIGUE")),"",COUNTIFS($D$5:$D$70,"&lt;&gt;"&amp;"",$D$5:$D$70,"&lt;&gt;"&amp;"NL",$D$5:$D$70,"&lt;&gt;"&amp;"HORS LIGUE",AE$5:AE$70,"&lt;"&amp;AE58)+1),Paramètres!$B$3:$C$56,2,FALSE)*Paramètres!$N$16))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LIGUE")),"",COUNTIFS($D$5:$D$70,"&lt;&gt;"&amp;"",$D$5:$D$70,"&lt;&gt;"&amp;"NL",$D$5:$D$70,"&lt;&gt;"&amp;"HORS LIGUE",AG$5:AG$70,"&lt;"&amp;AG58)+1),Paramètres!$B$3:$C$56,2,FALSE)*Paramètres!$N$17))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IF(AI58&lt;&gt;0,RANK(AI58,$AI$5:$AI$70),"")</f>
        <v/>
      </c>
      <c r="AK58" s="5">
        <f>COUNTA(E58,G58,I58,K58,M58,O58,Q58,S58,U58,W58,Y58,AA58,AC58,AE58,AG58)</f>
        <v>0</v>
      </c>
      <c r="AL58" s="41">
        <f>HLOOKUP($AL$2,$BD$4:$BR$70,ROW(A58)-3,FALSE)</f>
        <v>0</v>
      </c>
      <c r="AM58" s="33" t="str">
        <f>IF(AL58&lt;&gt;0,RANK(AL58,$AL$5:$AL$70),"")</f>
        <v/>
      </c>
      <c r="AO58" s="22">
        <f t="shared" si="46"/>
        <v>0</v>
      </c>
      <c r="AP58">
        <f t="shared" si="47"/>
        <v>0</v>
      </c>
      <c r="AQ58">
        <f t="shared" si="48"/>
        <v>0</v>
      </c>
      <c r="AR58">
        <f t="shared" si="49"/>
        <v>0</v>
      </c>
      <c r="AS58">
        <f t="shared" si="50"/>
        <v>0</v>
      </c>
      <c r="AT58">
        <f t="shared" si="51"/>
        <v>0</v>
      </c>
      <c r="AU58">
        <f t="shared" si="52"/>
        <v>0</v>
      </c>
      <c r="AV58">
        <f t="shared" si="53"/>
        <v>0</v>
      </c>
      <c r="AW58">
        <f t="shared" si="54"/>
        <v>0</v>
      </c>
      <c r="AX58">
        <f t="shared" si="55"/>
        <v>0</v>
      </c>
      <c r="AY58">
        <f t="shared" si="56"/>
        <v>0</v>
      </c>
      <c r="AZ58">
        <f t="shared" si="57"/>
        <v>0</v>
      </c>
      <c r="BA58">
        <f t="shared" si="58"/>
        <v>0</v>
      </c>
      <c r="BB58">
        <f t="shared" si="59"/>
        <v>0</v>
      </c>
      <c r="BC58">
        <f t="shared" si="60"/>
        <v>0</v>
      </c>
      <c r="BD58">
        <f t="shared" si="61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LIGUE")),"",COUNTIFS($D$5:$D$70,"&lt;&gt;"&amp;"",$D$5:$D$70,"&lt;&gt;"&amp;"NL",$D$5:$D$70,"&lt;&gt;"&amp;"HORS LIGUE",E$5:E$70,"&lt;"&amp;E59)+1),Paramètres!$B$3:$C$56,2,FALSE)*Paramètres!$N$3))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LIGUE")),"",COUNTIFS($D$5:$D$70,"&lt;&gt;"&amp;"",$D$5:$D$70,"&lt;&gt;"&amp;"NL",$D$5:$D$70,"&lt;&gt;"&amp;"HORS LIGUE",G$5:G$70,"&lt;"&amp;G59)+1),Paramètres!$B$3:$C$56,2,FALSE)*Paramètres!$N$4))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LIGUE")),"",COUNTIFS($D$5:$D$70,"&lt;&gt;"&amp;"",$D$5:$D$70,"&lt;&gt;"&amp;"NL",$D$5:$D$70,"&lt;&gt;"&amp;"HORS LIGUE",I$5:I$70,"&lt;"&amp;I59)+1),Paramètres!$B$3:$C$56,2,FALSE)*Paramètres!$N$5))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LIGUE")),"",COUNTIFS($D$5:$D$70,"&lt;&gt;"&amp;"",$D$5:$D$70,"&lt;&gt;"&amp;"NL",$D$5:$D$70,"&lt;&gt;"&amp;"HORS LIGUE",K$5:K$70,"&lt;"&amp;K59)+1),Paramètres!$B$3:$C$56,2,FALSE)*Paramètres!$N$6))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LIGUE")),"",COUNTIFS($D$5:$D$70,"&lt;&gt;"&amp;"",$D$5:$D$70,"&lt;&gt;"&amp;"NL",$D$5:$D$70,"&lt;&gt;"&amp;"HORS LIGUE",M$5:M$70,"&lt;"&amp;M59)+1),Paramètres!$B$3:$C$56,2,FALSE)*Paramètres!$N$7))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LIGUE")),"",COUNTIFS($D$5:$D$70,"&lt;&gt;"&amp;"",$D$5:$D$70,"&lt;&gt;"&amp;"NL",$D$5:$D$70,"&lt;&gt;"&amp;"HORS LIGUE",O$5:O$70,"&lt;"&amp;O59)+1),Paramètres!$B$3:$C$56,2,FALSE)*Paramètres!$N$8))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LIGUE")),"",COUNTIFS($D$5:$D$70,"&lt;&gt;"&amp;"",$D$5:$D$70,"&lt;&gt;"&amp;"NL",$D$5:$D$70,"&lt;&gt;"&amp;"HORS LIGUE",Q$5:Q$70,"&lt;"&amp;Q59)+1),Paramètres!$B$3:$C$56,2,FALSE)*Paramètres!$N$9))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LIGUE")),"",COUNTIFS($D$5:$D$70,"&lt;&gt;"&amp;"",$D$5:$D$70,"&lt;&gt;"&amp;"NL",$D$5:$D$70,"&lt;&gt;"&amp;"HORS LIGUE",S$5:S$70,"&lt;"&amp;S59)+1),Paramètres!$B$3:$C$56,2,FALSE)*Paramètres!$N$10))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LIGUE")),"",COUNTIFS($D$5:$D$70,"&lt;&gt;"&amp;"",$D$5:$D$70,"&lt;&gt;"&amp;"NL",$D$5:$D$70,"&lt;&gt;"&amp;"HORS LIGUE",U$5:U$70,"&lt;"&amp;U59)+1),Paramètres!$B$3:$C$56,2,FALSE)*Paramètres!$N$11))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LIGUE")),"",COUNTIFS($D$5:$D$70,"&lt;&gt;"&amp;"",$D$5:$D$70,"&lt;&gt;"&amp;"NL",$D$5:$D$70,"&lt;&gt;"&amp;"HORS LIGUE",W$5:W$70,"&lt;"&amp;W59)+1),Paramètres!$B$3:$C$56,2,FALSE)*Paramètres!$N$12))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LIGUE")),"",COUNTIFS($D$5:$D$70,"&lt;&gt;"&amp;"",$D$5:$D$70,"&lt;&gt;"&amp;"NL",$D$5:$D$70,"&lt;&gt;"&amp;"HORS LIGUE",Y$5:Y$70,"&lt;"&amp;Y59)+1),Paramètres!$B$3:$C$56,2,FALSE)*Paramètres!$N$13))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LIGUE")),"",COUNTIFS($D$5:$D$70,"&lt;&gt;"&amp;"",$D$5:$D$70,"&lt;&gt;"&amp;"NL",$D$5:$D$70,"&lt;&gt;"&amp;"HORS LIGUE",AA$5:AA$70,"&lt;"&amp;AA59)+1),Paramètres!$B$3:$C$56,2,FALSE)*Paramètres!$N$14))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LIGUE")),"",COUNTIFS($D$5:$D$70,"&lt;&gt;"&amp;"",$D$5:$D$70,"&lt;&gt;"&amp;"NL",$D$5:$D$70,"&lt;&gt;"&amp;"HORS LIGUE",AC$5:AC$70,"&lt;"&amp;AC59)+1),Paramètres!$B$3:$C$56,2,FALSE)*Paramètres!$N$15))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LIGUE")),"",COUNTIFS($D$5:$D$70,"&lt;&gt;"&amp;"",$D$5:$D$70,"&lt;&gt;"&amp;"NL",$D$5:$D$70,"&lt;&gt;"&amp;"HORS LIGUE",AE$5:AE$70,"&lt;"&amp;AE59)+1),Paramètres!$B$3:$C$56,2,FALSE)*Paramètres!$N$16))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LIGUE")),"",COUNTIFS($D$5:$D$70,"&lt;&gt;"&amp;"",$D$5:$D$70,"&lt;&gt;"&amp;"NL",$D$5:$D$70,"&lt;&gt;"&amp;"HORS LIGUE",AG$5:AG$70,"&lt;"&amp;AG59)+1),Paramètres!$B$3:$C$56,2,FALSE)*Paramètres!$N$17))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IF(AI59&lt;&gt;0,RANK(AI59,$AI$5:$AI$70),"")</f>
        <v/>
      </c>
      <c r="AK59" s="5">
        <f>COUNTA(E59,G59,I59,K59,M59,O59,Q59,S59,U59,W59,Y59,AA59,AC59,AE59,AG59)</f>
        <v>0</v>
      </c>
      <c r="AL59" s="41">
        <f>HLOOKUP($AL$2,$BD$4:$BR$70,ROW(A59)-3,FALSE)</f>
        <v>0</v>
      </c>
      <c r="AM59" s="33" t="str">
        <f>IF(AL59&lt;&gt;0,RANK(AL59,$AL$5:$AL$70),"")</f>
        <v/>
      </c>
      <c r="AO59" s="22">
        <f t="shared" si="46"/>
        <v>0</v>
      </c>
      <c r="AP59">
        <f t="shared" si="47"/>
        <v>0</v>
      </c>
      <c r="AQ59">
        <f t="shared" si="48"/>
        <v>0</v>
      </c>
      <c r="AR59">
        <f t="shared" si="49"/>
        <v>0</v>
      </c>
      <c r="AS59">
        <f t="shared" si="50"/>
        <v>0</v>
      </c>
      <c r="AT59">
        <f t="shared" si="51"/>
        <v>0</v>
      </c>
      <c r="AU59">
        <f t="shared" si="52"/>
        <v>0</v>
      </c>
      <c r="AV59">
        <f t="shared" si="53"/>
        <v>0</v>
      </c>
      <c r="AW59">
        <f t="shared" si="54"/>
        <v>0</v>
      </c>
      <c r="AX59">
        <f t="shared" si="55"/>
        <v>0</v>
      </c>
      <c r="AY59">
        <f t="shared" si="56"/>
        <v>0</v>
      </c>
      <c r="AZ59">
        <f t="shared" si="57"/>
        <v>0</v>
      </c>
      <c r="BA59">
        <f t="shared" si="58"/>
        <v>0</v>
      </c>
      <c r="BB59">
        <f t="shared" si="59"/>
        <v>0</v>
      </c>
      <c r="BC59">
        <f t="shared" si="60"/>
        <v>0</v>
      </c>
      <c r="BD59">
        <f t="shared" si="61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LIGUE")),"",COUNTIFS($D$5:$D$70,"&lt;&gt;"&amp;"",$D$5:$D$70,"&lt;&gt;"&amp;"NL",$D$5:$D$70,"&lt;&gt;"&amp;"HORS LIGUE",E$5:E$70,"&lt;"&amp;E60)+1),Paramètres!$B$3:$C$56,2,FALSE)*Paramètres!$N$3))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LIGUE")),"",COUNTIFS($D$5:$D$70,"&lt;&gt;"&amp;"",$D$5:$D$70,"&lt;&gt;"&amp;"NL",$D$5:$D$70,"&lt;&gt;"&amp;"HORS LIGUE",G$5:G$70,"&lt;"&amp;G60)+1),Paramètres!$B$3:$C$56,2,FALSE)*Paramètres!$N$4))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LIGUE")),"",COUNTIFS($D$5:$D$70,"&lt;&gt;"&amp;"",$D$5:$D$70,"&lt;&gt;"&amp;"NL",$D$5:$D$70,"&lt;&gt;"&amp;"HORS LIGUE",I$5:I$70,"&lt;"&amp;I60)+1),Paramètres!$B$3:$C$56,2,FALSE)*Paramètres!$N$5))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LIGUE")),"",COUNTIFS($D$5:$D$70,"&lt;&gt;"&amp;"",$D$5:$D$70,"&lt;&gt;"&amp;"NL",$D$5:$D$70,"&lt;&gt;"&amp;"HORS LIGUE",K$5:K$70,"&lt;"&amp;K60)+1),Paramètres!$B$3:$C$56,2,FALSE)*Paramètres!$N$6))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LIGUE")),"",COUNTIFS($D$5:$D$70,"&lt;&gt;"&amp;"",$D$5:$D$70,"&lt;&gt;"&amp;"NL",$D$5:$D$70,"&lt;&gt;"&amp;"HORS LIGUE",M$5:M$70,"&lt;"&amp;M60)+1),Paramètres!$B$3:$C$56,2,FALSE)*Paramètres!$N$7))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LIGUE")),"",COUNTIFS($D$5:$D$70,"&lt;&gt;"&amp;"",$D$5:$D$70,"&lt;&gt;"&amp;"NL",$D$5:$D$70,"&lt;&gt;"&amp;"HORS LIGUE",O$5:O$70,"&lt;"&amp;O60)+1),Paramètres!$B$3:$C$56,2,FALSE)*Paramètres!$N$8))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LIGUE")),"",COUNTIFS($D$5:$D$70,"&lt;&gt;"&amp;"",$D$5:$D$70,"&lt;&gt;"&amp;"NL",$D$5:$D$70,"&lt;&gt;"&amp;"HORS LIGUE",Q$5:Q$70,"&lt;"&amp;Q60)+1),Paramètres!$B$3:$C$56,2,FALSE)*Paramètres!$N$9))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LIGUE")),"",COUNTIFS($D$5:$D$70,"&lt;&gt;"&amp;"",$D$5:$D$70,"&lt;&gt;"&amp;"NL",$D$5:$D$70,"&lt;&gt;"&amp;"HORS LIGUE",S$5:S$70,"&lt;"&amp;S60)+1),Paramètres!$B$3:$C$56,2,FALSE)*Paramètres!$N$10))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LIGUE")),"",COUNTIFS($D$5:$D$70,"&lt;&gt;"&amp;"",$D$5:$D$70,"&lt;&gt;"&amp;"NL",$D$5:$D$70,"&lt;&gt;"&amp;"HORS LIGUE",U$5:U$70,"&lt;"&amp;U60)+1),Paramètres!$B$3:$C$56,2,FALSE)*Paramètres!$N$11))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LIGUE")),"",COUNTIFS($D$5:$D$70,"&lt;&gt;"&amp;"",$D$5:$D$70,"&lt;&gt;"&amp;"NL",$D$5:$D$70,"&lt;&gt;"&amp;"HORS LIGUE",W$5:W$70,"&lt;"&amp;W60)+1),Paramètres!$B$3:$C$56,2,FALSE)*Paramètres!$N$12))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LIGUE")),"",COUNTIFS($D$5:$D$70,"&lt;&gt;"&amp;"",$D$5:$D$70,"&lt;&gt;"&amp;"NL",$D$5:$D$70,"&lt;&gt;"&amp;"HORS LIGUE",Y$5:Y$70,"&lt;"&amp;Y60)+1),Paramètres!$B$3:$C$56,2,FALSE)*Paramètres!$N$13))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LIGUE")),"",COUNTIFS($D$5:$D$70,"&lt;&gt;"&amp;"",$D$5:$D$70,"&lt;&gt;"&amp;"NL",$D$5:$D$70,"&lt;&gt;"&amp;"HORS LIGUE",AA$5:AA$70,"&lt;"&amp;AA60)+1),Paramètres!$B$3:$C$56,2,FALSE)*Paramètres!$N$14))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LIGUE")),"",COUNTIFS($D$5:$D$70,"&lt;&gt;"&amp;"",$D$5:$D$70,"&lt;&gt;"&amp;"NL",$D$5:$D$70,"&lt;&gt;"&amp;"HORS LIGUE",AC$5:AC$70,"&lt;"&amp;AC60)+1),Paramètres!$B$3:$C$56,2,FALSE)*Paramètres!$N$15))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LIGUE")),"",COUNTIFS($D$5:$D$70,"&lt;&gt;"&amp;"",$D$5:$D$70,"&lt;&gt;"&amp;"NL",$D$5:$D$70,"&lt;&gt;"&amp;"HORS LIGUE",AE$5:AE$70,"&lt;"&amp;AE60)+1),Paramètres!$B$3:$C$56,2,FALSE)*Paramètres!$N$16))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LIGUE")),"",COUNTIFS($D$5:$D$70,"&lt;&gt;"&amp;"",$D$5:$D$70,"&lt;&gt;"&amp;"NL",$D$5:$D$70,"&lt;&gt;"&amp;"HORS LIGUE",AG$5:AG$70,"&lt;"&amp;AG60)+1),Paramètres!$B$3:$C$56,2,FALSE)*Paramètres!$N$17))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IF(AI60&lt;&gt;0,RANK(AI60,$AI$5:$AI$70),"")</f>
        <v/>
      </c>
      <c r="AK60" s="5">
        <f>COUNTA(E60,G60,I60,K60,M60,O60,Q60,S60,U60,W60,Y60,AA60,AC60,AE60,AG60)</f>
        <v>0</v>
      </c>
      <c r="AL60" s="41">
        <f>HLOOKUP($AL$2,$BD$4:$BR$70,ROW(A60)-3,FALSE)</f>
        <v>0</v>
      </c>
      <c r="AM60" s="33" t="str">
        <f>IF(AL60&lt;&gt;0,RANK(AL60,$AL$5:$AL$70),"")</f>
        <v/>
      </c>
      <c r="AO60" s="22">
        <f t="shared" si="46"/>
        <v>0</v>
      </c>
      <c r="AP60">
        <f t="shared" si="47"/>
        <v>0</v>
      </c>
      <c r="AQ60">
        <f t="shared" si="48"/>
        <v>0</v>
      </c>
      <c r="AR60">
        <f t="shared" si="49"/>
        <v>0</v>
      </c>
      <c r="AS60">
        <f t="shared" si="50"/>
        <v>0</v>
      </c>
      <c r="AT60">
        <f t="shared" si="51"/>
        <v>0</v>
      </c>
      <c r="AU60">
        <f t="shared" si="52"/>
        <v>0</v>
      </c>
      <c r="AV60">
        <f t="shared" si="53"/>
        <v>0</v>
      </c>
      <c r="AW60">
        <f t="shared" si="54"/>
        <v>0</v>
      </c>
      <c r="AX60">
        <f t="shared" si="55"/>
        <v>0</v>
      </c>
      <c r="AY60">
        <f t="shared" si="56"/>
        <v>0</v>
      </c>
      <c r="AZ60">
        <f t="shared" si="57"/>
        <v>0</v>
      </c>
      <c r="BA60">
        <f t="shared" si="58"/>
        <v>0</v>
      </c>
      <c r="BB60">
        <f t="shared" si="59"/>
        <v>0</v>
      </c>
      <c r="BC60">
        <f t="shared" si="60"/>
        <v>0</v>
      </c>
      <c r="BD60">
        <f t="shared" si="61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LIGUE")),"",COUNTIFS($D$5:$D$70,"&lt;&gt;"&amp;"",$D$5:$D$70,"&lt;&gt;"&amp;"NL",$D$5:$D$70,"&lt;&gt;"&amp;"HORS LIGUE",E$5:E$70,"&lt;"&amp;E61)+1),Paramètres!$B$3:$C$56,2,FALSE)*Paramètres!$N$3))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LIGUE")),"",COUNTIFS($D$5:$D$70,"&lt;&gt;"&amp;"",$D$5:$D$70,"&lt;&gt;"&amp;"NL",$D$5:$D$70,"&lt;&gt;"&amp;"HORS LIGUE",G$5:G$70,"&lt;"&amp;G61)+1),Paramètres!$B$3:$C$56,2,FALSE)*Paramètres!$N$4))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LIGUE")),"",COUNTIFS($D$5:$D$70,"&lt;&gt;"&amp;"",$D$5:$D$70,"&lt;&gt;"&amp;"NL",$D$5:$D$70,"&lt;&gt;"&amp;"HORS LIGUE",I$5:I$70,"&lt;"&amp;I61)+1),Paramètres!$B$3:$C$56,2,FALSE)*Paramètres!$N$5))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LIGUE")),"",COUNTIFS($D$5:$D$70,"&lt;&gt;"&amp;"",$D$5:$D$70,"&lt;&gt;"&amp;"NL",$D$5:$D$70,"&lt;&gt;"&amp;"HORS LIGUE",K$5:K$70,"&lt;"&amp;K61)+1),Paramètres!$B$3:$C$56,2,FALSE)*Paramètres!$N$6))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LIGUE")),"",COUNTIFS($D$5:$D$70,"&lt;&gt;"&amp;"",$D$5:$D$70,"&lt;&gt;"&amp;"NL",$D$5:$D$70,"&lt;&gt;"&amp;"HORS LIGUE",M$5:M$70,"&lt;"&amp;M61)+1),Paramètres!$B$3:$C$56,2,FALSE)*Paramètres!$N$7))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LIGUE")),"",COUNTIFS($D$5:$D$70,"&lt;&gt;"&amp;"",$D$5:$D$70,"&lt;&gt;"&amp;"NL",$D$5:$D$70,"&lt;&gt;"&amp;"HORS LIGUE",O$5:O$70,"&lt;"&amp;O61)+1),Paramètres!$B$3:$C$56,2,FALSE)*Paramètres!$N$8))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LIGUE")),"",COUNTIFS($D$5:$D$70,"&lt;&gt;"&amp;"",$D$5:$D$70,"&lt;&gt;"&amp;"NL",$D$5:$D$70,"&lt;&gt;"&amp;"HORS LIGUE",Q$5:Q$70,"&lt;"&amp;Q61)+1),Paramètres!$B$3:$C$56,2,FALSE)*Paramètres!$N$9))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LIGUE")),"",COUNTIFS($D$5:$D$70,"&lt;&gt;"&amp;"",$D$5:$D$70,"&lt;&gt;"&amp;"NL",$D$5:$D$70,"&lt;&gt;"&amp;"HORS LIGUE",S$5:S$70,"&lt;"&amp;S61)+1),Paramètres!$B$3:$C$56,2,FALSE)*Paramètres!$N$10))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LIGUE")),"",COUNTIFS($D$5:$D$70,"&lt;&gt;"&amp;"",$D$5:$D$70,"&lt;&gt;"&amp;"NL",$D$5:$D$70,"&lt;&gt;"&amp;"HORS LIGUE",U$5:U$70,"&lt;"&amp;U61)+1),Paramètres!$B$3:$C$56,2,FALSE)*Paramètres!$N$11))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LIGUE")),"",COUNTIFS($D$5:$D$70,"&lt;&gt;"&amp;"",$D$5:$D$70,"&lt;&gt;"&amp;"NL",$D$5:$D$70,"&lt;&gt;"&amp;"HORS LIGUE",W$5:W$70,"&lt;"&amp;W61)+1),Paramètres!$B$3:$C$56,2,FALSE)*Paramètres!$N$12))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LIGUE")),"",COUNTIFS($D$5:$D$70,"&lt;&gt;"&amp;"",$D$5:$D$70,"&lt;&gt;"&amp;"NL",$D$5:$D$70,"&lt;&gt;"&amp;"HORS LIGUE",Y$5:Y$70,"&lt;"&amp;Y61)+1),Paramètres!$B$3:$C$56,2,FALSE)*Paramètres!$N$13))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LIGUE")),"",COUNTIFS($D$5:$D$70,"&lt;&gt;"&amp;"",$D$5:$D$70,"&lt;&gt;"&amp;"NL",$D$5:$D$70,"&lt;&gt;"&amp;"HORS LIGUE",AA$5:AA$70,"&lt;"&amp;AA61)+1),Paramètres!$B$3:$C$56,2,FALSE)*Paramètres!$N$14))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LIGUE")),"",COUNTIFS($D$5:$D$70,"&lt;&gt;"&amp;"",$D$5:$D$70,"&lt;&gt;"&amp;"NL",$D$5:$D$70,"&lt;&gt;"&amp;"HORS LIGUE",AC$5:AC$70,"&lt;"&amp;AC61)+1),Paramètres!$B$3:$C$56,2,FALSE)*Paramètres!$N$15))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LIGUE")),"",COUNTIFS($D$5:$D$70,"&lt;&gt;"&amp;"",$D$5:$D$70,"&lt;&gt;"&amp;"NL",$D$5:$D$70,"&lt;&gt;"&amp;"HORS LIGUE",AE$5:AE$70,"&lt;"&amp;AE61)+1),Paramètres!$B$3:$C$56,2,FALSE)*Paramètres!$N$16))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LIGUE")),"",COUNTIFS($D$5:$D$70,"&lt;&gt;"&amp;"",$D$5:$D$70,"&lt;&gt;"&amp;"NL",$D$5:$D$70,"&lt;&gt;"&amp;"HORS LIGUE",AG$5:AG$70,"&lt;"&amp;AG61)+1),Paramètres!$B$3:$C$56,2,FALSE)*Paramètres!$N$17))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IF(AI61&lt;&gt;0,RANK(AI61,$AI$5:$AI$70),"")</f>
        <v/>
      </c>
      <c r="AK61" s="5">
        <f>COUNTA(E61,G61,I61,K61,M61,O61,Q61,S61,U61,W61,Y61,AA61,AC61,AE61,AG61)</f>
        <v>0</v>
      </c>
      <c r="AL61" s="41">
        <f>HLOOKUP($AL$2,$BD$4:$BR$70,ROW(A61)-3,FALSE)</f>
        <v>0</v>
      </c>
      <c r="AM61" s="33" t="str">
        <f>IF(AL61&lt;&gt;0,RANK(AL61,$AL$5:$AL$70),"")</f>
        <v/>
      </c>
      <c r="AO61" s="22">
        <f t="shared" si="46"/>
        <v>0</v>
      </c>
      <c r="AP61">
        <f t="shared" si="47"/>
        <v>0</v>
      </c>
      <c r="AQ61">
        <f t="shared" si="48"/>
        <v>0</v>
      </c>
      <c r="AR61">
        <f t="shared" si="49"/>
        <v>0</v>
      </c>
      <c r="AS61">
        <f t="shared" si="50"/>
        <v>0</v>
      </c>
      <c r="AT61">
        <f t="shared" si="51"/>
        <v>0</v>
      </c>
      <c r="AU61">
        <f t="shared" si="52"/>
        <v>0</v>
      </c>
      <c r="AV61">
        <f t="shared" si="53"/>
        <v>0</v>
      </c>
      <c r="AW61">
        <f t="shared" si="54"/>
        <v>0</v>
      </c>
      <c r="AX61">
        <f t="shared" si="55"/>
        <v>0</v>
      </c>
      <c r="AY61">
        <f t="shared" si="56"/>
        <v>0</v>
      </c>
      <c r="AZ61">
        <f t="shared" si="57"/>
        <v>0</v>
      </c>
      <c r="BA61">
        <f t="shared" si="58"/>
        <v>0</v>
      </c>
      <c r="BB61">
        <f t="shared" si="59"/>
        <v>0</v>
      </c>
      <c r="BC61">
        <f t="shared" si="60"/>
        <v>0</v>
      </c>
      <c r="BD61">
        <f t="shared" si="61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LIGUE")),"",COUNTIFS($D$5:$D$70,"&lt;&gt;"&amp;"",$D$5:$D$70,"&lt;&gt;"&amp;"NL",$D$5:$D$70,"&lt;&gt;"&amp;"HORS LIGUE",E$5:E$70,"&lt;"&amp;E62)+1),Paramètres!$B$3:$C$56,2,FALSE)*Paramètres!$N$3))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LIGUE")),"",COUNTIFS($D$5:$D$70,"&lt;&gt;"&amp;"",$D$5:$D$70,"&lt;&gt;"&amp;"NL",$D$5:$D$70,"&lt;&gt;"&amp;"HORS LIGUE",G$5:G$70,"&lt;"&amp;G62)+1),Paramètres!$B$3:$C$56,2,FALSE)*Paramètres!$N$4))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LIGUE")),"",COUNTIFS($D$5:$D$70,"&lt;&gt;"&amp;"",$D$5:$D$70,"&lt;&gt;"&amp;"NL",$D$5:$D$70,"&lt;&gt;"&amp;"HORS LIGUE",I$5:I$70,"&lt;"&amp;I62)+1),Paramètres!$B$3:$C$56,2,FALSE)*Paramètres!$N$5))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LIGUE")),"",COUNTIFS($D$5:$D$70,"&lt;&gt;"&amp;"",$D$5:$D$70,"&lt;&gt;"&amp;"NL",$D$5:$D$70,"&lt;&gt;"&amp;"HORS LIGUE",K$5:K$70,"&lt;"&amp;K62)+1),Paramètres!$B$3:$C$56,2,FALSE)*Paramètres!$N$6))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LIGUE")),"",COUNTIFS($D$5:$D$70,"&lt;&gt;"&amp;"",$D$5:$D$70,"&lt;&gt;"&amp;"NL",$D$5:$D$70,"&lt;&gt;"&amp;"HORS LIGUE",M$5:M$70,"&lt;"&amp;M62)+1),Paramètres!$B$3:$C$56,2,FALSE)*Paramètres!$N$7))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LIGUE")),"",COUNTIFS($D$5:$D$70,"&lt;&gt;"&amp;"",$D$5:$D$70,"&lt;&gt;"&amp;"NL",$D$5:$D$70,"&lt;&gt;"&amp;"HORS LIGUE",O$5:O$70,"&lt;"&amp;O62)+1),Paramètres!$B$3:$C$56,2,FALSE)*Paramètres!$N$8))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LIGUE")),"",COUNTIFS($D$5:$D$70,"&lt;&gt;"&amp;"",$D$5:$D$70,"&lt;&gt;"&amp;"NL",$D$5:$D$70,"&lt;&gt;"&amp;"HORS LIGUE",Q$5:Q$70,"&lt;"&amp;Q62)+1),Paramètres!$B$3:$C$56,2,FALSE)*Paramètres!$N$9))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LIGUE")),"",COUNTIFS($D$5:$D$70,"&lt;&gt;"&amp;"",$D$5:$D$70,"&lt;&gt;"&amp;"NL",$D$5:$D$70,"&lt;&gt;"&amp;"HORS LIGUE",S$5:S$70,"&lt;"&amp;S62)+1),Paramètres!$B$3:$C$56,2,FALSE)*Paramètres!$N$10))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LIGUE")),"",COUNTIFS($D$5:$D$70,"&lt;&gt;"&amp;"",$D$5:$D$70,"&lt;&gt;"&amp;"NL",$D$5:$D$70,"&lt;&gt;"&amp;"HORS LIGUE",U$5:U$70,"&lt;"&amp;U62)+1),Paramètres!$B$3:$C$56,2,FALSE)*Paramètres!$N$11))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LIGUE")),"",COUNTIFS($D$5:$D$70,"&lt;&gt;"&amp;"",$D$5:$D$70,"&lt;&gt;"&amp;"NL",$D$5:$D$70,"&lt;&gt;"&amp;"HORS LIGUE",W$5:W$70,"&lt;"&amp;W62)+1),Paramètres!$B$3:$C$56,2,FALSE)*Paramètres!$N$12))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LIGUE")),"",COUNTIFS($D$5:$D$70,"&lt;&gt;"&amp;"",$D$5:$D$70,"&lt;&gt;"&amp;"NL",$D$5:$D$70,"&lt;&gt;"&amp;"HORS LIGUE",Y$5:Y$70,"&lt;"&amp;Y62)+1),Paramètres!$B$3:$C$56,2,FALSE)*Paramètres!$N$13))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LIGUE")),"",COUNTIFS($D$5:$D$70,"&lt;&gt;"&amp;"",$D$5:$D$70,"&lt;&gt;"&amp;"NL",$D$5:$D$70,"&lt;&gt;"&amp;"HORS LIGUE",AA$5:AA$70,"&lt;"&amp;AA62)+1),Paramètres!$B$3:$C$56,2,FALSE)*Paramètres!$N$14))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LIGUE")),"",COUNTIFS($D$5:$D$70,"&lt;&gt;"&amp;"",$D$5:$D$70,"&lt;&gt;"&amp;"NL",$D$5:$D$70,"&lt;&gt;"&amp;"HORS LIGUE",AC$5:AC$70,"&lt;"&amp;AC62)+1),Paramètres!$B$3:$C$56,2,FALSE)*Paramètres!$N$15))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LIGUE")),"",COUNTIFS($D$5:$D$70,"&lt;&gt;"&amp;"",$D$5:$D$70,"&lt;&gt;"&amp;"NL",$D$5:$D$70,"&lt;&gt;"&amp;"HORS LIGUE",AE$5:AE$70,"&lt;"&amp;AE62)+1),Paramètres!$B$3:$C$56,2,FALSE)*Paramètres!$N$16))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LIGUE")),"",COUNTIFS($D$5:$D$70,"&lt;&gt;"&amp;"",$D$5:$D$70,"&lt;&gt;"&amp;"NL",$D$5:$D$70,"&lt;&gt;"&amp;"HORS LIGUE",AG$5:AG$70,"&lt;"&amp;AG62)+1),Paramètres!$B$3:$C$56,2,FALSE)*Paramètres!$N$17))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IF(AI62&lt;&gt;0,RANK(AI62,$AI$5:$AI$70),"")</f>
        <v/>
      </c>
      <c r="AK62" s="5">
        <f>COUNTA(E62,G62,I62,K62,M62,O62,Q62,S62,U62,W62,Y62,AA62,AC62,AE62,AG62)</f>
        <v>0</v>
      </c>
      <c r="AL62" s="41">
        <f>HLOOKUP($AL$2,$BD$4:$BR$70,ROW(A62)-3,FALSE)</f>
        <v>0</v>
      </c>
      <c r="AM62" s="33" t="str">
        <f>IF(AL62&lt;&gt;0,RANK(AL62,$AL$5:$AL$70),"")</f>
        <v/>
      </c>
      <c r="AO62" s="22">
        <f t="shared" si="46"/>
        <v>0</v>
      </c>
      <c r="AP62">
        <f t="shared" si="47"/>
        <v>0</v>
      </c>
      <c r="AQ62">
        <f t="shared" si="48"/>
        <v>0</v>
      </c>
      <c r="AR62">
        <f t="shared" si="49"/>
        <v>0</v>
      </c>
      <c r="AS62">
        <f t="shared" si="50"/>
        <v>0</v>
      </c>
      <c r="AT62">
        <f t="shared" si="51"/>
        <v>0</v>
      </c>
      <c r="AU62">
        <f t="shared" si="52"/>
        <v>0</v>
      </c>
      <c r="AV62">
        <f t="shared" si="53"/>
        <v>0</v>
      </c>
      <c r="AW62">
        <f t="shared" si="54"/>
        <v>0</v>
      </c>
      <c r="AX62">
        <f t="shared" si="55"/>
        <v>0</v>
      </c>
      <c r="AY62">
        <f t="shared" si="56"/>
        <v>0</v>
      </c>
      <c r="AZ62">
        <f t="shared" si="57"/>
        <v>0</v>
      </c>
      <c r="BA62">
        <f t="shared" si="58"/>
        <v>0</v>
      </c>
      <c r="BB62">
        <f t="shared" si="59"/>
        <v>0</v>
      </c>
      <c r="BC62">
        <f t="shared" si="60"/>
        <v>0</v>
      </c>
      <c r="BD62">
        <f t="shared" si="61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LIGUE")),"",COUNTIFS($D$5:$D$70,"&lt;&gt;"&amp;"",$D$5:$D$70,"&lt;&gt;"&amp;"NL",$D$5:$D$70,"&lt;&gt;"&amp;"HORS LIGUE",E$5:E$70,"&lt;"&amp;E63)+1),Paramètres!$B$3:$C$56,2,FALSE)*Paramètres!$N$3))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LIGUE")),"",COUNTIFS($D$5:$D$70,"&lt;&gt;"&amp;"",$D$5:$D$70,"&lt;&gt;"&amp;"NL",$D$5:$D$70,"&lt;&gt;"&amp;"HORS LIGUE",G$5:G$70,"&lt;"&amp;G63)+1),Paramètres!$B$3:$C$56,2,FALSE)*Paramètres!$N$4))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LIGUE")),"",COUNTIFS($D$5:$D$70,"&lt;&gt;"&amp;"",$D$5:$D$70,"&lt;&gt;"&amp;"NL",$D$5:$D$70,"&lt;&gt;"&amp;"HORS LIGUE",I$5:I$70,"&lt;"&amp;I63)+1),Paramètres!$B$3:$C$56,2,FALSE)*Paramètres!$N$5))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LIGUE")),"",COUNTIFS($D$5:$D$70,"&lt;&gt;"&amp;"",$D$5:$D$70,"&lt;&gt;"&amp;"NL",$D$5:$D$70,"&lt;&gt;"&amp;"HORS LIGUE",K$5:K$70,"&lt;"&amp;K63)+1),Paramètres!$B$3:$C$56,2,FALSE)*Paramètres!$N$6))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LIGUE")),"",COUNTIFS($D$5:$D$70,"&lt;&gt;"&amp;"",$D$5:$D$70,"&lt;&gt;"&amp;"NL",$D$5:$D$70,"&lt;&gt;"&amp;"HORS LIGUE",M$5:M$70,"&lt;"&amp;M63)+1),Paramètres!$B$3:$C$56,2,FALSE)*Paramètres!$N$7))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LIGUE")),"",COUNTIFS($D$5:$D$70,"&lt;&gt;"&amp;"",$D$5:$D$70,"&lt;&gt;"&amp;"NL",$D$5:$D$70,"&lt;&gt;"&amp;"HORS LIGUE",O$5:O$70,"&lt;"&amp;O63)+1),Paramètres!$B$3:$C$56,2,FALSE)*Paramètres!$N$8))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LIGUE")),"",COUNTIFS($D$5:$D$70,"&lt;&gt;"&amp;"",$D$5:$D$70,"&lt;&gt;"&amp;"NL",$D$5:$D$70,"&lt;&gt;"&amp;"HORS LIGUE",Q$5:Q$70,"&lt;"&amp;Q63)+1),Paramètres!$B$3:$C$56,2,FALSE)*Paramètres!$N$9))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LIGUE")),"",COUNTIFS($D$5:$D$70,"&lt;&gt;"&amp;"",$D$5:$D$70,"&lt;&gt;"&amp;"NL",$D$5:$D$70,"&lt;&gt;"&amp;"HORS LIGUE",S$5:S$70,"&lt;"&amp;S63)+1),Paramètres!$B$3:$C$56,2,FALSE)*Paramètres!$N$10))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LIGUE")),"",COUNTIFS($D$5:$D$70,"&lt;&gt;"&amp;"",$D$5:$D$70,"&lt;&gt;"&amp;"NL",$D$5:$D$70,"&lt;&gt;"&amp;"HORS LIGUE",U$5:U$70,"&lt;"&amp;U63)+1),Paramètres!$B$3:$C$56,2,FALSE)*Paramètres!$N$11))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LIGUE")),"",COUNTIFS($D$5:$D$70,"&lt;&gt;"&amp;"",$D$5:$D$70,"&lt;&gt;"&amp;"NL",$D$5:$D$70,"&lt;&gt;"&amp;"HORS LIGUE",W$5:W$70,"&lt;"&amp;W63)+1),Paramètres!$B$3:$C$56,2,FALSE)*Paramètres!$N$12))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LIGUE")),"",COUNTIFS($D$5:$D$70,"&lt;&gt;"&amp;"",$D$5:$D$70,"&lt;&gt;"&amp;"NL",$D$5:$D$70,"&lt;&gt;"&amp;"HORS LIGUE",Y$5:Y$70,"&lt;"&amp;Y63)+1),Paramètres!$B$3:$C$56,2,FALSE)*Paramètres!$N$13))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LIGUE")),"",COUNTIFS($D$5:$D$70,"&lt;&gt;"&amp;"",$D$5:$D$70,"&lt;&gt;"&amp;"NL",$D$5:$D$70,"&lt;&gt;"&amp;"HORS LIGUE",AA$5:AA$70,"&lt;"&amp;AA63)+1),Paramètres!$B$3:$C$56,2,FALSE)*Paramètres!$N$14))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LIGUE")),"",COUNTIFS($D$5:$D$70,"&lt;&gt;"&amp;"",$D$5:$D$70,"&lt;&gt;"&amp;"NL",$D$5:$D$70,"&lt;&gt;"&amp;"HORS LIGUE",AC$5:AC$70,"&lt;"&amp;AC63)+1),Paramètres!$B$3:$C$56,2,FALSE)*Paramètres!$N$15))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LIGUE")),"",COUNTIFS($D$5:$D$70,"&lt;&gt;"&amp;"",$D$5:$D$70,"&lt;&gt;"&amp;"NL",$D$5:$D$70,"&lt;&gt;"&amp;"HORS LIGUE",AE$5:AE$70,"&lt;"&amp;AE63)+1),Paramètres!$B$3:$C$56,2,FALSE)*Paramètres!$N$16))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LIGUE")),"",COUNTIFS($D$5:$D$70,"&lt;&gt;"&amp;"",$D$5:$D$70,"&lt;&gt;"&amp;"NL",$D$5:$D$70,"&lt;&gt;"&amp;"HORS LIGUE",AG$5:AG$70,"&lt;"&amp;AG63)+1),Paramètres!$B$3:$C$56,2,FALSE)*Paramètres!$N$17))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IF(AI63&lt;&gt;0,RANK(AI63,$AI$5:$AI$70),"")</f>
        <v/>
      </c>
      <c r="AK63" s="5">
        <f>COUNTA(E63,G63,I63,K63,M63,O63,Q63,S63,U63,W63,Y63,AA63,AC63,AE63,AG63)</f>
        <v>0</v>
      </c>
      <c r="AL63" s="41">
        <f>HLOOKUP($AL$2,$BD$4:$BR$70,ROW(A63)-3,FALSE)</f>
        <v>0</v>
      </c>
      <c r="AM63" s="33" t="str">
        <f>IF(AL63&lt;&gt;0,RANK(AL63,$AL$5:$AL$70),"")</f>
        <v/>
      </c>
      <c r="AO63" s="22">
        <f t="shared" si="46"/>
        <v>0</v>
      </c>
      <c r="AP63">
        <f t="shared" si="47"/>
        <v>0</v>
      </c>
      <c r="AQ63">
        <f t="shared" si="48"/>
        <v>0</v>
      </c>
      <c r="AR63">
        <f t="shared" si="49"/>
        <v>0</v>
      </c>
      <c r="AS63">
        <f t="shared" si="50"/>
        <v>0</v>
      </c>
      <c r="AT63">
        <f t="shared" si="51"/>
        <v>0</v>
      </c>
      <c r="AU63">
        <f t="shared" si="52"/>
        <v>0</v>
      </c>
      <c r="AV63">
        <f t="shared" si="53"/>
        <v>0</v>
      </c>
      <c r="AW63">
        <f t="shared" si="54"/>
        <v>0</v>
      </c>
      <c r="AX63">
        <f t="shared" si="55"/>
        <v>0</v>
      </c>
      <c r="AY63">
        <f t="shared" si="56"/>
        <v>0</v>
      </c>
      <c r="AZ63">
        <f t="shared" si="57"/>
        <v>0</v>
      </c>
      <c r="BA63">
        <f t="shared" si="58"/>
        <v>0</v>
      </c>
      <c r="BB63">
        <f t="shared" si="59"/>
        <v>0</v>
      </c>
      <c r="BC63">
        <f t="shared" si="60"/>
        <v>0</v>
      </c>
      <c r="BD63">
        <f t="shared" si="61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LIGUE")),"",COUNTIFS($D$5:$D$70,"&lt;&gt;"&amp;"",$D$5:$D$70,"&lt;&gt;"&amp;"NL",$D$5:$D$70,"&lt;&gt;"&amp;"HORS LIGUE",E$5:E$70,"&lt;"&amp;E64)+1),Paramètres!$B$3:$C$56,2,FALSE)*Paramètres!$N$3))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LIGUE")),"",COUNTIFS($D$5:$D$70,"&lt;&gt;"&amp;"",$D$5:$D$70,"&lt;&gt;"&amp;"NL",$D$5:$D$70,"&lt;&gt;"&amp;"HORS LIGUE",G$5:G$70,"&lt;"&amp;G64)+1),Paramètres!$B$3:$C$56,2,FALSE)*Paramètres!$N$4))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LIGUE")),"",COUNTIFS($D$5:$D$70,"&lt;&gt;"&amp;"",$D$5:$D$70,"&lt;&gt;"&amp;"NL",$D$5:$D$70,"&lt;&gt;"&amp;"HORS LIGUE",I$5:I$70,"&lt;"&amp;I64)+1),Paramètres!$B$3:$C$56,2,FALSE)*Paramètres!$N$5))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LIGUE")),"",COUNTIFS($D$5:$D$70,"&lt;&gt;"&amp;"",$D$5:$D$70,"&lt;&gt;"&amp;"NL",$D$5:$D$70,"&lt;&gt;"&amp;"HORS LIGUE",K$5:K$70,"&lt;"&amp;K64)+1),Paramètres!$B$3:$C$56,2,FALSE)*Paramètres!$N$6))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LIGUE")),"",COUNTIFS($D$5:$D$70,"&lt;&gt;"&amp;"",$D$5:$D$70,"&lt;&gt;"&amp;"NL",$D$5:$D$70,"&lt;&gt;"&amp;"HORS LIGUE",M$5:M$70,"&lt;"&amp;M64)+1),Paramètres!$B$3:$C$56,2,FALSE)*Paramètres!$N$7))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LIGUE")),"",COUNTIFS($D$5:$D$70,"&lt;&gt;"&amp;"",$D$5:$D$70,"&lt;&gt;"&amp;"NL",$D$5:$D$70,"&lt;&gt;"&amp;"HORS LIGUE",O$5:O$70,"&lt;"&amp;O64)+1),Paramètres!$B$3:$C$56,2,FALSE)*Paramètres!$N$8))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LIGUE")),"",COUNTIFS($D$5:$D$70,"&lt;&gt;"&amp;"",$D$5:$D$70,"&lt;&gt;"&amp;"NL",$D$5:$D$70,"&lt;&gt;"&amp;"HORS LIGUE",Q$5:Q$70,"&lt;"&amp;Q64)+1),Paramètres!$B$3:$C$56,2,FALSE)*Paramètres!$N$9))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LIGUE")),"",COUNTIFS($D$5:$D$70,"&lt;&gt;"&amp;"",$D$5:$D$70,"&lt;&gt;"&amp;"NL",$D$5:$D$70,"&lt;&gt;"&amp;"HORS LIGUE",S$5:S$70,"&lt;"&amp;S64)+1),Paramètres!$B$3:$C$56,2,FALSE)*Paramètres!$N$10))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LIGUE")),"",COUNTIFS($D$5:$D$70,"&lt;&gt;"&amp;"",$D$5:$D$70,"&lt;&gt;"&amp;"NL",$D$5:$D$70,"&lt;&gt;"&amp;"HORS LIGUE",U$5:U$70,"&lt;"&amp;U64)+1),Paramètres!$B$3:$C$56,2,FALSE)*Paramètres!$N$11))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LIGUE")),"",COUNTIFS($D$5:$D$70,"&lt;&gt;"&amp;"",$D$5:$D$70,"&lt;&gt;"&amp;"NL",$D$5:$D$70,"&lt;&gt;"&amp;"HORS LIGUE",W$5:W$70,"&lt;"&amp;W64)+1),Paramètres!$B$3:$C$56,2,FALSE)*Paramètres!$N$12))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LIGUE")),"",COUNTIFS($D$5:$D$70,"&lt;&gt;"&amp;"",$D$5:$D$70,"&lt;&gt;"&amp;"NL",$D$5:$D$70,"&lt;&gt;"&amp;"HORS LIGUE",Y$5:Y$70,"&lt;"&amp;Y64)+1),Paramètres!$B$3:$C$56,2,FALSE)*Paramètres!$N$13))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LIGUE")),"",COUNTIFS($D$5:$D$70,"&lt;&gt;"&amp;"",$D$5:$D$70,"&lt;&gt;"&amp;"NL",$D$5:$D$70,"&lt;&gt;"&amp;"HORS LIGUE",AA$5:AA$70,"&lt;"&amp;AA64)+1),Paramètres!$B$3:$C$56,2,FALSE)*Paramètres!$N$14))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LIGUE")),"",COUNTIFS($D$5:$D$70,"&lt;&gt;"&amp;"",$D$5:$D$70,"&lt;&gt;"&amp;"NL",$D$5:$D$70,"&lt;&gt;"&amp;"HORS LIGUE",AC$5:AC$70,"&lt;"&amp;AC64)+1),Paramètres!$B$3:$C$56,2,FALSE)*Paramètres!$N$15))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LIGUE")),"",COUNTIFS($D$5:$D$70,"&lt;&gt;"&amp;"",$D$5:$D$70,"&lt;&gt;"&amp;"NL",$D$5:$D$70,"&lt;&gt;"&amp;"HORS LIGUE",AE$5:AE$70,"&lt;"&amp;AE64)+1),Paramètres!$B$3:$C$56,2,FALSE)*Paramètres!$N$16))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LIGUE")),"",COUNTIFS($D$5:$D$70,"&lt;&gt;"&amp;"",$D$5:$D$70,"&lt;&gt;"&amp;"NL",$D$5:$D$70,"&lt;&gt;"&amp;"HORS LIGUE",AG$5:AG$70,"&lt;"&amp;AG64)+1),Paramètres!$B$3:$C$56,2,FALSE)*Paramètres!$N$17))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IF(AI64&lt;&gt;0,RANK(AI64,$AI$5:$AI$70),"")</f>
        <v/>
      </c>
      <c r="AK64" s="5">
        <f>COUNTA(E64,G64,I64,K64,M64,O64,Q64,S64,U64,W64,Y64,AA64,AC64,AE64,AG64)</f>
        <v>0</v>
      </c>
      <c r="AL64" s="41">
        <f>HLOOKUP($AL$2,$BD$4:$BR$70,ROW(A64)-3,FALSE)</f>
        <v>0</v>
      </c>
      <c r="AM64" s="33" t="str">
        <f>IF(AL64&lt;&gt;0,RANK(AL64,$AL$5:$AL$70),"")</f>
        <v/>
      </c>
      <c r="AO64" s="22">
        <f t="shared" si="46"/>
        <v>0</v>
      </c>
      <c r="AP64">
        <f t="shared" si="47"/>
        <v>0</v>
      </c>
      <c r="AQ64">
        <f t="shared" si="48"/>
        <v>0</v>
      </c>
      <c r="AR64">
        <f t="shared" si="49"/>
        <v>0</v>
      </c>
      <c r="AS64">
        <f t="shared" si="50"/>
        <v>0</v>
      </c>
      <c r="AT64">
        <f t="shared" si="51"/>
        <v>0</v>
      </c>
      <c r="AU64">
        <f t="shared" si="52"/>
        <v>0</v>
      </c>
      <c r="AV64">
        <f t="shared" si="53"/>
        <v>0</v>
      </c>
      <c r="AW64">
        <f t="shared" si="54"/>
        <v>0</v>
      </c>
      <c r="AX64">
        <f t="shared" si="55"/>
        <v>0</v>
      </c>
      <c r="AY64">
        <f t="shared" si="56"/>
        <v>0</v>
      </c>
      <c r="AZ64">
        <f t="shared" si="57"/>
        <v>0</v>
      </c>
      <c r="BA64">
        <f t="shared" si="58"/>
        <v>0</v>
      </c>
      <c r="BB64">
        <f t="shared" si="59"/>
        <v>0</v>
      </c>
      <c r="BC64">
        <f t="shared" si="60"/>
        <v>0</v>
      </c>
      <c r="BD64">
        <f t="shared" si="61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LIGUE")),"",COUNTIFS($D$5:$D$70,"&lt;&gt;"&amp;"",$D$5:$D$70,"&lt;&gt;"&amp;"NL",$D$5:$D$70,"&lt;&gt;"&amp;"HORS LIGUE",E$5:E$70,"&lt;"&amp;E65)+1),Paramètres!$B$3:$C$56,2,FALSE)*Paramètres!$N$3))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LIGUE")),"",COUNTIFS($D$5:$D$70,"&lt;&gt;"&amp;"",$D$5:$D$70,"&lt;&gt;"&amp;"NL",$D$5:$D$70,"&lt;&gt;"&amp;"HORS LIGUE",G$5:G$70,"&lt;"&amp;G65)+1),Paramètres!$B$3:$C$56,2,FALSE)*Paramètres!$N$4))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LIGUE")),"",COUNTIFS($D$5:$D$70,"&lt;&gt;"&amp;"",$D$5:$D$70,"&lt;&gt;"&amp;"NL",$D$5:$D$70,"&lt;&gt;"&amp;"HORS LIGUE",I$5:I$70,"&lt;"&amp;I65)+1),Paramètres!$B$3:$C$56,2,FALSE)*Paramètres!$N$5))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LIGUE")),"",COUNTIFS($D$5:$D$70,"&lt;&gt;"&amp;"",$D$5:$D$70,"&lt;&gt;"&amp;"NL",$D$5:$D$70,"&lt;&gt;"&amp;"HORS LIGUE",K$5:K$70,"&lt;"&amp;K65)+1),Paramètres!$B$3:$C$56,2,FALSE)*Paramètres!$N$6))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LIGUE")),"",COUNTIFS($D$5:$D$70,"&lt;&gt;"&amp;"",$D$5:$D$70,"&lt;&gt;"&amp;"NL",$D$5:$D$70,"&lt;&gt;"&amp;"HORS LIGUE",M$5:M$70,"&lt;"&amp;M65)+1),Paramètres!$B$3:$C$56,2,FALSE)*Paramètres!$N$7))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LIGUE")),"",COUNTIFS($D$5:$D$70,"&lt;&gt;"&amp;"",$D$5:$D$70,"&lt;&gt;"&amp;"NL",$D$5:$D$70,"&lt;&gt;"&amp;"HORS LIGUE",O$5:O$70,"&lt;"&amp;O65)+1),Paramètres!$B$3:$C$56,2,FALSE)*Paramètres!$N$8))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LIGUE")),"",COUNTIFS($D$5:$D$70,"&lt;&gt;"&amp;"",$D$5:$D$70,"&lt;&gt;"&amp;"NL",$D$5:$D$70,"&lt;&gt;"&amp;"HORS LIGUE",Q$5:Q$70,"&lt;"&amp;Q65)+1),Paramètres!$B$3:$C$56,2,FALSE)*Paramètres!$N$9))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LIGUE")),"",COUNTIFS($D$5:$D$70,"&lt;&gt;"&amp;"",$D$5:$D$70,"&lt;&gt;"&amp;"NL",$D$5:$D$70,"&lt;&gt;"&amp;"HORS LIGUE",S$5:S$70,"&lt;"&amp;S65)+1),Paramètres!$B$3:$C$56,2,FALSE)*Paramètres!$N$10))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LIGUE")),"",COUNTIFS($D$5:$D$70,"&lt;&gt;"&amp;"",$D$5:$D$70,"&lt;&gt;"&amp;"NL",$D$5:$D$70,"&lt;&gt;"&amp;"HORS LIGUE",U$5:U$70,"&lt;"&amp;U65)+1),Paramètres!$B$3:$C$56,2,FALSE)*Paramètres!$N$11))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LIGUE")),"",COUNTIFS($D$5:$D$70,"&lt;&gt;"&amp;"",$D$5:$D$70,"&lt;&gt;"&amp;"NL",$D$5:$D$70,"&lt;&gt;"&amp;"HORS LIGUE",W$5:W$70,"&lt;"&amp;W65)+1),Paramètres!$B$3:$C$56,2,FALSE)*Paramètres!$N$12))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LIGUE")),"",COUNTIFS($D$5:$D$70,"&lt;&gt;"&amp;"",$D$5:$D$70,"&lt;&gt;"&amp;"NL",$D$5:$D$70,"&lt;&gt;"&amp;"HORS LIGUE",Y$5:Y$70,"&lt;"&amp;Y65)+1),Paramètres!$B$3:$C$56,2,FALSE)*Paramètres!$N$13))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LIGUE")),"",COUNTIFS($D$5:$D$70,"&lt;&gt;"&amp;"",$D$5:$D$70,"&lt;&gt;"&amp;"NL",$D$5:$D$70,"&lt;&gt;"&amp;"HORS LIGUE",AA$5:AA$70,"&lt;"&amp;AA65)+1),Paramètres!$B$3:$C$56,2,FALSE)*Paramètres!$N$14))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LIGUE")),"",COUNTIFS($D$5:$D$70,"&lt;&gt;"&amp;"",$D$5:$D$70,"&lt;&gt;"&amp;"NL",$D$5:$D$70,"&lt;&gt;"&amp;"HORS LIGUE",AC$5:AC$70,"&lt;"&amp;AC65)+1),Paramètres!$B$3:$C$56,2,FALSE)*Paramètres!$N$15))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LIGUE")),"",COUNTIFS($D$5:$D$70,"&lt;&gt;"&amp;"",$D$5:$D$70,"&lt;&gt;"&amp;"NL",$D$5:$D$70,"&lt;&gt;"&amp;"HORS LIGUE",AE$5:AE$70,"&lt;"&amp;AE65)+1),Paramètres!$B$3:$C$56,2,FALSE)*Paramètres!$N$16))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LIGUE")),"",COUNTIFS($D$5:$D$70,"&lt;&gt;"&amp;"",$D$5:$D$70,"&lt;&gt;"&amp;"NL",$D$5:$D$70,"&lt;&gt;"&amp;"HORS LIGUE",AG$5:AG$70,"&lt;"&amp;AG65)+1),Paramètres!$B$3:$C$56,2,FALSE)*Paramètres!$N$17))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IF(AI65&lt;&gt;0,RANK(AI65,$AI$5:$AI$70),"")</f>
        <v/>
      </c>
      <c r="AK65" s="5">
        <f>COUNTA(E65,G65,I65,K65,M65,O65,Q65,S65,U65,W65,Y65,AA65,AC65,AE65,AG65)</f>
        <v>0</v>
      </c>
      <c r="AL65" s="41">
        <f>HLOOKUP($AL$2,$BD$4:$BR$70,ROW(A65)-3,FALSE)</f>
        <v>0</v>
      </c>
      <c r="AM65" s="33" t="str">
        <f>IF(AL65&lt;&gt;0,RANK(AL65,$AL$5:$AL$70),"")</f>
        <v/>
      </c>
      <c r="AO65" s="22">
        <f t="shared" si="46"/>
        <v>0</v>
      </c>
      <c r="AP65">
        <f t="shared" si="47"/>
        <v>0</v>
      </c>
      <c r="AQ65">
        <f t="shared" si="48"/>
        <v>0</v>
      </c>
      <c r="AR65">
        <f t="shared" si="49"/>
        <v>0</v>
      </c>
      <c r="AS65">
        <f t="shared" si="50"/>
        <v>0</v>
      </c>
      <c r="AT65">
        <f t="shared" si="51"/>
        <v>0</v>
      </c>
      <c r="AU65">
        <f t="shared" si="52"/>
        <v>0</v>
      </c>
      <c r="AV65">
        <f t="shared" si="53"/>
        <v>0</v>
      </c>
      <c r="AW65">
        <f t="shared" si="54"/>
        <v>0</v>
      </c>
      <c r="AX65">
        <f t="shared" si="55"/>
        <v>0</v>
      </c>
      <c r="AY65">
        <f t="shared" si="56"/>
        <v>0</v>
      </c>
      <c r="AZ65">
        <f t="shared" si="57"/>
        <v>0</v>
      </c>
      <c r="BA65">
        <f t="shared" si="58"/>
        <v>0</v>
      </c>
      <c r="BB65">
        <f t="shared" si="59"/>
        <v>0</v>
      </c>
      <c r="BC65">
        <f t="shared" si="60"/>
        <v>0</v>
      </c>
      <c r="BD65">
        <f t="shared" si="61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LIGUE")),"",COUNTIFS($D$5:$D$70,"&lt;&gt;"&amp;"",$D$5:$D$70,"&lt;&gt;"&amp;"NL",$D$5:$D$70,"&lt;&gt;"&amp;"HORS LIGUE",E$5:E$70,"&lt;"&amp;E66)+1),Paramètres!$B$3:$C$56,2,FALSE)*Paramètres!$N$3))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LIGUE")),"",COUNTIFS($D$5:$D$70,"&lt;&gt;"&amp;"",$D$5:$D$70,"&lt;&gt;"&amp;"NL",$D$5:$D$70,"&lt;&gt;"&amp;"HORS LIGUE",G$5:G$70,"&lt;"&amp;G66)+1),Paramètres!$B$3:$C$56,2,FALSE)*Paramètres!$N$4))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LIGUE")),"",COUNTIFS($D$5:$D$70,"&lt;&gt;"&amp;"",$D$5:$D$70,"&lt;&gt;"&amp;"NL",$D$5:$D$70,"&lt;&gt;"&amp;"HORS LIGUE",I$5:I$70,"&lt;"&amp;I66)+1),Paramètres!$B$3:$C$56,2,FALSE)*Paramètres!$N$5))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LIGUE")),"",COUNTIFS($D$5:$D$70,"&lt;&gt;"&amp;"",$D$5:$D$70,"&lt;&gt;"&amp;"NL",$D$5:$D$70,"&lt;&gt;"&amp;"HORS LIGUE",K$5:K$70,"&lt;"&amp;K66)+1),Paramètres!$B$3:$C$56,2,FALSE)*Paramètres!$N$6))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LIGUE")),"",COUNTIFS($D$5:$D$70,"&lt;&gt;"&amp;"",$D$5:$D$70,"&lt;&gt;"&amp;"NL",$D$5:$D$70,"&lt;&gt;"&amp;"HORS LIGUE",M$5:M$70,"&lt;"&amp;M66)+1),Paramètres!$B$3:$C$56,2,FALSE)*Paramètres!$N$7))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LIGUE")),"",COUNTIFS($D$5:$D$70,"&lt;&gt;"&amp;"",$D$5:$D$70,"&lt;&gt;"&amp;"NL",$D$5:$D$70,"&lt;&gt;"&amp;"HORS LIGUE",O$5:O$70,"&lt;"&amp;O66)+1),Paramètres!$B$3:$C$56,2,FALSE)*Paramètres!$N$8))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LIGUE")),"",COUNTIFS($D$5:$D$70,"&lt;&gt;"&amp;"",$D$5:$D$70,"&lt;&gt;"&amp;"NL",$D$5:$D$70,"&lt;&gt;"&amp;"HORS LIGUE",Q$5:Q$70,"&lt;"&amp;Q66)+1),Paramètres!$B$3:$C$56,2,FALSE)*Paramètres!$N$9))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LIGUE")),"",COUNTIFS($D$5:$D$70,"&lt;&gt;"&amp;"",$D$5:$D$70,"&lt;&gt;"&amp;"NL",$D$5:$D$70,"&lt;&gt;"&amp;"HORS LIGUE",S$5:S$70,"&lt;"&amp;S66)+1),Paramètres!$B$3:$C$56,2,FALSE)*Paramètres!$N$10))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LIGUE")),"",COUNTIFS($D$5:$D$70,"&lt;&gt;"&amp;"",$D$5:$D$70,"&lt;&gt;"&amp;"NL",$D$5:$D$70,"&lt;&gt;"&amp;"HORS LIGUE",U$5:U$70,"&lt;"&amp;U66)+1),Paramètres!$B$3:$C$56,2,FALSE)*Paramètres!$N$11))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LIGUE")),"",COUNTIFS($D$5:$D$70,"&lt;&gt;"&amp;"",$D$5:$D$70,"&lt;&gt;"&amp;"NL",$D$5:$D$70,"&lt;&gt;"&amp;"HORS LIGUE",W$5:W$70,"&lt;"&amp;W66)+1),Paramètres!$B$3:$C$56,2,FALSE)*Paramètres!$N$12))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LIGUE")),"",COUNTIFS($D$5:$D$70,"&lt;&gt;"&amp;"",$D$5:$D$70,"&lt;&gt;"&amp;"NL",$D$5:$D$70,"&lt;&gt;"&amp;"HORS LIGUE",Y$5:Y$70,"&lt;"&amp;Y66)+1),Paramètres!$B$3:$C$56,2,FALSE)*Paramètres!$N$13))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LIGUE")),"",COUNTIFS($D$5:$D$70,"&lt;&gt;"&amp;"",$D$5:$D$70,"&lt;&gt;"&amp;"NL",$D$5:$D$70,"&lt;&gt;"&amp;"HORS LIGUE",AA$5:AA$70,"&lt;"&amp;AA66)+1),Paramètres!$B$3:$C$56,2,FALSE)*Paramètres!$N$14))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LIGUE")),"",COUNTIFS($D$5:$D$70,"&lt;&gt;"&amp;"",$D$5:$D$70,"&lt;&gt;"&amp;"NL",$D$5:$D$70,"&lt;&gt;"&amp;"HORS LIGUE",AC$5:AC$70,"&lt;"&amp;AC66)+1),Paramètres!$B$3:$C$56,2,FALSE)*Paramètres!$N$15))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LIGUE")),"",COUNTIFS($D$5:$D$70,"&lt;&gt;"&amp;"",$D$5:$D$70,"&lt;&gt;"&amp;"NL",$D$5:$D$70,"&lt;&gt;"&amp;"HORS LIGUE",AE$5:AE$70,"&lt;"&amp;AE66)+1),Paramètres!$B$3:$C$56,2,FALSE)*Paramètres!$N$16))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LIGUE")),"",COUNTIFS($D$5:$D$70,"&lt;&gt;"&amp;"",$D$5:$D$70,"&lt;&gt;"&amp;"NL",$D$5:$D$70,"&lt;&gt;"&amp;"HORS LIGUE",AG$5:AG$70,"&lt;"&amp;AG66)+1),Paramètres!$B$3:$C$56,2,FALSE)*Paramètres!$N$17))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IF(AI66&lt;&gt;0,RANK(AI66,$AI$5:$AI$70),"")</f>
        <v/>
      </c>
      <c r="AK66" s="5">
        <f>COUNTA(E66,G66,I66,K66,M66,O66,Q66,S66,U66,W66,Y66,AA66,AC66,AE66,AG66)</f>
        <v>0</v>
      </c>
      <c r="AL66" s="41">
        <f>HLOOKUP($AL$2,$BD$4:$BR$70,ROW(A66)-3,FALSE)</f>
        <v>0</v>
      </c>
      <c r="AM66" s="33" t="str">
        <f>IF(AL66&lt;&gt;0,RANK(AL66,$AL$5:$AL$70),"")</f>
        <v/>
      </c>
      <c r="AO66" s="22">
        <f t="shared" si="46"/>
        <v>0</v>
      </c>
      <c r="AP66">
        <f t="shared" si="47"/>
        <v>0</v>
      </c>
      <c r="AQ66">
        <f t="shared" si="48"/>
        <v>0</v>
      </c>
      <c r="AR66">
        <f t="shared" si="49"/>
        <v>0</v>
      </c>
      <c r="AS66">
        <f t="shared" si="50"/>
        <v>0</v>
      </c>
      <c r="AT66">
        <f t="shared" si="51"/>
        <v>0</v>
      </c>
      <c r="AU66">
        <f t="shared" si="52"/>
        <v>0</v>
      </c>
      <c r="AV66">
        <f t="shared" si="53"/>
        <v>0</v>
      </c>
      <c r="AW66">
        <f t="shared" si="54"/>
        <v>0</v>
      </c>
      <c r="AX66">
        <f t="shared" si="55"/>
        <v>0</v>
      </c>
      <c r="AY66">
        <f t="shared" si="56"/>
        <v>0</v>
      </c>
      <c r="AZ66">
        <f t="shared" si="57"/>
        <v>0</v>
      </c>
      <c r="BA66">
        <f t="shared" si="58"/>
        <v>0</v>
      </c>
      <c r="BB66">
        <f t="shared" si="59"/>
        <v>0</v>
      </c>
      <c r="BC66">
        <f t="shared" si="60"/>
        <v>0</v>
      </c>
      <c r="BD66">
        <f t="shared" si="61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LIGUE")),"",COUNTIFS($D$5:$D$70,"&lt;&gt;"&amp;"",$D$5:$D$70,"&lt;&gt;"&amp;"NL",$D$5:$D$70,"&lt;&gt;"&amp;"HORS LIGUE",E$5:E$70,"&lt;"&amp;E67)+1),Paramètres!$B$3:$C$56,2,FALSE)*Paramètres!$N$3))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LIGUE")),"",COUNTIFS($D$5:$D$70,"&lt;&gt;"&amp;"",$D$5:$D$70,"&lt;&gt;"&amp;"NL",$D$5:$D$70,"&lt;&gt;"&amp;"HORS LIGUE",G$5:G$70,"&lt;"&amp;G67)+1),Paramètres!$B$3:$C$56,2,FALSE)*Paramètres!$N$4))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LIGUE")),"",COUNTIFS($D$5:$D$70,"&lt;&gt;"&amp;"",$D$5:$D$70,"&lt;&gt;"&amp;"NL",$D$5:$D$70,"&lt;&gt;"&amp;"HORS LIGUE",I$5:I$70,"&lt;"&amp;I67)+1),Paramètres!$B$3:$C$56,2,FALSE)*Paramètres!$N$5))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LIGUE")),"",COUNTIFS($D$5:$D$70,"&lt;&gt;"&amp;"",$D$5:$D$70,"&lt;&gt;"&amp;"NL",$D$5:$D$70,"&lt;&gt;"&amp;"HORS LIGUE",K$5:K$70,"&lt;"&amp;K67)+1),Paramètres!$B$3:$C$56,2,FALSE)*Paramètres!$N$6))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LIGUE")),"",COUNTIFS($D$5:$D$70,"&lt;&gt;"&amp;"",$D$5:$D$70,"&lt;&gt;"&amp;"NL",$D$5:$D$70,"&lt;&gt;"&amp;"HORS LIGUE",M$5:M$70,"&lt;"&amp;M67)+1),Paramètres!$B$3:$C$56,2,FALSE)*Paramètres!$N$7))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LIGUE")),"",COUNTIFS($D$5:$D$70,"&lt;&gt;"&amp;"",$D$5:$D$70,"&lt;&gt;"&amp;"NL",$D$5:$D$70,"&lt;&gt;"&amp;"HORS LIGUE",O$5:O$70,"&lt;"&amp;O67)+1),Paramètres!$B$3:$C$56,2,FALSE)*Paramètres!$N$8))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LIGUE")),"",COUNTIFS($D$5:$D$70,"&lt;&gt;"&amp;"",$D$5:$D$70,"&lt;&gt;"&amp;"NL",$D$5:$D$70,"&lt;&gt;"&amp;"HORS LIGUE",Q$5:Q$70,"&lt;"&amp;Q67)+1),Paramètres!$B$3:$C$56,2,FALSE)*Paramètres!$N$9))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LIGUE")),"",COUNTIFS($D$5:$D$70,"&lt;&gt;"&amp;"",$D$5:$D$70,"&lt;&gt;"&amp;"NL",$D$5:$D$70,"&lt;&gt;"&amp;"HORS LIGUE",S$5:S$70,"&lt;"&amp;S67)+1),Paramètres!$B$3:$C$56,2,FALSE)*Paramètres!$N$10))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LIGUE")),"",COUNTIFS($D$5:$D$70,"&lt;&gt;"&amp;"",$D$5:$D$70,"&lt;&gt;"&amp;"NL",$D$5:$D$70,"&lt;&gt;"&amp;"HORS LIGUE",U$5:U$70,"&lt;"&amp;U67)+1),Paramètres!$B$3:$C$56,2,FALSE)*Paramètres!$N$11))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LIGUE")),"",COUNTIFS($D$5:$D$70,"&lt;&gt;"&amp;"",$D$5:$D$70,"&lt;&gt;"&amp;"NL",$D$5:$D$70,"&lt;&gt;"&amp;"HORS LIGUE",W$5:W$70,"&lt;"&amp;W67)+1),Paramètres!$B$3:$C$56,2,FALSE)*Paramètres!$N$12))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LIGUE")),"",COUNTIFS($D$5:$D$70,"&lt;&gt;"&amp;"",$D$5:$D$70,"&lt;&gt;"&amp;"NL",$D$5:$D$70,"&lt;&gt;"&amp;"HORS LIGUE",Y$5:Y$70,"&lt;"&amp;Y67)+1),Paramètres!$B$3:$C$56,2,FALSE)*Paramètres!$N$13))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LIGUE")),"",COUNTIFS($D$5:$D$70,"&lt;&gt;"&amp;"",$D$5:$D$70,"&lt;&gt;"&amp;"NL",$D$5:$D$70,"&lt;&gt;"&amp;"HORS LIGUE",AA$5:AA$70,"&lt;"&amp;AA67)+1),Paramètres!$B$3:$C$56,2,FALSE)*Paramètres!$N$14))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LIGUE")),"",COUNTIFS($D$5:$D$70,"&lt;&gt;"&amp;"",$D$5:$D$70,"&lt;&gt;"&amp;"NL",$D$5:$D$70,"&lt;&gt;"&amp;"HORS LIGUE",AC$5:AC$70,"&lt;"&amp;AC67)+1),Paramètres!$B$3:$C$56,2,FALSE)*Paramètres!$N$15))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LIGUE")),"",COUNTIFS($D$5:$D$70,"&lt;&gt;"&amp;"",$D$5:$D$70,"&lt;&gt;"&amp;"NL",$D$5:$D$70,"&lt;&gt;"&amp;"HORS LIGUE",AE$5:AE$70,"&lt;"&amp;AE67)+1),Paramètres!$B$3:$C$56,2,FALSE)*Paramètres!$N$16))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LIGUE")),"",COUNTIFS($D$5:$D$70,"&lt;&gt;"&amp;"",$D$5:$D$70,"&lt;&gt;"&amp;"NL",$D$5:$D$70,"&lt;&gt;"&amp;"HORS LIGUE",AG$5:AG$70,"&lt;"&amp;AG67)+1),Paramètres!$B$3:$C$56,2,FALSE)*Paramètres!$N$17))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IF(AI67&lt;&gt;0,RANK(AI67,$AI$5:$AI$70),"")</f>
        <v/>
      </c>
      <c r="AK67" s="5">
        <f>COUNTA(E67,G67,I67,K67,M67,O67,Q67,S67,U67,W67,Y67,AA67,AC67,AE67,AG67)</f>
        <v>0</v>
      </c>
      <c r="AL67" s="41">
        <f>HLOOKUP($AL$2,$BD$4:$BR$70,ROW(A67)-3,FALSE)</f>
        <v>0</v>
      </c>
      <c r="AM67" s="33" t="str">
        <f>IF(AL67&lt;&gt;0,RANK(AL67,$AL$5:$AL$70),"")</f>
        <v/>
      </c>
      <c r="AO67" s="22">
        <f t="shared" si="46"/>
        <v>0</v>
      </c>
      <c r="AP67">
        <f t="shared" si="47"/>
        <v>0</v>
      </c>
      <c r="AQ67">
        <f t="shared" si="48"/>
        <v>0</v>
      </c>
      <c r="AR67">
        <f t="shared" si="49"/>
        <v>0</v>
      </c>
      <c r="AS67">
        <f t="shared" si="50"/>
        <v>0</v>
      </c>
      <c r="AT67">
        <f t="shared" si="51"/>
        <v>0</v>
      </c>
      <c r="AU67">
        <f t="shared" si="52"/>
        <v>0</v>
      </c>
      <c r="AV67">
        <f t="shared" si="53"/>
        <v>0</v>
      </c>
      <c r="AW67">
        <f t="shared" si="54"/>
        <v>0</v>
      </c>
      <c r="AX67">
        <f t="shared" si="55"/>
        <v>0</v>
      </c>
      <c r="AY67">
        <f t="shared" si="56"/>
        <v>0</v>
      </c>
      <c r="AZ67">
        <f t="shared" si="57"/>
        <v>0</v>
      </c>
      <c r="BA67">
        <f t="shared" si="58"/>
        <v>0</v>
      </c>
      <c r="BB67">
        <f t="shared" si="59"/>
        <v>0</v>
      </c>
      <c r="BC67">
        <f t="shared" si="60"/>
        <v>0</v>
      </c>
      <c r="BD67">
        <f t="shared" si="61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LIGUE")),"",COUNTIFS($D$5:$D$70,"&lt;&gt;"&amp;"",$D$5:$D$70,"&lt;&gt;"&amp;"NL",$D$5:$D$70,"&lt;&gt;"&amp;"HORS LIGUE",E$5:E$70,"&lt;"&amp;E68)+1),Paramètres!$B$3:$C$56,2,FALSE)*Paramètres!$N$3))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LIGUE")),"",COUNTIFS($D$5:$D$70,"&lt;&gt;"&amp;"",$D$5:$D$70,"&lt;&gt;"&amp;"NL",$D$5:$D$70,"&lt;&gt;"&amp;"HORS LIGUE",G$5:G$70,"&lt;"&amp;G68)+1),Paramètres!$B$3:$C$56,2,FALSE)*Paramètres!$N$4))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LIGUE")),"",COUNTIFS($D$5:$D$70,"&lt;&gt;"&amp;"",$D$5:$D$70,"&lt;&gt;"&amp;"NL",$D$5:$D$70,"&lt;&gt;"&amp;"HORS LIGUE",I$5:I$70,"&lt;"&amp;I68)+1),Paramètres!$B$3:$C$56,2,FALSE)*Paramètres!$N$5))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LIGUE")),"",COUNTIFS($D$5:$D$70,"&lt;&gt;"&amp;"",$D$5:$D$70,"&lt;&gt;"&amp;"NL",$D$5:$D$70,"&lt;&gt;"&amp;"HORS LIGUE",K$5:K$70,"&lt;"&amp;K68)+1),Paramètres!$B$3:$C$56,2,FALSE)*Paramètres!$N$6))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LIGUE")),"",COUNTIFS($D$5:$D$70,"&lt;&gt;"&amp;"",$D$5:$D$70,"&lt;&gt;"&amp;"NL",$D$5:$D$70,"&lt;&gt;"&amp;"HORS LIGUE",M$5:M$70,"&lt;"&amp;M68)+1),Paramètres!$B$3:$C$56,2,FALSE)*Paramètres!$N$7))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LIGUE")),"",COUNTIFS($D$5:$D$70,"&lt;&gt;"&amp;"",$D$5:$D$70,"&lt;&gt;"&amp;"NL",$D$5:$D$70,"&lt;&gt;"&amp;"HORS LIGUE",O$5:O$70,"&lt;"&amp;O68)+1),Paramètres!$B$3:$C$56,2,FALSE)*Paramètres!$N$8))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LIGUE")),"",COUNTIFS($D$5:$D$70,"&lt;&gt;"&amp;"",$D$5:$D$70,"&lt;&gt;"&amp;"NL",$D$5:$D$70,"&lt;&gt;"&amp;"HORS LIGUE",Q$5:Q$70,"&lt;"&amp;Q68)+1),Paramètres!$B$3:$C$56,2,FALSE)*Paramètres!$N$9))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LIGUE")),"",COUNTIFS($D$5:$D$70,"&lt;&gt;"&amp;"",$D$5:$D$70,"&lt;&gt;"&amp;"NL",$D$5:$D$70,"&lt;&gt;"&amp;"HORS LIGUE",S$5:S$70,"&lt;"&amp;S68)+1),Paramètres!$B$3:$C$56,2,FALSE)*Paramètres!$N$10))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LIGUE")),"",COUNTIFS($D$5:$D$70,"&lt;&gt;"&amp;"",$D$5:$D$70,"&lt;&gt;"&amp;"NL",$D$5:$D$70,"&lt;&gt;"&amp;"HORS LIGUE",U$5:U$70,"&lt;"&amp;U68)+1),Paramètres!$B$3:$C$56,2,FALSE)*Paramètres!$N$11))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LIGUE")),"",COUNTIFS($D$5:$D$70,"&lt;&gt;"&amp;"",$D$5:$D$70,"&lt;&gt;"&amp;"NL",$D$5:$D$70,"&lt;&gt;"&amp;"HORS LIGUE",W$5:W$70,"&lt;"&amp;W68)+1),Paramètres!$B$3:$C$56,2,FALSE)*Paramètres!$N$12))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LIGUE")),"",COUNTIFS($D$5:$D$70,"&lt;&gt;"&amp;"",$D$5:$D$70,"&lt;&gt;"&amp;"NL",$D$5:$D$70,"&lt;&gt;"&amp;"HORS LIGUE",Y$5:Y$70,"&lt;"&amp;Y68)+1),Paramètres!$B$3:$C$56,2,FALSE)*Paramètres!$N$13))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LIGUE")),"",COUNTIFS($D$5:$D$70,"&lt;&gt;"&amp;"",$D$5:$D$70,"&lt;&gt;"&amp;"NL",$D$5:$D$70,"&lt;&gt;"&amp;"HORS LIGUE",AA$5:AA$70,"&lt;"&amp;AA68)+1),Paramètres!$B$3:$C$56,2,FALSE)*Paramètres!$N$14))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LIGUE")),"",COUNTIFS($D$5:$D$70,"&lt;&gt;"&amp;"",$D$5:$D$70,"&lt;&gt;"&amp;"NL",$D$5:$D$70,"&lt;&gt;"&amp;"HORS LIGUE",AC$5:AC$70,"&lt;"&amp;AC68)+1),Paramètres!$B$3:$C$56,2,FALSE)*Paramètres!$N$15))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LIGUE")),"",COUNTIFS($D$5:$D$70,"&lt;&gt;"&amp;"",$D$5:$D$70,"&lt;&gt;"&amp;"NL",$D$5:$D$70,"&lt;&gt;"&amp;"HORS LIGUE",AE$5:AE$70,"&lt;"&amp;AE68)+1),Paramètres!$B$3:$C$56,2,FALSE)*Paramètres!$N$16))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LIGUE")),"",COUNTIFS($D$5:$D$70,"&lt;&gt;"&amp;"",$D$5:$D$70,"&lt;&gt;"&amp;"NL",$D$5:$D$70,"&lt;&gt;"&amp;"HORS LIGUE",AG$5:AG$70,"&lt;"&amp;AG68)+1),Paramètres!$B$3:$C$56,2,FALSE)*Paramètres!$N$17))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IF(AI68&lt;&gt;0,RANK(AI68,$AI$5:$AI$70),"")</f>
        <v/>
      </c>
      <c r="AK68" s="5">
        <f>COUNTA(E68,G68,I68,K68,M68,O68,Q68,S68,U68,W68,Y68,AA68,AC68,AE68,AG68)</f>
        <v>0</v>
      </c>
      <c r="AL68" s="41">
        <f>HLOOKUP($AL$2,$BD$4:$BR$70,ROW(A68)-3,FALSE)</f>
        <v>0</v>
      </c>
      <c r="AM68" s="33" t="str">
        <f>IF(AL68&lt;&gt;0,RANK(AL68,$AL$5:$AL$70),"")</f>
        <v/>
      </c>
      <c r="AO68" s="22">
        <f t="shared" si="46"/>
        <v>0</v>
      </c>
      <c r="AP68">
        <f t="shared" si="47"/>
        <v>0</v>
      </c>
      <c r="AQ68">
        <f t="shared" si="48"/>
        <v>0</v>
      </c>
      <c r="AR68">
        <f t="shared" si="49"/>
        <v>0</v>
      </c>
      <c r="AS68">
        <f t="shared" si="50"/>
        <v>0</v>
      </c>
      <c r="AT68">
        <f t="shared" si="51"/>
        <v>0</v>
      </c>
      <c r="AU68">
        <f t="shared" si="52"/>
        <v>0</v>
      </c>
      <c r="AV68">
        <f t="shared" si="53"/>
        <v>0</v>
      </c>
      <c r="AW68">
        <f t="shared" si="54"/>
        <v>0</v>
      </c>
      <c r="AX68">
        <f t="shared" si="55"/>
        <v>0</v>
      </c>
      <c r="AY68">
        <f t="shared" si="56"/>
        <v>0</v>
      </c>
      <c r="AZ68">
        <f t="shared" si="57"/>
        <v>0</v>
      </c>
      <c r="BA68">
        <f t="shared" si="58"/>
        <v>0</v>
      </c>
      <c r="BB68">
        <f t="shared" si="59"/>
        <v>0</v>
      </c>
      <c r="BC68">
        <f t="shared" si="60"/>
        <v>0</v>
      </c>
      <c r="BD68">
        <f t="shared" si="61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LIGUE")),"",COUNTIFS($D$5:$D$70,"&lt;&gt;"&amp;"",$D$5:$D$70,"&lt;&gt;"&amp;"NL",$D$5:$D$70,"&lt;&gt;"&amp;"HORS LIGUE",E$5:E$70,"&lt;"&amp;E69)+1),Paramètres!$B$3:$C$56,2,FALSE)*Paramètres!$N$3))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LIGUE")),"",COUNTIFS($D$5:$D$70,"&lt;&gt;"&amp;"",$D$5:$D$70,"&lt;&gt;"&amp;"NL",$D$5:$D$70,"&lt;&gt;"&amp;"HORS LIGUE",G$5:G$70,"&lt;"&amp;G69)+1),Paramètres!$B$3:$C$56,2,FALSE)*Paramètres!$N$4))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LIGUE")),"",COUNTIFS($D$5:$D$70,"&lt;&gt;"&amp;"",$D$5:$D$70,"&lt;&gt;"&amp;"NL",$D$5:$D$70,"&lt;&gt;"&amp;"HORS LIGUE",I$5:I$70,"&lt;"&amp;I69)+1),Paramètres!$B$3:$C$56,2,FALSE)*Paramètres!$N$5))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LIGUE")),"",COUNTIFS($D$5:$D$70,"&lt;&gt;"&amp;"",$D$5:$D$70,"&lt;&gt;"&amp;"NL",$D$5:$D$70,"&lt;&gt;"&amp;"HORS LIGUE",K$5:K$70,"&lt;"&amp;K69)+1),Paramètres!$B$3:$C$56,2,FALSE)*Paramètres!$N$6))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LIGUE")),"",COUNTIFS($D$5:$D$70,"&lt;&gt;"&amp;"",$D$5:$D$70,"&lt;&gt;"&amp;"NL",$D$5:$D$70,"&lt;&gt;"&amp;"HORS LIGUE",M$5:M$70,"&lt;"&amp;M69)+1),Paramètres!$B$3:$C$56,2,FALSE)*Paramètres!$N$7))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LIGUE")),"",COUNTIFS($D$5:$D$70,"&lt;&gt;"&amp;"",$D$5:$D$70,"&lt;&gt;"&amp;"NL",$D$5:$D$70,"&lt;&gt;"&amp;"HORS LIGUE",O$5:O$70,"&lt;"&amp;O69)+1),Paramètres!$B$3:$C$56,2,FALSE)*Paramètres!$N$8))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LIGUE")),"",COUNTIFS($D$5:$D$70,"&lt;&gt;"&amp;"",$D$5:$D$70,"&lt;&gt;"&amp;"NL",$D$5:$D$70,"&lt;&gt;"&amp;"HORS LIGUE",Q$5:Q$70,"&lt;"&amp;Q69)+1),Paramètres!$B$3:$C$56,2,FALSE)*Paramètres!$N$9))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LIGUE")),"",COUNTIFS($D$5:$D$70,"&lt;&gt;"&amp;"",$D$5:$D$70,"&lt;&gt;"&amp;"NL",$D$5:$D$70,"&lt;&gt;"&amp;"HORS LIGUE",S$5:S$70,"&lt;"&amp;S69)+1),Paramètres!$B$3:$C$56,2,FALSE)*Paramètres!$N$10))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LIGUE")),"",COUNTIFS($D$5:$D$70,"&lt;&gt;"&amp;"",$D$5:$D$70,"&lt;&gt;"&amp;"NL",$D$5:$D$70,"&lt;&gt;"&amp;"HORS LIGUE",U$5:U$70,"&lt;"&amp;U69)+1),Paramètres!$B$3:$C$56,2,FALSE)*Paramètres!$N$11))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LIGUE")),"",COUNTIFS($D$5:$D$70,"&lt;&gt;"&amp;"",$D$5:$D$70,"&lt;&gt;"&amp;"NL",$D$5:$D$70,"&lt;&gt;"&amp;"HORS LIGUE",W$5:W$70,"&lt;"&amp;W69)+1),Paramètres!$B$3:$C$56,2,FALSE)*Paramètres!$N$12))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LIGUE")),"",COUNTIFS($D$5:$D$70,"&lt;&gt;"&amp;"",$D$5:$D$70,"&lt;&gt;"&amp;"NL",$D$5:$D$70,"&lt;&gt;"&amp;"HORS LIGUE",Y$5:Y$70,"&lt;"&amp;Y69)+1),Paramètres!$B$3:$C$56,2,FALSE)*Paramètres!$N$13))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LIGUE")),"",COUNTIFS($D$5:$D$70,"&lt;&gt;"&amp;"",$D$5:$D$70,"&lt;&gt;"&amp;"NL",$D$5:$D$70,"&lt;&gt;"&amp;"HORS LIGUE",AA$5:AA$70,"&lt;"&amp;AA69)+1),Paramètres!$B$3:$C$56,2,FALSE)*Paramètres!$N$14))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LIGUE")),"",COUNTIFS($D$5:$D$70,"&lt;&gt;"&amp;"",$D$5:$D$70,"&lt;&gt;"&amp;"NL",$D$5:$D$70,"&lt;&gt;"&amp;"HORS LIGUE",AC$5:AC$70,"&lt;"&amp;AC69)+1),Paramètres!$B$3:$C$56,2,FALSE)*Paramètres!$N$15))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LIGUE")),"",COUNTIFS($D$5:$D$70,"&lt;&gt;"&amp;"",$D$5:$D$70,"&lt;&gt;"&amp;"NL",$D$5:$D$70,"&lt;&gt;"&amp;"HORS LIGUE",AE$5:AE$70,"&lt;"&amp;AE69)+1),Paramètres!$B$3:$C$56,2,FALSE)*Paramètres!$N$16))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LIGUE")),"",COUNTIFS($D$5:$D$70,"&lt;&gt;"&amp;"",$D$5:$D$70,"&lt;&gt;"&amp;"NL",$D$5:$D$70,"&lt;&gt;"&amp;"HORS LIGUE",AG$5:AG$70,"&lt;"&amp;AG69)+1),Paramètres!$B$3:$C$56,2,FALSE)*Paramètres!$N$17))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IF(AI69&lt;&gt;0,RANK(AI69,$AI$5:$AI$70),"")</f>
        <v/>
      </c>
      <c r="AK69" s="5">
        <f>COUNTA(E69,G69,I69,K69,M69,O69,Q69,S69,U69,W69,Y69,AA69,AC69,AE69,AG69)</f>
        <v>0</v>
      </c>
      <c r="AL69" s="41">
        <f>HLOOKUP($AL$2,$BD$4:$BR$70,ROW(A69)-3,FALSE)</f>
        <v>0</v>
      </c>
      <c r="AM69" s="33" t="str">
        <f>IF(AL69&lt;&gt;0,RANK(AL69,$AL$5:$AL$70),"")</f>
        <v/>
      </c>
      <c r="AO69" s="22">
        <f t="shared" si="46"/>
        <v>0</v>
      </c>
      <c r="AP69">
        <f t="shared" si="47"/>
        <v>0</v>
      </c>
      <c r="AQ69">
        <f t="shared" si="48"/>
        <v>0</v>
      </c>
      <c r="AR69">
        <f t="shared" si="49"/>
        <v>0</v>
      </c>
      <c r="AS69">
        <f t="shared" si="50"/>
        <v>0</v>
      </c>
      <c r="AT69">
        <f t="shared" si="51"/>
        <v>0</v>
      </c>
      <c r="AU69">
        <f t="shared" si="52"/>
        <v>0</v>
      </c>
      <c r="AV69">
        <f t="shared" si="53"/>
        <v>0</v>
      </c>
      <c r="AW69">
        <f t="shared" si="54"/>
        <v>0</v>
      </c>
      <c r="AX69">
        <f t="shared" si="55"/>
        <v>0</v>
      </c>
      <c r="AY69">
        <f t="shared" si="56"/>
        <v>0</v>
      </c>
      <c r="AZ69">
        <f t="shared" si="57"/>
        <v>0</v>
      </c>
      <c r="BA69">
        <f t="shared" si="58"/>
        <v>0</v>
      </c>
      <c r="BB69">
        <f t="shared" si="59"/>
        <v>0</v>
      </c>
      <c r="BC69">
        <f t="shared" si="60"/>
        <v>0</v>
      </c>
      <c r="BD69">
        <f t="shared" si="61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LIGUE")),"",COUNTIFS($D$5:$D$70,"&lt;&gt;"&amp;"",$D$5:$D$70,"&lt;&gt;"&amp;"NL",$D$5:$D$70,"&lt;&gt;"&amp;"HORS LIGUE",E$5:E$70,"&lt;"&amp;E70)+1),Paramètres!$B$3:$C$56,2,FALSE)*Paramètres!$N$3))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LIGUE")),"",COUNTIFS($D$5:$D$70,"&lt;&gt;"&amp;"",$D$5:$D$70,"&lt;&gt;"&amp;"NL",$D$5:$D$70,"&lt;&gt;"&amp;"HORS LIGUE",G$5:G$70,"&lt;"&amp;G70)+1),Paramètres!$B$3:$C$56,2,FALSE)*Paramètres!$N$4))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LIGUE")),"",COUNTIFS($D$5:$D$70,"&lt;&gt;"&amp;"",$D$5:$D$70,"&lt;&gt;"&amp;"NL",$D$5:$D$70,"&lt;&gt;"&amp;"HORS LIGUE",I$5:I$70,"&lt;"&amp;I70)+1),Paramètres!$B$3:$C$56,2,FALSE)*Paramètres!$N$5))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LIGUE")),"",COUNTIFS($D$5:$D$70,"&lt;&gt;"&amp;"",$D$5:$D$70,"&lt;&gt;"&amp;"NL",$D$5:$D$70,"&lt;&gt;"&amp;"HORS LIGUE",K$5:K$70,"&lt;"&amp;K70)+1),Paramètres!$B$3:$C$56,2,FALSE)*Paramètres!$N$6))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LIGUE")),"",COUNTIFS($D$5:$D$70,"&lt;&gt;"&amp;"",$D$5:$D$70,"&lt;&gt;"&amp;"NL",$D$5:$D$70,"&lt;&gt;"&amp;"HORS LIGUE",M$5:M$70,"&lt;"&amp;M70)+1),Paramètres!$B$3:$C$56,2,FALSE)*Paramètres!$N$7))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LIGUE")),"",COUNTIFS($D$5:$D$70,"&lt;&gt;"&amp;"",$D$5:$D$70,"&lt;&gt;"&amp;"NL",$D$5:$D$70,"&lt;&gt;"&amp;"HORS LIGUE",O$5:O$70,"&lt;"&amp;O70)+1),Paramètres!$B$3:$C$56,2,FALSE)*Paramètres!$N$8))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LIGUE")),"",COUNTIFS($D$5:$D$70,"&lt;&gt;"&amp;"",$D$5:$D$70,"&lt;&gt;"&amp;"NL",$D$5:$D$70,"&lt;&gt;"&amp;"HORS LIGUE",Q$5:Q$70,"&lt;"&amp;Q70)+1),Paramètres!$B$3:$C$56,2,FALSE)*Paramètres!$N$9))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LIGUE")),"",COUNTIFS($D$5:$D$70,"&lt;&gt;"&amp;"",$D$5:$D$70,"&lt;&gt;"&amp;"NL",$D$5:$D$70,"&lt;&gt;"&amp;"HORS LIGUE",S$5:S$70,"&lt;"&amp;S70)+1),Paramètres!$B$3:$C$56,2,FALSE)*Paramètres!$N$10))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LIGUE")),"",COUNTIFS($D$5:$D$70,"&lt;&gt;"&amp;"",$D$5:$D$70,"&lt;&gt;"&amp;"NL",$D$5:$D$70,"&lt;&gt;"&amp;"HORS LIGUE",U$5:U$70,"&lt;"&amp;U70)+1),Paramètres!$B$3:$C$56,2,FALSE)*Paramètres!$N$11))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LIGUE")),"",COUNTIFS($D$5:$D$70,"&lt;&gt;"&amp;"",$D$5:$D$70,"&lt;&gt;"&amp;"NL",$D$5:$D$70,"&lt;&gt;"&amp;"HORS LIGUE",W$5:W$70,"&lt;"&amp;W70)+1),Paramètres!$B$3:$C$56,2,FALSE)*Paramètres!$N$12))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LIGUE")),"",COUNTIFS($D$5:$D$70,"&lt;&gt;"&amp;"",$D$5:$D$70,"&lt;&gt;"&amp;"NL",$D$5:$D$70,"&lt;&gt;"&amp;"HORS LIGUE",Y$5:Y$70,"&lt;"&amp;Y70)+1),Paramètres!$B$3:$C$56,2,FALSE)*Paramètres!$N$13))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LIGUE")),"",COUNTIFS($D$5:$D$70,"&lt;&gt;"&amp;"",$D$5:$D$70,"&lt;&gt;"&amp;"NL",$D$5:$D$70,"&lt;&gt;"&amp;"HORS LIGUE",AA$5:AA$70,"&lt;"&amp;AA70)+1),Paramètres!$B$3:$C$56,2,FALSE)*Paramètres!$N$14))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LIGUE")),"",COUNTIFS($D$5:$D$70,"&lt;&gt;"&amp;"",$D$5:$D$70,"&lt;&gt;"&amp;"NL",$D$5:$D$70,"&lt;&gt;"&amp;"HORS LIGUE",AC$5:AC$70,"&lt;"&amp;AC70)+1),Paramètres!$B$3:$C$56,2,FALSE)*Paramètres!$N$15))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LIGUE")),"",COUNTIFS($D$5:$D$70,"&lt;&gt;"&amp;"",$D$5:$D$70,"&lt;&gt;"&amp;"NL",$D$5:$D$70,"&lt;&gt;"&amp;"HORS LIGUE",AE$5:AE$70,"&lt;"&amp;AE70)+1),Paramètres!$B$3:$C$56,2,FALSE)*Paramètres!$N$16))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LIGUE")),"",COUNTIFS($D$5:$D$70,"&lt;&gt;"&amp;"",$D$5:$D$70,"&lt;&gt;"&amp;"NL",$D$5:$D$70,"&lt;&gt;"&amp;"HORS LIGUE",AG$5:AG$70,"&lt;"&amp;AG70)+1),Paramètres!$B$3:$C$56,2,FALSE)*Paramètres!$N$17))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IF(AI70&lt;&gt;0,RANK(AI70,$AI$5:$AI$70),"")</f>
        <v/>
      </c>
      <c r="AK70" s="5">
        <f>COUNTA(E70,G70,I70,K70,M70,O70,Q70,S70,U70,W70,Y70,AA70,AC70,AE70,AG70)</f>
        <v>0</v>
      </c>
      <c r="AL70" s="41">
        <f>HLOOKUP($AL$2,$BD$4:$BR$70,ROW(A70)-3,FALSE)</f>
        <v>0</v>
      </c>
      <c r="AM70" s="33" t="str">
        <f>IF(AL70&lt;&gt;0,RANK(AL70,$AL$5:$AL$70),"")</f>
        <v/>
      </c>
      <c r="AO70" s="22">
        <f t="shared" si="46"/>
        <v>0</v>
      </c>
      <c r="AP70">
        <f t="shared" si="47"/>
        <v>0</v>
      </c>
      <c r="AQ70">
        <f t="shared" si="48"/>
        <v>0</v>
      </c>
      <c r="AR70">
        <f t="shared" si="49"/>
        <v>0</v>
      </c>
      <c r="AS70">
        <f t="shared" si="50"/>
        <v>0</v>
      </c>
      <c r="AT70">
        <f t="shared" si="51"/>
        <v>0</v>
      </c>
      <c r="AU70">
        <f t="shared" si="52"/>
        <v>0</v>
      </c>
      <c r="AV70">
        <f t="shared" si="53"/>
        <v>0</v>
      </c>
      <c r="AW70">
        <f t="shared" si="54"/>
        <v>0</v>
      </c>
      <c r="AX70">
        <f t="shared" si="55"/>
        <v>0</v>
      </c>
      <c r="AY70">
        <f t="shared" si="56"/>
        <v>0</v>
      </c>
      <c r="AZ70">
        <f t="shared" si="57"/>
        <v>0</v>
      </c>
      <c r="BA70">
        <f t="shared" si="58"/>
        <v>0</v>
      </c>
      <c r="BB70">
        <f t="shared" si="59"/>
        <v>0</v>
      </c>
      <c r="BC70">
        <f t="shared" si="60"/>
        <v>0</v>
      </c>
      <c r="BD70">
        <f t="shared" si="61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</sheetData>
  <sheetProtection selectLockedCells="1" selectUnlockedCells="1"/>
  <sortState xmlns:xlrd2="http://schemas.microsoft.com/office/spreadsheetml/2017/richdata2" ref="A5:AM71">
    <sortCondition descending="1" ref="AI4:AI71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0" xr:uid="{00000000-0002-0000-0900-000000000000}">
      <formula1>liste_clubs</formula1>
    </dataValidation>
    <dataValidation type="list" allowBlank="1" showInputMessage="1" sqref="A5:A70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selection activeCell="T8" sqref="T8"/>
    </sheetView>
  </sheetViews>
  <sheetFormatPr baseColWidth="10" defaultColWidth="11" defaultRowHeight="13" x14ac:dyDescent="0.15"/>
  <cols>
    <col min="1" max="1" width="23.33203125" bestFit="1" customWidth="1"/>
    <col min="2" max="2" width="19.33203125" bestFit="1" customWidth="1"/>
    <col min="3" max="3" width="11.332031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122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Paramètres!T13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78" t="s">
        <v>583</v>
      </c>
      <c r="B5" s="78" t="s">
        <v>581</v>
      </c>
      <c r="C5" s="78" t="s">
        <v>582</v>
      </c>
      <c r="D5" s="78" t="s">
        <v>41</v>
      </c>
      <c r="E5" s="6">
        <v>1</v>
      </c>
      <c r="F5" s="2">
        <v>55</v>
      </c>
      <c r="G5" s="4">
        <v>1</v>
      </c>
      <c r="H5" s="2">
        <v>55</v>
      </c>
      <c r="I5" s="36">
        <v>1</v>
      </c>
      <c r="J5" s="2">
        <v>50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160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160</v>
      </c>
      <c r="AM5" s="33">
        <f>IF(AL5&lt;&gt;0,RANK(AL5,$AL$5:$AL$72),"")</f>
        <v>1</v>
      </c>
      <c r="AO5" s="22">
        <f t="shared" ref="AO5:AO36" si="0">F5</f>
        <v>55</v>
      </c>
      <c r="AP5">
        <f t="shared" ref="AP5:AP36" si="1">H5</f>
        <v>55</v>
      </c>
      <c r="AQ5">
        <f t="shared" ref="AQ5:AQ36" si="2">J5</f>
        <v>50</v>
      </c>
      <c r="AR5">
        <f t="shared" ref="AR5:AR36" si="3">L5</f>
        <v>0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110</v>
      </c>
      <c r="BF5" s="22">
        <f t="shared" si="16"/>
        <v>160</v>
      </c>
      <c r="BG5" s="22">
        <f t="shared" si="16"/>
        <v>160</v>
      </c>
      <c r="BH5" s="22">
        <f t="shared" si="16"/>
        <v>160</v>
      </c>
      <c r="BI5" s="22">
        <f t="shared" si="16"/>
        <v>160</v>
      </c>
      <c r="BJ5" s="22">
        <f t="shared" si="16"/>
        <v>160</v>
      </c>
      <c r="BK5" s="22">
        <f t="shared" si="16"/>
        <v>160</v>
      </c>
      <c r="BL5" s="22">
        <f t="shared" si="16"/>
        <v>160</v>
      </c>
      <c r="BM5" s="22">
        <f t="shared" si="16"/>
        <v>160</v>
      </c>
      <c r="BN5" s="22">
        <f t="shared" si="16"/>
        <v>160</v>
      </c>
      <c r="BO5" s="22">
        <f t="shared" si="16"/>
        <v>160</v>
      </c>
      <c r="BP5" s="22">
        <f t="shared" si="16"/>
        <v>160</v>
      </c>
      <c r="BQ5" s="22">
        <f t="shared" si="16"/>
        <v>160</v>
      </c>
      <c r="BR5" s="22">
        <f t="shared" si="16"/>
        <v>160</v>
      </c>
    </row>
    <row r="6" spans="1:70" ht="17" x14ac:dyDescent="0.2">
      <c r="A6" s="78" t="s">
        <v>580</v>
      </c>
      <c r="B6" s="78" t="s">
        <v>578</v>
      </c>
      <c r="C6" s="78" t="s">
        <v>579</v>
      </c>
      <c r="D6" s="78" t="s">
        <v>41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145</v>
      </c>
      <c r="AJ6" s="3">
        <f>IF(AI6&lt;&gt;0,RANK(AI6,$AI$5:$AI$72),"")</f>
        <v>2</v>
      </c>
      <c r="AK6" s="5">
        <f>COUNTA(E6,G6,I6,K6,M6,O6,Q6,S6,U6,W6,Y6,AA6,AC6,AE6,AG6)</f>
        <v>3</v>
      </c>
      <c r="AL6" s="41">
        <f>HLOOKUP($AL$2,$BD$4:$BR$72,ROW(A6)-3,FALSE)</f>
        <v>145</v>
      </c>
      <c r="AM6" s="33">
        <f>IF(AL6&lt;&gt;0,RANK(AL6,$AL$5:$AL$72),"")</f>
        <v>2</v>
      </c>
      <c r="AO6" s="22">
        <f t="shared" si="0"/>
        <v>55</v>
      </c>
      <c r="AP6">
        <f t="shared" si="1"/>
        <v>0</v>
      </c>
      <c r="AQ6">
        <f t="shared" si="2"/>
        <v>35</v>
      </c>
      <c r="AR6">
        <f t="shared" si="3"/>
        <v>55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55</v>
      </c>
      <c r="BE6" s="22">
        <f t="shared" ref="BE6:BR6" si="17">BD6+LARGE($AO6:$BC6,BE$4)</f>
        <v>110</v>
      </c>
      <c r="BF6" s="22">
        <f t="shared" si="17"/>
        <v>145</v>
      </c>
      <c r="BG6" s="22">
        <f t="shared" si="17"/>
        <v>145</v>
      </c>
      <c r="BH6" s="22">
        <f t="shared" si="17"/>
        <v>145</v>
      </c>
      <c r="BI6" s="22">
        <f t="shared" si="17"/>
        <v>145</v>
      </c>
      <c r="BJ6" s="22">
        <f t="shared" si="17"/>
        <v>145</v>
      </c>
      <c r="BK6" s="22">
        <f t="shared" si="17"/>
        <v>145</v>
      </c>
      <c r="BL6" s="22">
        <f t="shared" si="17"/>
        <v>145</v>
      </c>
      <c r="BM6" s="22">
        <f t="shared" si="17"/>
        <v>145</v>
      </c>
      <c r="BN6" s="22">
        <f t="shared" si="17"/>
        <v>145</v>
      </c>
      <c r="BO6" s="22">
        <f t="shared" si="17"/>
        <v>145</v>
      </c>
      <c r="BP6" s="22">
        <f t="shared" si="17"/>
        <v>145</v>
      </c>
      <c r="BQ6" s="22">
        <f t="shared" si="17"/>
        <v>145</v>
      </c>
      <c r="BR6" s="22">
        <f t="shared" si="17"/>
        <v>145</v>
      </c>
    </row>
    <row r="7" spans="1:70" ht="17" x14ac:dyDescent="0.2">
      <c r="A7" s="89" t="s">
        <v>813</v>
      </c>
      <c r="B7" s="32" t="s">
        <v>814</v>
      </c>
      <c r="C7" s="32" t="s">
        <v>143</v>
      </c>
      <c r="D7" s="32" t="s">
        <v>23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105</v>
      </c>
      <c r="AJ7" s="3">
        <f>IF(AI7&lt;&gt;0,RANK(AI7,$AI$5:$AI$72),"")</f>
        <v>3</v>
      </c>
      <c r="AK7" s="5">
        <f>COUNTA(E7,G7,I7,K7,M7,O7,Q7,S7,U7,W7,Y7,AA7,AC7,AE7,AG7)</f>
        <v>2</v>
      </c>
      <c r="AL7" s="41">
        <f>HLOOKUP($AL$2,$BD$4:$BR$72,ROW(A7)-3,FALSE)</f>
        <v>105</v>
      </c>
      <c r="AM7" s="33">
        <f>IF(AL7&lt;&gt;0,RANK(AL7,$AL$5:$AL$72),"")</f>
        <v>3</v>
      </c>
      <c r="AO7" s="22">
        <f t="shared" si="0"/>
        <v>0</v>
      </c>
      <c r="AP7">
        <f t="shared" si="1"/>
        <v>0</v>
      </c>
      <c r="AQ7">
        <f t="shared" si="2"/>
        <v>50</v>
      </c>
      <c r="AR7">
        <f t="shared" si="3"/>
        <v>55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105</v>
      </c>
      <c r="BF7" s="22">
        <f t="shared" si="18"/>
        <v>105</v>
      </c>
      <c r="BG7" s="22">
        <f t="shared" si="18"/>
        <v>105</v>
      </c>
      <c r="BH7" s="22">
        <f t="shared" si="18"/>
        <v>105</v>
      </c>
      <c r="BI7" s="22">
        <f t="shared" si="18"/>
        <v>105</v>
      </c>
      <c r="BJ7" s="22">
        <f t="shared" si="18"/>
        <v>105</v>
      </c>
      <c r="BK7" s="22">
        <f t="shared" si="18"/>
        <v>105</v>
      </c>
      <c r="BL7" s="22">
        <f t="shared" si="18"/>
        <v>105</v>
      </c>
      <c r="BM7" s="22">
        <f t="shared" si="18"/>
        <v>105</v>
      </c>
      <c r="BN7" s="22">
        <f t="shared" si="18"/>
        <v>105</v>
      </c>
      <c r="BO7" s="22">
        <f t="shared" si="18"/>
        <v>105</v>
      </c>
      <c r="BP7" s="22">
        <f t="shared" si="18"/>
        <v>105</v>
      </c>
      <c r="BQ7" s="22">
        <f t="shared" si="18"/>
        <v>105</v>
      </c>
      <c r="BR7" s="22">
        <f t="shared" si="18"/>
        <v>105</v>
      </c>
    </row>
    <row r="8" spans="1:70" ht="17" x14ac:dyDescent="0.2">
      <c r="A8" s="83" t="s">
        <v>499</v>
      </c>
      <c r="B8" s="83" t="s">
        <v>220</v>
      </c>
      <c r="C8" s="83" t="s">
        <v>496</v>
      </c>
      <c r="D8" s="83" t="s">
        <v>48</v>
      </c>
      <c r="E8" s="6">
        <v>3</v>
      </c>
      <c r="F8" s="2">
        <v>20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75</v>
      </c>
      <c r="AJ8" s="3">
        <f>IF(AI8&lt;&gt;0,RANK(AI8,$AI$5:$AI$72),"")</f>
        <v>4</v>
      </c>
      <c r="AK8" s="5">
        <f>COUNTA(E8,G8,I8,K8,M8,O8,Q8,S8,U8,W8,Y8,AA8,AC8,AE8,AG8)</f>
        <v>2</v>
      </c>
      <c r="AL8" s="41">
        <f>HLOOKUP($AL$2,$BD$4:$BR$72,ROW(A8)-3,FALSE)</f>
        <v>75</v>
      </c>
      <c r="AM8" s="33">
        <f>IF(AL8&lt;&gt;0,RANK(AL8,$AL$5:$AL$72),"")</f>
        <v>4</v>
      </c>
      <c r="AO8" s="22">
        <f t="shared" si="0"/>
        <v>20</v>
      </c>
      <c r="AP8">
        <f t="shared" si="1"/>
        <v>55</v>
      </c>
      <c r="AQ8">
        <f t="shared" si="2"/>
        <v>0</v>
      </c>
      <c r="AR8">
        <f t="shared" si="3"/>
        <v>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55</v>
      </c>
      <c r="BE8" s="22">
        <f t="shared" ref="BE8:BR8" si="19">BD8+LARGE($AO8:$BC8,BE$4)</f>
        <v>75</v>
      </c>
      <c r="BF8" s="22">
        <f t="shared" si="19"/>
        <v>75</v>
      </c>
      <c r="BG8" s="22">
        <f t="shared" si="19"/>
        <v>75</v>
      </c>
      <c r="BH8" s="22">
        <f t="shared" si="19"/>
        <v>75</v>
      </c>
      <c r="BI8" s="22">
        <f t="shared" si="19"/>
        <v>75</v>
      </c>
      <c r="BJ8" s="22">
        <f t="shared" si="19"/>
        <v>75</v>
      </c>
      <c r="BK8" s="22">
        <f t="shared" si="19"/>
        <v>75</v>
      </c>
      <c r="BL8" s="22">
        <f t="shared" si="19"/>
        <v>75</v>
      </c>
      <c r="BM8" s="22">
        <f t="shared" si="19"/>
        <v>75</v>
      </c>
      <c r="BN8" s="22">
        <f t="shared" si="19"/>
        <v>75</v>
      </c>
      <c r="BO8" s="22">
        <f t="shared" si="19"/>
        <v>75</v>
      </c>
      <c r="BP8" s="22">
        <f t="shared" si="19"/>
        <v>75</v>
      </c>
      <c r="BQ8" s="22">
        <f t="shared" si="19"/>
        <v>75</v>
      </c>
      <c r="BR8" s="22">
        <f t="shared" si="19"/>
        <v>75</v>
      </c>
    </row>
    <row r="9" spans="1:70" ht="17" x14ac:dyDescent="0.2">
      <c r="A9" s="83" t="s">
        <v>497</v>
      </c>
      <c r="B9" s="83" t="s">
        <v>493</v>
      </c>
      <c r="C9" s="83" t="s">
        <v>494</v>
      </c>
      <c r="D9" s="83" t="s">
        <v>40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14</v>
      </c>
      <c r="J9" s="2">
        <v>10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65</v>
      </c>
      <c r="AJ9" s="3">
        <f>IF(AI9&lt;&gt;0,RANK(AI9,$AI$5:$AI$72),"")</f>
        <v>5</v>
      </c>
      <c r="AK9" s="5">
        <f>COUNTA(E9,G9,I9,K9,M9,O9,Q9,S9,U9,W9,Y9,AA9,AC9,AE9,AG9)</f>
        <v>2</v>
      </c>
      <c r="AL9" s="41">
        <f>HLOOKUP($AL$2,$BD$4:$BR$72,ROW(A9)-3,FALSE)</f>
        <v>65</v>
      </c>
      <c r="AM9" s="33">
        <f>IF(AL9&lt;&gt;0,RANK(AL9,$AL$5:$AL$72),"")</f>
        <v>5</v>
      </c>
      <c r="AO9" s="22">
        <f t="shared" si="0"/>
        <v>55</v>
      </c>
      <c r="AP9">
        <f t="shared" si="1"/>
        <v>0</v>
      </c>
      <c r="AQ9">
        <f t="shared" si="2"/>
        <v>10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55</v>
      </c>
      <c r="BE9" s="22">
        <f t="shared" ref="BE9:BR9" si="20">BD9+LARGE($AO9:$BC9,BE$4)</f>
        <v>65</v>
      </c>
      <c r="BF9" s="22">
        <f t="shared" si="20"/>
        <v>65</v>
      </c>
      <c r="BG9" s="22">
        <f t="shared" si="20"/>
        <v>65</v>
      </c>
      <c r="BH9" s="22">
        <f t="shared" si="20"/>
        <v>65</v>
      </c>
      <c r="BI9" s="22">
        <f t="shared" si="20"/>
        <v>65</v>
      </c>
      <c r="BJ9" s="22">
        <f t="shared" si="20"/>
        <v>65</v>
      </c>
      <c r="BK9" s="22">
        <f t="shared" si="20"/>
        <v>65</v>
      </c>
      <c r="BL9" s="22">
        <f t="shared" si="20"/>
        <v>65</v>
      </c>
      <c r="BM9" s="22">
        <f t="shared" si="20"/>
        <v>65</v>
      </c>
      <c r="BN9" s="22">
        <f t="shared" si="20"/>
        <v>65</v>
      </c>
      <c r="BO9" s="22">
        <f t="shared" si="20"/>
        <v>65</v>
      </c>
      <c r="BP9" s="22">
        <f t="shared" si="20"/>
        <v>65</v>
      </c>
      <c r="BQ9" s="22">
        <f t="shared" si="20"/>
        <v>65</v>
      </c>
      <c r="BR9" s="22">
        <f t="shared" si="20"/>
        <v>65</v>
      </c>
    </row>
    <row r="10" spans="1:70" ht="17" x14ac:dyDescent="0.2">
      <c r="A10" s="89" t="s">
        <v>806</v>
      </c>
      <c r="B10" s="83" t="s">
        <v>501</v>
      </c>
      <c r="C10" s="83" t="s">
        <v>167</v>
      </c>
      <c r="D10" s="83" t="s">
        <v>42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5</v>
      </c>
      <c r="J10" s="2">
        <v>25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60</v>
      </c>
      <c r="AJ10" s="3">
        <f>IF(AI10&lt;&gt;0,RANK(AI10,$AI$5:$AI$72),"")</f>
        <v>6</v>
      </c>
      <c r="AK10" s="5">
        <f>COUNTA(E10,G10,I10,K10,M10,O10,Q10,S10,U10,W10,Y10,AA10,AC10,AE10,AG10)</f>
        <v>2</v>
      </c>
      <c r="AL10" s="41">
        <f>HLOOKUP($AL$2,$BD$4:$BR$72,ROW(A10)-3,FALSE)</f>
        <v>60</v>
      </c>
      <c r="AM10" s="33">
        <f>IF(AL10&lt;&gt;0,RANK(AL10,$AL$5:$AL$72),"")</f>
        <v>6</v>
      </c>
      <c r="AO10" s="22">
        <f t="shared" si="0"/>
        <v>35</v>
      </c>
      <c r="AP10">
        <f t="shared" si="1"/>
        <v>0</v>
      </c>
      <c r="AQ10">
        <f t="shared" si="2"/>
        <v>25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35</v>
      </c>
      <c r="BE10" s="22">
        <f t="shared" ref="BE10:BR10" si="21">BD10+LARGE($AO10:$BC10,BE$4)</f>
        <v>60</v>
      </c>
      <c r="BF10" s="22">
        <f t="shared" si="21"/>
        <v>60</v>
      </c>
      <c r="BG10" s="22">
        <f t="shared" si="21"/>
        <v>60</v>
      </c>
      <c r="BH10" s="22">
        <f t="shared" si="21"/>
        <v>60</v>
      </c>
      <c r="BI10" s="22">
        <f t="shared" si="21"/>
        <v>60</v>
      </c>
      <c r="BJ10" s="22">
        <f t="shared" si="21"/>
        <v>60</v>
      </c>
      <c r="BK10" s="22">
        <f t="shared" si="21"/>
        <v>60</v>
      </c>
      <c r="BL10" s="22">
        <f t="shared" si="21"/>
        <v>60</v>
      </c>
      <c r="BM10" s="22">
        <f t="shared" si="21"/>
        <v>60</v>
      </c>
      <c r="BN10" s="22">
        <f t="shared" si="21"/>
        <v>60</v>
      </c>
      <c r="BO10" s="22">
        <f t="shared" si="21"/>
        <v>60</v>
      </c>
      <c r="BP10" s="22">
        <f t="shared" si="21"/>
        <v>60</v>
      </c>
      <c r="BQ10" s="22">
        <f t="shared" si="21"/>
        <v>60</v>
      </c>
      <c r="BR10" s="22">
        <f t="shared" si="21"/>
        <v>60</v>
      </c>
    </row>
    <row r="11" spans="1:70" ht="17" x14ac:dyDescent="0.2">
      <c r="A11" s="89"/>
      <c r="B11" s="83" t="s">
        <v>500</v>
      </c>
      <c r="C11" s="83" t="s">
        <v>137</v>
      </c>
      <c r="D11" s="83" t="s">
        <v>40</v>
      </c>
      <c r="E11" s="6">
        <v>1</v>
      </c>
      <c r="F11" s="2">
        <v>55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55</v>
      </c>
      <c r="AJ11" s="3">
        <f>IF(AI11&lt;&gt;0,RANK(AI11,$AI$5:$AI$72),"")</f>
        <v>7</v>
      </c>
      <c r="AK11" s="5">
        <f>COUNTA(E11,G11,I11,K11,M11,O11,Q11,S11,U11,W11,Y11,AA11,AC11,AE11,AG11)</f>
        <v>1</v>
      </c>
      <c r="AL11" s="41">
        <f>HLOOKUP($AL$2,$BD$4:$BR$72,ROW(A11)-3,FALSE)</f>
        <v>55</v>
      </c>
      <c r="AM11" s="33">
        <f>IF(AL11&lt;&gt;0,RANK(AL11,$AL$5:$AL$72),"")</f>
        <v>7</v>
      </c>
      <c r="AO11" s="22">
        <f t="shared" si="0"/>
        <v>55</v>
      </c>
      <c r="AP11">
        <f t="shared" si="1"/>
        <v>0</v>
      </c>
      <c r="AQ11">
        <f t="shared" si="2"/>
        <v>0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55</v>
      </c>
      <c r="BE11" s="22">
        <f t="shared" ref="BE11:BR11" si="22">BD11+LARGE($AO11:$BC11,BE$4)</f>
        <v>55</v>
      </c>
      <c r="BF11" s="22">
        <f t="shared" si="22"/>
        <v>55</v>
      </c>
      <c r="BG11" s="22">
        <f t="shared" si="22"/>
        <v>55</v>
      </c>
      <c r="BH11" s="22">
        <f t="shared" si="22"/>
        <v>55</v>
      </c>
      <c r="BI11" s="22">
        <f t="shared" si="22"/>
        <v>55</v>
      </c>
      <c r="BJ11" s="22">
        <f t="shared" si="22"/>
        <v>55</v>
      </c>
      <c r="BK11" s="22">
        <f t="shared" si="22"/>
        <v>55</v>
      </c>
      <c r="BL11" s="22">
        <f t="shared" si="22"/>
        <v>55</v>
      </c>
      <c r="BM11" s="22">
        <f t="shared" si="22"/>
        <v>55</v>
      </c>
      <c r="BN11" s="22">
        <f t="shared" si="22"/>
        <v>55</v>
      </c>
      <c r="BO11" s="22">
        <f t="shared" si="22"/>
        <v>55</v>
      </c>
      <c r="BP11" s="22">
        <f t="shared" si="22"/>
        <v>55</v>
      </c>
      <c r="BQ11" s="22">
        <f t="shared" si="22"/>
        <v>55</v>
      </c>
      <c r="BR11" s="22">
        <f t="shared" si="22"/>
        <v>55</v>
      </c>
    </row>
    <row r="12" spans="1:70" ht="17" x14ac:dyDescent="0.2">
      <c r="A12" s="14" t="s">
        <v>892</v>
      </c>
      <c r="B12" s="32" t="s">
        <v>890</v>
      </c>
      <c r="C12" s="32" t="s">
        <v>891</v>
      </c>
      <c r="D12" s="32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55</v>
      </c>
      <c r="AJ12" s="3">
        <f>IF(AI12&lt;&gt;0,RANK(AI12,$AI$5:$AI$72),"")</f>
        <v>7</v>
      </c>
      <c r="AK12" s="5">
        <f>COUNTA(E12,G12,I12,K12,M12,O12,Q12,S12,U12,W12,Y12,AA12,AC12,AE12,AG12)</f>
        <v>1</v>
      </c>
      <c r="AL12" s="41">
        <f>HLOOKUP($AL$2,$BD$4:$BR$72,ROW(A12)-3,FALSE)</f>
        <v>55</v>
      </c>
      <c r="AM12" s="33">
        <f>IF(AL12&lt;&gt;0,RANK(AL12,$AL$5:$AL$72),"")</f>
        <v>7</v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55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55</v>
      </c>
      <c r="BE12" s="22">
        <f t="shared" ref="BE12:BR12" si="23">BD12+LARGE($AO12:$BC12,BE$4)</f>
        <v>55</v>
      </c>
      <c r="BF12" s="22">
        <f t="shared" si="23"/>
        <v>55</v>
      </c>
      <c r="BG12" s="22">
        <f t="shared" si="23"/>
        <v>55</v>
      </c>
      <c r="BH12" s="22">
        <f t="shared" si="23"/>
        <v>55</v>
      </c>
      <c r="BI12" s="22">
        <f t="shared" si="23"/>
        <v>55</v>
      </c>
      <c r="BJ12" s="22">
        <f t="shared" si="23"/>
        <v>55</v>
      </c>
      <c r="BK12" s="22">
        <f t="shared" si="23"/>
        <v>55</v>
      </c>
      <c r="BL12" s="22">
        <f t="shared" si="23"/>
        <v>55</v>
      </c>
      <c r="BM12" s="22">
        <f t="shared" si="23"/>
        <v>55</v>
      </c>
      <c r="BN12" s="22">
        <f t="shared" si="23"/>
        <v>55</v>
      </c>
      <c r="BO12" s="22">
        <f t="shared" si="23"/>
        <v>55</v>
      </c>
      <c r="BP12" s="22">
        <f t="shared" si="23"/>
        <v>55</v>
      </c>
      <c r="BQ12" s="22">
        <f t="shared" si="23"/>
        <v>55</v>
      </c>
      <c r="BR12" s="22">
        <f t="shared" si="23"/>
        <v>55</v>
      </c>
    </row>
    <row r="13" spans="1:70" ht="17" x14ac:dyDescent="0.2">
      <c r="A13" s="89" t="s">
        <v>817</v>
      </c>
      <c r="B13" s="32" t="s">
        <v>818</v>
      </c>
      <c r="C13" s="32" t="s">
        <v>819</v>
      </c>
      <c r="D13" s="32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50</v>
      </c>
      <c r="AJ13" s="3">
        <f>IF(AI13&lt;&gt;0,RANK(AI13,$AI$5:$AI$72),"")</f>
        <v>9</v>
      </c>
      <c r="AK13" s="5">
        <f>COUNTA(E13,G13,I13,K13,M13,O13,Q13,S13,U13,W13,Y13,AA13,AC13,AE13,AG13)</f>
        <v>1</v>
      </c>
      <c r="AL13" s="41">
        <f>HLOOKUP($AL$2,$BD$4:$BR$72,ROW(A13)-3,FALSE)</f>
        <v>50</v>
      </c>
      <c r="AM13" s="33">
        <f>IF(AL13&lt;&gt;0,RANK(AL13,$AL$5:$AL$72),"")</f>
        <v>9</v>
      </c>
      <c r="AO13" s="22">
        <f t="shared" si="0"/>
        <v>0</v>
      </c>
      <c r="AP13">
        <f t="shared" si="1"/>
        <v>0</v>
      </c>
      <c r="AQ13">
        <f t="shared" si="2"/>
        <v>50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50</v>
      </c>
      <c r="BE13" s="22">
        <f t="shared" ref="BE13:BR13" si="24">BD13+LARGE($AO13:$BC13,BE$4)</f>
        <v>50</v>
      </c>
      <c r="BF13" s="22">
        <f t="shared" si="24"/>
        <v>50</v>
      </c>
      <c r="BG13" s="22">
        <f t="shared" si="24"/>
        <v>50</v>
      </c>
      <c r="BH13" s="22">
        <f t="shared" si="24"/>
        <v>50</v>
      </c>
      <c r="BI13" s="22">
        <f t="shared" si="24"/>
        <v>50</v>
      </c>
      <c r="BJ13" s="22">
        <f t="shared" si="24"/>
        <v>50</v>
      </c>
      <c r="BK13" s="22">
        <f t="shared" si="24"/>
        <v>50</v>
      </c>
      <c r="BL13" s="22">
        <f t="shared" si="24"/>
        <v>50</v>
      </c>
      <c r="BM13" s="22">
        <f t="shared" si="24"/>
        <v>50</v>
      </c>
      <c r="BN13" s="22">
        <f t="shared" si="24"/>
        <v>50</v>
      </c>
      <c r="BO13" s="22">
        <f t="shared" si="24"/>
        <v>50</v>
      </c>
      <c r="BP13" s="22">
        <f t="shared" si="24"/>
        <v>50</v>
      </c>
      <c r="BQ13" s="22">
        <f t="shared" si="24"/>
        <v>50</v>
      </c>
      <c r="BR13" s="22">
        <f t="shared" si="24"/>
        <v>50</v>
      </c>
    </row>
    <row r="14" spans="1:70" ht="17" x14ac:dyDescent="0.2">
      <c r="A14" s="88" t="s">
        <v>809</v>
      </c>
      <c r="B14" s="88" t="s">
        <v>810</v>
      </c>
      <c r="C14" s="88" t="s">
        <v>129</v>
      </c>
      <c r="D14" s="83" t="s">
        <v>23</v>
      </c>
      <c r="E14" s="6"/>
      <c r="F14" s="2"/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7</v>
      </c>
      <c r="J14" s="2">
        <v>10</v>
      </c>
      <c r="K14" s="4">
        <v>2</v>
      </c>
      <c r="L14" s="2">
        <v>35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45</v>
      </c>
      <c r="AJ14" s="3">
        <f>IF(AI14&lt;&gt;0,RANK(AI14,$AI$5:$AI$72),"")</f>
        <v>10</v>
      </c>
      <c r="AK14" s="5">
        <f>COUNTA(E14,G14,I14,K14,M14,O14,Q14,S14,U14,W14,Y14,AA14,AC14,AE14,AG14)</f>
        <v>2</v>
      </c>
      <c r="AL14" s="41">
        <f>HLOOKUP($AL$2,$BD$4:$BR$72,ROW(A14)-3,FALSE)</f>
        <v>45</v>
      </c>
      <c r="AM14" s="33">
        <f>IF(AL14&lt;&gt;0,RANK(AL14,$AL$5:$AL$72),"")</f>
        <v>10</v>
      </c>
      <c r="AO14" s="22">
        <f t="shared" si="0"/>
        <v>0</v>
      </c>
      <c r="AP14">
        <f t="shared" si="1"/>
        <v>0</v>
      </c>
      <c r="AQ14">
        <f t="shared" si="2"/>
        <v>10</v>
      </c>
      <c r="AR14">
        <f t="shared" si="3"/>
        <v>35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35</v>
      </c>
      <c r="BE14" s="22">
        <f t="shared" ref="BE14:BR14" si="25">BD14+LARGE($AO14:$BC14,BE$4)</f>
        <v>45</v>
      </c>
      <c r="BF14" s="22">
        <f t="shared" si="25"/>
        <v>45</v>
      </c>
      <c r="BG14" s="22">
        <f t="shared" si="25"/>
        <v>45</v>
      </c>
      <c r="BH14" s="22">
        <f t="shared" si="25"/>
        <v>45</v>
      </c>
      <c r="BI14" s="22">
        <f t="shared" si="25"/>
        <v>45</v>
      </c>
      <c r="BJ14" s="22">
        <f t="shared" si="25"/>
        <v>45</v>
      </c>
      <c r="BK14" s="22">
        <f t="shared" si="25"/>
        <v>45</v>
      </c>
      <c r="BL14" s="22">
        <f t="shared" si="25"/>
        <v>45</v>
      </c>
      <c r="BM14" s="22">
        <f t="shared" si="25"/>
        <v>45</v>
      </c>
      <c r="BN14" s="22">
        <f t="shared" si="25"/>
        <v>45</v>
      </c>
      <c r="BO14" s="22">
        <f t="shared" si="25"/>
        <v>45</v>
      </c>
      <c r="BP14" s="22">
        <f t="shared" si="25"/>
        <v>45</v>
      </c>
      <c r="BQ14" s="22">
        <f t="shared" si="25"/>
        <v>45</v>
      </c>
      <c r="BR14" s="22">
        <f t="shared" si="25"/>
        <v>45</v>
      </c>
    </row>
    <row r="15" spans="1:70" ht="17" x14ac:dyDescent="0.2">
      <c r="A15" s="89"/>
      <c r="B15" s="83" t="s">
        <v>283</v>
      </c>
      <c r="C15" s="83" t="s">
        <v>502</v>
      </c>
      <c r="D15" s="83" t="s">
        <v>48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20</v>
      </c>
      <c r="AJ15" s="3">
        <f>IF(AI15&lt;&gt;0,RANK(AI15,$AI$5:$AI$72),"")</f>
        <v>11</v>
      </c>
      <c r="AK15" s="5">
        <f>COUNTA(E15,G15,I15,K15,M15,O15,Q15,S15,U15,W15,Y15,AA15,AC15,AE15,AG15)</f>
        <v>1</v>
      </c>
      <c r="AL15" s="41">
        <f>HLOOKUP($AL$2,$BD$4:$BR$72,ROW(A15)-3,FALSE)</f>
        <v>20</v>
      </c>
      <c r="AM15" s="33">
        <f>IF(AL15&lt;&gt;0,RANK(AL15,$AL$5:$AL$72),"")</f>
        <v>11</v>
      </c>
      <c r="AO15" s="22">
        <f t="shared" si="0"/>
        <v>20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20</v>
      </c>
      <c r="BE15" s="22">
        <f t="shared" ref="BE15:BR15" si="26">BD15+LARGE($AO15:$BC15,BE$4)</f>
        <v>20</v>
      </c>
      <c r="BF15" s="22">
        <f t="shared" si="26"/>
        <v>20</v>
      </c>
      <c r="BG15" s="22">
        <f t="shared" si="26"/>
        <v>20</v>
      </c>
      <c r="BH15" s="22">
        <f t="shared" si="26"/>
        <v>20</v>
      </c>
      <c r="BI15" s="22">
        <f t="shared" si="26"/>
        <v>20</v>
      </c>
      <c r="BJ15" s="22">
        <f t="shared" si="26"/>
        <v>20</v>
      </c>
      <c r="BK15" s="22">
        <f t="shared" si="26"/>
        <v>20</v>
      </c>
      <c r="BL15" s="22">
        <f t="shared" si="26"/>
        <v>20</v>
      </c>
      <c r="BM15" s="22">
        <f t="shared" si="26"/>
        <v>20</v>
      </c>
      <c r="BN15" s="22">
        <f t="shared" si="26"/>
        <v>20</v>
      </c>
      <c r="BO15" s="22">
        <f t="shared" si="26"/>
        <v>20</v>
      </c>
      <c r="BP15" s="22">
        <f t="shared" si="26"/>
        <v>20</v>
      </c>
      <c r="BQ15" s="22">
        <f t="shared" si="26"/>
        <v>20</v>
      </c>
      <c r="BR15" s="22">
        <f t="shared" si="26"/>
        <v>20</v>
      </c>
    </row>
    <row r="16" spans="1:70" ht="17" x14ac:dyDescent="0.2">
      <c r="A16" s="14" t="s">
        <v>903</v>
      </c>
      <c r="B16" s="32" t="s">
        <v>902</v>
      </c>
      <c r="C16" s="32" t="s">
        <v>473</v>
      </c>
      <c r="D16" s="32" t="s">
        <v>94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3</v>
      </c>
      <c r="L16" s="2">
        <v>20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20</v>
      </c>
      <c r="AJ16" s="3">
        <f>IF(AI16&lt;&gt;0,RANK(AI16,$AI$5:$AI$72),"")</f>
        <v>11</v>
      </c>
      <c r="AK16" s="5">
        <f>COUNTA(E16,G16,I16,K16,M16,O16,Q16,S16,U16,W16,Y16,AA16,AC16,AE16,AG16)</f>
        <v>1</v>
      </c>
      <c r="AL16" s="41">
        <f>HLOOKUP($AL$2,$BD$4:$BR$72,ROW(A16)-3,FALSE)</f>
        <v>20</v>
      </c>
      <c r="AM16" s="33">
        <f>IF(AL16&lt;&gt;0,RANK(AL16,$AL$5:$AL$72),"")</f>
        <v>11</v>
      </c>
      <c r="AO16" s="22">
        <f t="shared" si="0"/>
        <v>0</v>
      </c>
      <c r="AP16">
        <f t="shared" si="1"/>
        <v>0</v>
      </c>
      <c r="AQ16">
        <f t="shared" si="2"/>
        <v>0</v>
      </c>
      <c r="AR16">
        <f t="shared" si="3"/>
        <v>20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20</v>
      </c>
      <c r="BE16" s="22">
        <f t="shared" ref="BE16:BR16" si="27">BD16+LARGE($AO16:$BC16,BE$4)</f>
        <v>20</v>
      </c>
      <c r="BF16" s="22">
        <f t="shared" si="27"/>
        <v>20</v>
      </c>
      <c r="BG16" s="22">
        <f t="shared" si="27"/>
        <v>20</v>
      </c>
      <c r="BH16" s="22">
        <f t="shared" si="27"/>
        <v>20</v>
      </c>
      <c r="BI16" s="22">
        <f t="shared" si="27"/>
        <v>20</v>
      </c>
      <c r="BJ16" s="22">
        <f t="shared" si="27"/>
        <v>20</v>
      </c>
      <c r="BK16" s="22">
        <f t="shared" si="27"/>
        <v>20</v>
      </c>
      <c r="BL16" s="22">
        <f t="shared" si="27"/>
        <v>20</v>
      </c>
      <c r="BM16" s="22">
        <f t="shared" si="27"/>
        <v>20</v>
      </c>
      <c r="BN16" s="22">
        <f t="shared" si="27"/>
        <v>20</v>
      </c>
      <c r="BO16" s="22">
        <f t="shared" si="27"/>
        <v>20</v>
      </c>
      <c r="BP16" s="22">
        <f t="shared" si="27"/>
        <v>20</v>
      </c>
      <c r="BQ16" s="22">
        <f t="shared" si="27"/>
        <v>20</v>
      </c>
      <c r="BR16" s="22">
        <f t="shared" si="27"/>
        <v>20</v>
      </c>
    </row>
    <row r="17" spans="1:70" ht="17" x14ac:dyDescent="0.2">
      <c r="A17" s="89"/>
      <c r="B17" s="83" t="s">
        <v>574</v>
      </c>
      <c r="C17" s="83" t="s">
        <v>575</v>
      </c>
      <c r="D17" s="83" t="s">
        <v>15</v>
      </c>
      <c r="E17" s="6">
        <v>4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10</v>
      </c>
      <c r="AJ17" s="3">
        <f>IF(AI17&lt;&gt;0,RANK(AI17,$AI$5:$AI$72),"")</f>
        <v>13</v>
      </c>
      <c r="AK17" s="5">
        <f>COUNTA(E17,G17,I17,K17,M17,O17,Q17,S17,U17,W17,Y17,AA17,AC17,AE17,AG17)</f>
        <v>1</v>
      </c>
      <c r="AL17" s="41">
        <f>HLOOKUP($AL$2,$BD$4:$BR$72,ROW(A17)-3,FALSE)</f>
        <v>10</v>
      </c>
      <c r="AM17" s="33">
        <f>IF(AL17&lt;&gt;0,RANK(AL17,$AL$5:$AL$72),"")</f>
        <v>13</v>
      </c>
      <c r="AO17" s="22">
        <f t="shared" si="0"/>
        <v>10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10</v>
      </c>
      <c r="BE17" s="22">
        <f t="shared" ref="BE17:BR17" si="28">BD17+LARGE($AO17:$BC17,BE$4)</f>
        <v>10</v>
      </c>
      <c r="BF17" s="22">
        <f t="shared" si="28"/>
        <v>10</v>
      </c>
      <c r="BG17" s="22">
        <f t="shared" si="28"/>
        <v>10</v>
      </c>
      <c r="BH17" s="22">
        <f t="shared" si="28"/>
        <v>10</v>
      </c>
      <c r="BI17" s="22">
        <f t="shared" si="28"/>
        <v>10</v>
      </c>
      <c r="BJ17" s="22">
        <f t="shared" si="28"/>
        <v>10</v>
      </c>
      <c r="BK17" s="22">
        <f t="shared" si="28"/>
        <v>10</v>
      </c>
      <c r="BL17" s="22">
        <f t="shared" si="28"/>
        <v>10</v>
      </c>
      <c r="BM17" s="22">
        <f t="shared" si="28"/>
        <v>10</v>
      </c>
      <c r="BN17" s="22">
        <f t="shared" si="28"/>
        <v>10</v>
      </c>
      <c r="BO17" s="22">
        <f t="shared" si="28"/>
        <v>10</v>
      </c>
      <c r="BP17" s="22">
        <f t="shared" si="28"/>
        <v>10</v>
      </c>
      <c r="BQ17" s="22">
        <f t="shared" si="28"/>
        <v>10</v>
      </c>
      <c r="BR17" s="22">
        <f t="shared" si="28"/>
        <v>10</v>
      </c>
    </row>
    <row r="18" spans="1:70" ht="18" x14ac:dyDescent="0.2">
      <c r="A18" s="14"/>
      <c r="B18" s="32"/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0</v>
      </c>
      <c r="AJ18" s="3" t="str">
        <f>IF(AI18&lt;&gt;0,RANK(AI18,$AI$5:$AI$72),"")</f>
        <v/>
      </c>
      <c r="AK18" s="5">
        <f>COUNTA(E18,G18,I18,K18,M18,O18,Q18,S18,U18,W18,Y18,AA18,AC18,AE18,AG18)</f>
        <v>0</v>
      </c>
      <c r="AL18" s="41">
        <f>HLOOKUP($AL$2,$BD$4:$BR$72,ROW(A18)-3,FALSE)</f>
        <v>0</v>
      </c>
      <c r="AM18" s="33" t="str">
        <f>IF(AL18&lt;&gt;0,RANK(AL18,$AL$5:$AL$72),"")</f>
        <v/>
      </c>
      <c r="AO18" s="22">
        <f t="shared" si="0"/>
        <v>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 s="22">
        <f t="shared" ref="BE18:BR18" si="29">BD18+LARGE($AO18:$BC18,BE$4)</f>
        <v>0</v>
      </c>
      <c r="BF18" s="22">
        <f t="shared" si="29"/>
        <v>0</v>
      </c>
      <c r="BG18" s="22">
        <f t="shared" si="29"/>
        <v>0</v>
      </c>
      <c r="BH18" s="22">
        <f t="shared" si="29"/>
        <v>0</v>
      </c>
      <c r="BI18" s="22">
        <f t="shared" si="29"/>
        <v>0</v>
      </c>
      <c r="BJ18" s="22">
        <f t="shared" si="29"/>
        <v>0</v>
      </c>
      <c r="BK18" s="22">
        <f t="shared" si="29"/>
        <v>0</v>
      </c>
      <c r="BL18" s="22">
        <f t="shared" si="29"/>
        <v>0</v>
      </c>
      <c r="BM18" s="22">
        <f t="shared" si="29"/>
        <v>0</v>
      </c>
      <c r="BN18" s="22">
        <f t="shared" si="29"/>
        <v>0</v>
      </c>
      <c r="BO18" s="22">
        <f t="shared" si="29"/>
        <v>0</v>
      </c>
      <c r="BP18" s="22">
        <f t="shared" si="29"/>
        <v>0</v>
      </c>
      <c r="BQ18" s="22">
        <f t="shared" si="29"/>
        <v>0</v>
      </c>
      <c r="BR18" s="22">
        <f t="shared" si="29"/>
        <v>0</v>
      </c>
    </row>
    <row r="19" spans="1:70" ht="18" x14ac:dyDescent="0.2">
      <c r="A19" s="14"/>
      <c r="B19" s="32"/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0</v>
      </c>
      <c r="AJ19" s="3" t="str">
        <f>IF(AI19&lt;&gt;0,RANK(AI19,$AI$5:$AI$72),"")</f>
        <v/>
      </c>
      <c r="AK19" s="5">
        <f>COUNTA(E19,G19,I19,K19,M19,O19,Q19,S19,U19,W19,Y19,AA19,AC19,AE19,AG19)</f>
        <v>0</v>
      </c>
      <c r="AL19" s="41">
        <f>HLOOKUP($AL$2,$BD$4:$BR$72,ROW(A19)-3,FALSE)</f>
        <v>0</v>
      </c>
      <c r="AM19" s="33" t="str">
        <f>IF(AL19&lt;&gt;0,RANK(AL19,$AL$5:$AL$72),"")</f>
        <v/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 s="22">
        <f t="shared" ref="BE19:BR19" si="30">BD19+LARGE($AO19:$BC19,BE$4)</f>
        <v>0</v>
      </c>
      <c r="BF19" s="22">
        <f t="shared" si="30"/>
        <v>0</v>
      </c>
      <c r="BG19" s="22">
        <f t="shared" si="30"/>
        <v>0</v>
      </c>
      <c r="BH19" s="22">
        <f t="shared" si="30"/>
        <v>0</v>
      </c>
      <c r="BI19" s="22">
        <f t="shared" si="30"/>
        <v>0</v>
      </c>
      <c r="BJ19" s="22">
        <f t="shared" si="30"/>
        <v>0</v>
      </c>
      <c r="BK19" s="22">
        <f t="shared" si="30"/>
        <v>0</v>
      </c>
      <c r="BL19" s="22">
        <f t="shared" si="30"/>
        <v>0</v>
      </c>
      <c r="BM19" s="22">
        <f t="shared" si="30"/>
        <v>0</v>
      </c>
      <c r="BN19" s="22">
        <f t="shared" si="30"/>
        <v>0</v>
      </c>
      <c r="BO19" s="22">
        <f t="shared" si="30"/>
        <v>0</v>
      </c>
      <c r="BP19" s="22">
        <f t="shared" si="30"/>
        <v>0</v>
      </c>
      <c r="BQ19" s="22">
        <f t="shared" si="30"/>
        <v>0</v>
      </c>
      <c r="BR19" s="22">
        <f t="shared" si="30"/>
        <v>0</v>
      </c>
    </row>
    <row r="20" spans="1:70" ht="18" x14ac:dyDescent="0.2">
      <c r="A20" s="14"/>
      <c r="B20" s="32"/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0</v>
      </c>
      <c r="AJ20" s="3" t="str">
        <f>IF(AI20&lt;&gt;0,RANK(AI20,$AI$5:$AI$72),"")</f>
        <v/>
      </c>
      <c r="AK20" s="5">
        <f>COUNTA(E20,G20,I20,K20,M20,O20,Q20,S20,U20,W20,Y20,AA20,AC20,AE20,AG20)</f>
        <v>0</v>
      </c>
      <c r="AL20" s="41">
        <f>HLOOKUP($AL$2,$BD$4:$BR$72,ROW(A20)-3,FALSE)</f>
        <v>0</v>
      </c>
      <c r="AM20" s="33" t="str">
        <f>IF(AL20&lt;&gt;0,RANK(AL20,$AL$5:$AL$72),"")</f>
        <v/>
      </c>
      <c r="AO20" s="22">
        <f t="shared" si="0"/>
        <v>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 s="22">
        <f t="shared" ref="BE20:BR20" si="31">BD20+LARGE($AO20:$BC20,BE$4)</f>
        <v>0</v>
      </c>
      <c r="BF20" s="22">
        <f t="shared" si="31"/>
        <v>0</v>
      </c>
      <c r="BG20" s="22">
        <f t="shared" si="31"/>
        <v>0</v>
      </c>
      <c r="BH20" s="22">
        <f t="shared" si="31"/>
        <v>0</v>
      </c>
      <c r="BI20" s="22">
        <f t="shared" si="31"/>
        <v>0</v>
      </c>
      <c r="BJ20" s="22">
        <f t="shared" si="31"/>
        <v>0</v>
      </c>
      <c r="BK20" s="22">
        <f t="shared" si="31"/>
        <v>0</v>
      </c>
      <c r="BL20" s="22">
        <f t="shared" si="31"/>
        <v>0</v>
      </c>
      <c r="BM20" s="22">
        <f t="shared" si="31"/>
        <v>0</v>
      </c>
      <c r="BN20" s="22">
        <f t="shared" si="31"/>
        <v>0</v>
      </c>
      <c r="BO20" s="22">
        <f t="shared" si="31"/>
        <v>0</v>
      </c>
      <c r="BP20" s="22">
        <f t="shared" si="31"/>
        <v>0</v>
      </c>
      <c r="BQ20" s="22">
        <f t="shared" si="31"/>
        <v>0</v>
      </c>
      <c r="BR20" s="22">
        <f t="shared" si="31"/>
        <v>0</v>
      </c>
    </row>
    <row r="21" spans="1:70" ht="18" x14ac:dyDescent="0.2">
      <c r="A21" s="14"/>
      <c r="B21" s="32"/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0</v>
      </c>
      <c r="AJ21" s="3" t="str">
        <f>IF(AI21&lt;&gt;0,RANK(AI21,$AI$5:$AI$72),"")</f>
        <v/>
      </c>
      <c r="AK21" s="5">
        <f>COUNTA(E21,G21,I21,K21,M21,O21,Q21,S21,U21,W21,Y21,AA21,AC21,AE21,AG21)</f>
        <v>0</v>
      </c>
      <c r="AL21" s="41">
        <f>HLOOKUP($AL$2,$BD$4:$BR$72,ROW(A21)-3,FALSE)</f>
        <v>0</v>
      </c>
      <c r="AM21" s="33" t="str">
        <f>IF(AL21&lt;&gt;0,RANK(AL21,$AL$5:$AL$72),"")</f>
        <v/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 s="22">
        <f t="shared" ref="BE21:BR21" si="32">BD21+LARGE($AO21:$BC21,BE$4)</f>
        <v>0</v>
      </c>
      <c r="BF21" s="22">
        <f t="shared" si="32"/>
        <v>0</v>
      </c>
      <c r="BG21" s="22">
        <f t="shared" si="32"/>
        <v>0</v>
      </c>
      <c r="BH21" s="22">
        <f t="shared" si="32"/>
        <v>0</v>
      </c>
      <c r="BI21" s="22">
        <f t="shared" si="32"/>
        <v>0</v>
      </c>
      <c r="BJ21" s="22">
        <f t="shared" si="32"/>
        <v>0</v>
      </c>
      <c r="BK21" s="22">
        <f t="shared" si="32"/>
        <v>0</v>
      </c>
      <c r="BL21" s="22">
        <f t="shared" si="32"/>
        <v>0</v>
      </c>
      <c r="BM21" s="22">
        <f t="shared" si="32"/>
        <v>0</v>
      </c>
      <c r="BN21" s="22">
        <f t="shared" si="32"/>
        <v>0</v>
      </c>
      <c r="BO21" s="22">
        <f t="shared" si="32"/>
        <v>0</v>
      </c>
      <c r="BP21" s="22">
        <f t="shared" si="32"/>
        <v>0</v>
      </c>
      <c r="BQ21" s="22">
        <f t="shared" si="32"/>
        <v>0</v>
      </c>
      <c r="BR21" s="22">
        <f t="shared" si="32"/>
        <v>0</v>
      </c>
    </row>
    <row r="22" spans="1:70" ht="18" x14ac:dyDescent="0.2">
      <c r="A22" s="14"/>
      <c r="B22" s="32"/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0</v>
      </c>
      <c r="AJ22" s="3" t="str">
        <f>IF(AI22&lt;&gt;0,RANK(AI22,$AI$5:$AI$72),"")</f>
        <v/>
      </c>
      <c r="AK22" s="5">
        <f>COUNTA(E22,G22,I22,K22,M22,O22,Q22,S22,U22,W22,Y22,AA22,AC22,AE22,AG22)</f>
        <v>0</v>
      </c>
      <c r="AL22" s="41">
        <f>HLOOKUP($AL$2,$BD$4:$BR$72,ROW(A22)-3,FALSE)</f>
        <v>0</v>
      </c>
      <c r="AM22" s="33" t="str">
        <f>IF(AL22&lt;&gt;0,RANK(AL22,$AL$5:$AL$72),"")</f>
        <v/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 s="22">
        <f t="shared" ref="BE22:BR22" si="33">BD22+LARGE($AO22:$BC22,BE$4)</f>
        <v>0</v>
      </c>
      <c r="BF22" s="22">
        <f t="shared" si="33"/>
        <v>0</v>
      </c>
      <c r="BG22" s="22">
        <f t="shared" si="33"/>
        <v>0</v>
      </c>
      <c r="BH22" s="22">
        <f t="shared" si="33"/>
        <v>0</v>
      </c>
      <c r="BI22" s="22">
        <f t="shared" si="33"/>
        <v>0</v>
      </c>
      <c r="BJ22" s="22">
        <f t="shared" si="33"/>
        <v>0</v>
      </c>
      <c r="BK22" s="22">
        <f t="shared" si="33"/>
        <v>0</v>
      </c>
      <c r="BL22" s="22">
        <f t="shared" si="33"/>
        <v>0</v>
      </c>
      <c r="BM22" s="22">
        <f t="shared" si="33"/>
        <v>0</v>
      </c>
      <c r="BN22" s="22">
        <f t="shared" si="33"/>
        <v>0</v>
      </c>
      <c r="BO22" s="22">
        <f t="shared" si="33"/>
        <v>0</v>
      </c>
      <c r="BP22" s="22">
        <f t="shared" si="33"/>
        <v>0</v>
      </c>
      <c r="BQ22" s="22">
        <f t="shared" si="33"/>
        <v>0</v>
      </c>
      <c r="BR22" s="22">
        <f t="shared" si="33"/>
        <v>0</v>
      </c>
    </row>
    <row r="23" spans="1:70" ht="18" x14ac:dyDescent="0.2">
      <c r="A23" s="14"/>
      <c r="B23" s="32"/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0</v>
      </c>
      <c r="AJ23" s="3" t="str">
        <f>IF(AI23&lt;&gt;0,RANK(AI23,$AI$5:$AI$72),"")</f>
        <v/>
      </c>
      <c r="AK23" s="5">
        <f>COUNTA(E23,G23,I23,K23,M23,O23,Q23,S23,U23,W23,Y23,AA23,AC23,AE23,AG23)</f>
        <v>0</v>
      </c>
      <c r="AL23" s="41">
        <f>HLOOKUP($AL$2,$BD$4:$BR$72,ROW(A23)-3,FALSE)</f>
        <v>0</v>
      </c>
      <c r="AM23" s="33" t="str">
        <f>IF(AL23&lt;&gt;0,RANK(AL23,$AL$5:$AL$72),"")</f>
        <v/>
      </c>
      <c r="AO23" s="22">
        <f t="shared" si="0"/>
        <v>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 s="22">
        <f t="shared" ref="BE23:BR23" si="34">BD23+LARGE($AO23:$BC23,BE$4)</f>
        <v>0</v>
      </c>
      <c r="BF23" s="22">
        <f t="shared" si="34"/>
        <v>0</v>
      </c>
      <c r="BG23" s="22">
        <f t="shared" si="34"/>
        <v>0</v>
      </c>
      <c r="BH23" s="22">
        <f t="shared" si="34"/>
        <v>0</v>
      </c>
      <c r="BI23" s="22">
        <f t="shared" si="34"/>
        <v>0</v>
      </c>
      <c r="BJ23" s="22">
        <f t="shared" si="34"/>
        <v>0</v>
      </c>
      <c r="BK23" s="22">
        <f t="shared" si="34"/>
        <v>0</v>
      </c>
      <c r="BL23" s="22">
        <f t="shared" si="34"/>
        <v>0</v>
      </c>
      <c r="BM23" s="22">
        <f t="shared" si="34"/>
        <v>0</v>
      </c>
      <c r="BN23" s="22">
        <f t="shared" si="34"/>
        <v>0</v>
      </c>
      <c r="BO23" s="22">
        <f t="shared" si="34"/>
        <v>0</v>
      </c>
      <c r="BP23" s="22">
        <f t="shared" si="34"/>
        <v>0</v>
      </c>
      <c r="BQ23" s="22">
        <f t="shared" si="34"/>
        <v>0</v>
      </c>
      <c r="BR23" s="22">
        <f t="shared" si="34"/>
        <v>0</v>
      </c>
    </row>
    <row r="24" spans="1:70" ht="18" x14ac:dyDescent="0.2">
      <c r="A24" s="14"/>
      <c r="B24" s="32"/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/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/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A27" s="14"/>
      <c r="B27" s="32"/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/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/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/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/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/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/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/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/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/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/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/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/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/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/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/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/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/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workbookViewId="0">
      <selection activeCell="X11" sqref="X11"/>
    </sheetView>
  </sheetViews>
  <sheetFormatPr baseColWidth="10" defaultColWidth="11" defaultRowHeight="13" x14ac:dyDescent="0.15"/>
  <cols>
    <col min="1" max="1" width="23.33203125" bestFit="1" customWidth="1"/>
    <col min="2" max="2" width="17.332031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123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Paramètres!T14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565</v>
      </c>
      <c r="B5" s="83" t="s">
        <v>352</v>
      </c>
      <c r="C5" s="83" t="s">
        <v>364</v>
      </c>
      <c r="D5" s="83" t="s">
        <v>41</v>
      </c>
      <c r="E5" s="6">
        <v>2</v>
      </c>
      <c r="F5" s="2">
        <v>35</v>
      </c>
      <c r="G5" s="4">
        <v>1</v>
      </c>
      <c r="H5" s="2">
        <v>55</v>
      </c>
      <c r="I5" s="36">
        <v>3</v>
      </c>
      <c r="J5" s="2">
        <v>25</v>
      </c>
      <c r="K5" s="4">
        <v>2</v>
      </c>
      <c r="L5" s="2">
        <v>35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150</v>
      </c>
      <c r="AJ5" s="3">
        <f>IF(AI5&lt;&gt;0,RANK(AI5,$AI$5:$AI$72),"")</f>
        <v>1</v>
      </c>
      <c r="AK5" s="5">
        <f>COUNTA(E5,G5,I5,K5,M5,O5,Q5,S5,U5,W5,Y5,AA5,AC5,AE5,AG5)</f>
        <v>4</v>
      </c>
      <c r="AL5" s="41">
        <f>HLOOKUP($AL$2,$BD$4:$BR$72,ROW(A5)-3,FALSE)</f>
        <v>150</v>
      </c>
      <c r="AM5" s="33">
        <f>IF(AL5&lt;&gt;0,RANK(AL5,$AL$5:$AL$72),"")</f>
        <v>1</v>
      </c>
      <c r="AO5" s="22">
        <f t="shared" ref="AO5:AO36" si="0">F5</f>
        <v>35</v>
      </c>
      <c r="AP5">
        <f t="shared" ref="AP5:AP36" si="1">H5</f>
        <v>55</v>
      </c>
      <c r="AQ5">
        <f t="shared" ref="AQ5:AQ36" si="2">J5</f>
        <v>25</v>
      </c>
      <c r="AR5">
        <f t="shared" ref="AR5:AR36" si="3">L5</f>
        <v>35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90</v>
      </c>
      <c r="BF5" s="22">
        <f t="shared" si="16"/>
        <v>125</v>
      </c>
      <c r="BG5" s="22">
        <f t="shared" si="16"/>
        <v>150</v>
      </c>
      <c r="BH5" s="22">
        <f t="shared" si="16"/>
        <v>150</v>
      </c>
      <c r="BI5" s="22">
        <f t="shared" si="16"/>
        <v>150</v>
      </c>
      <c r="BJ5" s="22">
        <f t="shared" si="16"/>
        <v>150</v>
      </c>
      <c r="BK5" s="22">
        <f t="shared" si="16"/>
        <v>150</v>
      </c>
      <c r="BL5" s="22">
        <f t="shared" si="16"/>
        <v>150</v>
      </c>
      <c r="BM5" s="22">
        <f t="shared" si="16"/>
        <v>150</v>
      </c>
      <c r="BN5" s="22">
        <f t="shared" si="16"/>
        <v>150</v>
      </c>
      <c r="BO5" s="22">
        <f t="shared" si="16"/>
        <v>150</v>
      </c>
      <c r="BP5" s="22">
        <f t="shared" si="16"/>
        <v>150</v>
      </c>
      <c r="BQ5" s="22">
        <f t="shared" si="16"/>
        <v>150</v>
      </c>
      <c r="BR5" s="22">
        <f t="shared" si="16"/>
        <v>150</v>
      </c>
    </row>
    <row r="6" spans="1:70" ht="17" x14ac:dyDescent="0.2">
      <c r="A6" s="89" t="s">
        <v>786</v>
      </c>
      <c r="B6" s="32" t="s">
        <v>787</v>
      </c>
      <c r="C6" s="32" t="s">
        <v>423</v>
      </c>
      <c r="D6" s="32" t="s">
        <v>23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105</v>
      </c>
      <c r="AJ6" s="3">
        <f>IF(AI6&lt;&gt;0,RANK(AI6,$AI$5:$AI$72),"")</f>
        <v>2</v>
      </c>
      <c r="AK6" s="5">
        <f>COUNTA(E6,G6,I6,K6,M6,O6,Q6,S6,U6,W6,Y6,AA6,AC6,AE6,AG6)</f>
        <v>2</v>
      </c>
      <c r="AL6" s="41">
        <f>HLOOKUP($AL$2,$BD$4:$BR$72,ROW(A6)-3,FALSE)</f>
        <v>105</v>
      </c>
      <c r="AM6" s="33">
        <f>IF(AL6&lt;&gt;0,RANK(AL6,$AL$5:$AL$72),"")</f>
        <v>2</v>
      </c>
      <c r="AO6" s="22">
        <f t="shared" si="0"/>
        <v>0</v>
      </c>
      <c r="AP6">
        <f t="shared" si="1"/>
        <v>0</v>
      </c>
      <c r="AQ6">
        <f t="shared" si="2"/>
        <v>50</v>
      </c>
      <c r="AR6">
        <f t="shared" si="3"/>
        <v>55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55</v>
      </c>
      <c r="BE6" s="22">
        <f t="shared" ref="BE6:BR6" si="17">BD6+LARGE($AO6:$BC6,BE$4)</f>
        <v>105</v>
      </c>
      <c r="BF6" s="22">
        <f t="shared" si="17"/>
        <v>105</v>
      </c>
      <c r="BG6" s="22">
        <f t="shared" si="17"/>
        <v>105</v>
      </c>
      <c r="BH6" s="22">
        <f t="shared" si="17"/>
        <v>105</v>
      </c>
      <c r="BI6" s="22">
        <f t="shared" si="17"/>
        <v>105</v>
      </c>
      <c r="BJ6" s="22">
        <f t="shared" si="17"/>
        <v>105</v>
      </c>
      <c r="BK6" s="22">
        <f t="shared" si="17"/>
        <v>105</v>
      </c>
      <c r="BL6" s="22">
        <f t="shared" si="17"/>
        <v>105</v>
      </c>
      <c r="BM6" s="22">
        <f t="shared" si="17"/>
        <v>105</v>
      </c>
      <c r="BN6" s="22">
        <f t="shared" si="17"/>
        <v>105</v>
      </c>
      <c r="BO6" s="22">
        <f t="shared" si="17"/>
        <v>105</v>
      </c>
      <c r="BP6" s="22">
        <f t="shared" si="17"/>
        <v>105</v>
      </c>
      <c r="BQ6" s="22">
        <f t="shared" si="17"/>
        <v>105</v>
      </c>
      <c r="BR6" s="22">
        <f t="shared" si="17"/>
        <v>105</v>
      </c>
    </row>
    <row r="7" spans="1:70" ht="17" x14ac:dyDescent="0.2">
      <c r="A7" s="83" t="s">
        <v>564</v>
      </c>
      <c r="B7" s="83" t="s">
        <v>558</v>
      </c>
      <c r="C7" s="83" t="s">
        <v>349</v>
      </c>
      <c r="D7" s="83" t="s">
        <v>42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105</v>
      </c>
      <c r="AJ7" s="3">
        <f>IF(AI7&lt;&gt;0,RANK(AI7,$AI$5:$AI$72),"")</f>
        <v>2</v>
      </c>
      <c r="AK7" s="5">
        <f>COUNTA(E7,G7,I7,K7,M7,O7,Q7,S7,U7,W7,Y7,AA7,AC7,AE7,AG7)</f>
        <v>2</v>
      </c>
      <c r="AL7" s="41">
        <f>HLOOKUP($AL$2,$BD$4:$BR$72,ROW(A7)-3,FALSE)</f>
        <v>105</v>
      </c>
      <c r="AM7" s="33">
        <f>IF(AL7&lt;&gt;0,RANK(AL7,$AL$5:$AL$72),"")</f>
        <v>2</v>
      </c>
      <c r="AO7" s="22">
        <f t="shared" si="0"/>
        <v>55</v>
      </c>
      <c r="AP7">
        <f t="shared" si="1"/>
        <v>0</v>
      </c>
      <c r="AQ7">
        <f t="shared" si="2"/>
        <v>50</v>
      </c>
      <c r="AR7">
        <f t="shared" si="3"/>
        <v>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105</v>
      </c>
      <c r="BF7" s="22">
        <f t="shared" si="18"/>
        <v>105</v>
      </c>
      <c r="BG7" s="22">
        <f t="shared" si="18"/>
        <v>105</v>
      </c>
      <c r="BH7" s="22">
        <f t="shared" si="18"/>
        <v>105</v>
      </c>
      <c r="BI7" s="22">
        <f t="shared" si="18"/>
        <v>105</v>
      </c>
      <c r="BJ7" s="22">
        <f t="shared" si="18"/>
        <v>105</v>
      </c>
      <c r="BK7" s="22">
        <f t="shared" si="18"/>
        <v>105</v>
      </c>
      <c r="BL7" s="22">
        <f t="shared" si="18"/>
        <v>105</v>
      </c>
      <c r="BM7" s="22">
        <f t="shared" si="18"/>
        <v>105</v>
      </c>
      <c r="BN7" s="22">
        <f t="shared" si="18"/>
        <v>105</v>
      </c>
      <c r="BO7" s="22">
        <f t="shared" si="18"/>
        <v>105</v>
      </c>
      <c r="BP7" s="22">
        <f t="shared" si="18"/>
        <v>105</v>
      </c>
      <c r="BQ7" s="22">
        <f t="shared" si="18"/>
        <v>105</v>
      </c>
      <c r="BR7" s="22">
        <f t="shared" si="18"/>
        <v>105</v>
      </c>
    </row>
    <row r="8" spans="1:70" ht="17" x14ac:dyDescent="0.2">
      <c r="A8" s="89" t="s">
        <v>791</v>
      </c>
      <c r="B8" s="32" t="s">
        <v>792</v>
      </c>
      <c r="C8" s="32" t="s">
        <v>793</v>
      </c>
      <c r="D8" s="32" t="s">
        <v>23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90</v>
      </c>
      <c r="AJ8" s="3">
        <f>IF(AI8&lt;&gt;0,RANK(AI8,$AI$5:$AI$72),"")</f>
        <v>4</v>
      </c>
      <c r="AK8" s="5">
        <f>COUNTA(E8,G8,I8,K8,M8,O8,Q8,S8,U8,W8,Y8,AA8,AC8,AE8,AG8)</f>
        <v>2</v>
      </c>
      <c r="AL8" s="41">
        <f>HLOOKUP($AL$2,$BD$4:$BR$72,ROW(A8)-3,FALSE)</f>
        <v>90</v>
      </c>
      <c r="AM8" s="33">
        <f>IF(AL8&lt;&gt;0,RANK(AL8,$AL$5:$AL$72),"")</f>
        <v>4</v>
      </c>
      <c r="AO8" s="22">
        <f t="shared" si="0"/>
        <v>0</v>
      </c>
      <c r="AP8">
        <f t="shared" si="1"/>
        <v>0</v>
      </c>
      <c r="AQ8">
        <f t="shared" si="2"/>
        <v>35</v>
      </c>
      <c r="AR8">
        <f t="shared" si="3"/>
        <v>55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55</v>
      </c>
      <c r="BE8" s="22">
        <f t="shared" ref="BE8:BR8" si="19">BD8+LARGE($AO8:$BC8,BE$4)</f>
        <v>90</v>
      </c>
      <c r="BF8" s="22">
        <f t="shared" si="19"/>
        <v>90</v>
      </c>
      <c r="BG8" s="22">
        <f t="shared" si="19"/>
        <v>90</v>
      </c>
      <c r="BH8" s="22">
        <f t="shared" si="19"/>
        <v>90</v>
      </c>
      <c r="BI8" s="22">
        <f t="shared" si="19"/>
        <v>90</v>
      </c>
      <c r="BJ8" s="22">
        <f t="shared" si="19"/>
        <v>90</v>
      </c>
      <c r="BK8" s="22">
        <f t="shared" si="19"/>
        <v>90</v>
      </c>
      <c r="BL8" s="22">
        <f t="shared" si="19"/>
        <v>90</v>
      </c>
      <c r="BM8" s="22">
        <f t="shared" si="19"/>
        <v>90</v>
      </c>
      <c r="BN8" s="22">
        <f t="shared" si="19"/>
        <v>90</v>
      </c>
      <c r="BO8" s="22">
        <f t="shared" si="19"/>
        <v>90</v>
      </c>
      <c r="BP8" s="22">
        <f t="shared" si="19"/>
        <v>90</v>
      </c>
      <c r="BQ8" s="22">
        <f t="shared" si="19"/>
        <v>90</v>
      </c>
      <c r="BR8" s="22">
        <f t="shared" si="19"/>
        <v>90</v>
      </c>
    </row>
    <row r="9" spans="1:70" ht="17" x14ac:dyDescent="0.2">
      <c r="A9" s="78" t="s">
        <v>591</v>
      </c>
      <c r="B9" s="78" t="s">
        <v>584</v>
      </c>
      <c r="C9" s="78" t="s">
        <v>585</v>
      </c>
      <c r="D9" s="78" t="s">
        <v>18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4</v>
      </c>
      <c r="J9" s="2">
        <v>10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65</v>
      </c>
      <c r="AJ9" s="3">
        <f>IF(AI9&lt;&gt;0,RANK(AI9,$AI$5:$AI$72),"")</f>
        <v>5</v>
      </c>
      <c r="AK9" s="5">
        <f>COUNTA(E9,G9,I9,K9,M9,O9,Q9,S9,U9,W9,Y9,AA9,AC9,AE9,AG9)</f>
        <v>2</v>
      </c>
      <c r="AL9" s="41">
        <f>HLOOKUP($AL$2,$BD$4:$BR$72,ROW(A9)-3,FALSE)</f>
        <v>65</v>
      </c>
      <c r="AM9" s="33">
        <f>IF(AL9&lt;&gt;0,RANK(AL9,$AL$5:$AL$72),"")</f>
        <v>5</v>
      </c>
      <c r="AO9" s="22">
        <f t="shared" si="0"/>
        <v>55</v>
      </c>
      <c r="AP9">
        <f t="shared" si="1"/>
        <v>0</v>
      </c>
      <c r="AQ9">
        <f t="shared" si="2"/>
        <v>10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55</v>
      </c>
      <c r="BE9" s="22">
        <f t="shared" ref="BE9:BR9" si="20">BD9+LARGE($AO9:$BC9,BE$4)</f>
        <v>65</v>
      </c>
      <c r="BF9" s="22">
        <f t="shared" si="20"/>
        <v>65</v>
      </c>
      <c r="BG9" s="22">
        <f t="shared" si="20"/>
        <v>65</v>
      </c>
      <c r="BH9" s="22">
        <f t="shared" si="20"/>
        <v>65</v>
      </c>
      <c r="BI9" s="22">
        <f t="shared" si="20"/>
        <v>65</v>
      </c>
      <c r="BJ9" s="22">
        <f t="shared" si="20"/>
        <v>65</v>
      </c>
      <c r="BK9" s="22">
        <f t="shared" si="20"/>
        <v>65</v>
      </c>
      <c r="BL9" s="22">
        <f t="shared" si="20"/>
        <v>65</v>
      </c>
      <c r="BM9" s="22">
        <f t="shared" si="20"/>
        <v>65</v>
      </c>
      <c r="BN9" s="22">
        <f t="shared" si="20"/>
        <v>65</v>
      </c>
      <c r="BO9" s="22">
        <f t="shared" si="20"/>
        <v>65</v>
      </c>
      <c r="BP9" s="22">
        <f t="shared" si="20"/>
        <v>65</v>
      </c>
      <c r="BQ9" s="22">
        <f t="shared" si="20"/>
        <v>65</v>
      </c>
      <c r="BR9" s="22">
        <f t="shared" si="20"/>
        <v>65</v>
      </c>
    </row>
    <row r="10" spans="1:70" ht="17" x14ac:dyDescent="0.2">
      <c r="A10" s="90"/>
      <c r="B10" s="83" t="s">
        <v>569</v>
      </c>
      <c r="C10" s="83" t="s">
        <v>570</v>
      </c>
      <c r="D10" s="83" t="s">
        <v>42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5</v>
      </c>
      <c r="J10" s="2">
        <v>10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65</v>
      </c>
      <c r="AJ10" s="3">
        <f>IF(AI10&lt;&gt;0,RANK(AI10,$AI$5:$AI$72),"")</f>
        <v>5</v>
      </c>
      <c r="AK10" s="5">
        <f>COUNTA(E10,G10,I10,K10,M10,O10,Q10,S10,U10,W10,Y10,AA10,AC10,AE10,AG10)</f>
        <v>2</v>
      </c>
      <c r="AL10" s="41">
        <f>HLOOKUP($AL$2,$BD$4:$BR$72,ROW(A10)-3,FALSE)</f>
        <v>65</v>
      </c>
      <c r="AM10" s="33">
        <f>IF(AL10&lt;&gt;0,RANK(AL10,$AL$5:$AL$72),"")</f>
        <v>5</v>
      </c>
      <c r="AO10" s="22">
        <f t="shared" si="0"/>
        <v>55</v>
      </c>
      <c r="AP10">
        <f t="shared" si="1"/>
        <v>0</v>
      </c>
      <c r="AQ10">
        <f t="shared" si="2"/>
        <v>10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55</v>
      </c>
      <c r="BE10" s="22">
        <f t="shared" ref="BE10:BR10" si="21">BD10+LARGE($AO10:$BC10,BE$4)</f>
        <v>65</v>
      </c>
      <c r="BF10" s="22">
        <f t="shared" si="21"/>
        <v>65</v>
      </c>
      <c r="BG10" s="22">
        <f t="shared" si="21"/>
        <v>65</v>
      </c>
      <c r="BH10" s="22">
        <f t="shared" si="21"/>
        <v>65</v>
      </c>
      <c r="BI10" s="22">
        <f t="shared" si="21"/>
        <v>65</v>
      </c>
      <c r="BJ10" s="22">
        <f t="shared" si="21"/>
        <v>65</v>
      </c>
      <c r="BK10" s="22">
        <f t="shared" si="21"/>
        <v>65</v>
      </c>
      <c r="BL10" s="22">
        <f t="shared" si="21"/>
        <v>65</v>
      </c>
      <c r="BM10" s="22">
        <f t="shared" si="21"/>
        <v>65</v>
      </c>
      <c r="BN10" s="22">
        <f t="shared" si="21"/>
        <v>65</v>
      </c>
      <c r="BO10" s="22">
        <f t="shared" si="21"/>
        <v>65</v>
      </c>
      <c r="BP10" s="22">
        <f t="shared" si="21"/>
        <v>65</v>
      </c>
      <c r="BQ10" s="22">
        <f t="shared" si="21"/>
        <v>65</v>
      </c>
      <c r="BR10" s="22">
        <f t="shared" si="21"/>
        <v>65</v>
      </c>
    </row>
    <row r="11" spans="1:70" ht="17" x14ac:dyDescent="0.2">
      <c r="A11" s="89" t="s">
        <v>800</v>
      </c>
      <c r="B11" s="32" t="s">
        <v>801</v>
      </c>
      <c r="C11" s="32" t="s">
        <v>557</v>
      </c>
      <c r="D11" s="32" t="s">
        <v>23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25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60</v>
      </c>
      <c r="AJ11" s="3">
        <f>IF(AI11&lt;&gt;0,RANK(AI11,$AI$5:$AI$72),"")</f>
        <v>7</v>
      </c>
      <c r="AK11" s="5">
        <f>COUNTA(E11,G11,I11,K11,M11,O11,Q11,S11,U11,W11,Y11,AA11,AC11,AE11,AG11)</f>
        <v>2</v>
      </c>
      <c r="AL11" s="41">
        <f>HLOOKUP($AL$2,$BD$4:$BR$72,ROW(A11)-3,FALSE)</f>
        <v>60</v>
      </c>
      <c r="AM11" s="33">
        <f>IF(AL11&lt;&gt;0,RANK(AL11,$AL$5:$AL$72),"")</f>
        <v>7</v>
      </c>
      <c r="AO11" s="22">
        <f t="shared" si="0"/>
        <v>0</v>
      </c>
      <c r="AP11">
        <f t="shared" si="1"/>
        <v>0</v>
      </c>
      <c r="AQ11">
        <f t="shared" si="2"/>
        <v>25</v>
      </c>
      <c r="AR11">
        <f t="shared" si="3"/>
        <v>35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60</v>
      </c>
      <c r="BF11" s="22">
        <f t="shared" si="22"/>
        <v>60</v>
      </c>
      <c r="BG11" s="22">
        <f t="shared" si="22"/>
        <v>60</v>
      </c>
      <c r="BH11" s="22">
        <f t="shared" si="22"/>
        <v>60</v>
      </c>
      <c r="BI11" s="22">
        <f t="shared" si="22"/>
        <v>60</v>
      </c>
      <c r="BJ11" s="22">
        <f t="shared" si="22"/>
        <v>60</v>
      </c>
      <c r="BK11" s="22">
        <f t="shared" si="22"/>
        <v>60</v>
      </c>
      <c r="BL11" s="22">
        <f t="shared" si="22"/>
        <v>60</v>
      </c>
      <c r="BM11" s="22">
        <f t="shared" si="22"/>
        <v>60</v>
      </c>
      <c r="BN11" s="22">
        <f t="shared" si="22"/>
        <v>60</v>
      </c>
      <c r="BO11" s="22">
        <f t="shared" si="22"/>
        <v>60</v>
      </c>
      <c r="BP11" s="22">
        <f t="shared" si="22"/>
        <v>60</v>
      </c>
      <c r="BQ11" s="22">
        <f t="shared" si="22"/>
        <v>60</v>
      </c>
      <c r="BR11" s="22">
        <f t="shared" si="22"/>
        <v>60</v>
      </c>
    </row>
    <row r="12" spans="1:70" ht="17" x14ac:dyDescent="0.2">
      <c r="A12" s="14" t="s">
        <v>896</v>
      </c>
      <c r="B12" s="32" t="s">
        <v>897</v>
      </c>
      <c r="C12" s="32" t="s">
        <v>895</v>
      </c>
      <c r="D12" s="32" t="s">
        <v>23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55</v>
      </c>
      <c r="AJ12" s="3">
        <f>IF(AI12&lt;&gt;0,RANK(AI12,$AI$5:$AI$72),"")</f>
        <v>8</v>
      </c>
      <c r="AK12" s="5">
        <f>COUNTA(E12,G12,I12,K12,M12,O12,Q12,S12,U12,W12,Y12,AA12,AC12,AE12,AG12)</f>
        <v>1</v>
      </c>
      <c r="AL12" s="41">
        <f>HLOOKUP($AL$2,$BD$4:$BR$72,ROW(A12)-3,FALSE)</f>
        <v>55</v>
      </c>
      <c r="AM12" s="33">
        <f>IF(AL12&lt;&gt;0,RANK(AL12,$AL$5:$AL$72),"")</f>
        <v>8</v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55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55</v>
      </c>
      <c r="BE12" s="22">
        <f t="shared" ref="BE12:BR12" si="23">BD12+LARGE($AO12:$BC12,BE$4)</f>
        <v>55</v>
      </c>
      <c r="BF12" s="22">
        <f t="shared" si="23"/>
        <v>55</v>
      </c>
      <c r="BG12" s="22">
        <f t="shared" si="23"/>
        <v>55</v>
      </c>
      <c r="BH12" s="22">
        <f t="shared" si="23"/>
        <v>55</v>
      </c>
      <c r="BI12" s="22">
        <f t="shared" si="23"/>
        <v>55</v>
      </c>
      <c r="BJ12" s="22">
        <f t="shared" si="23"/>
        <v>55</v>
      </c>
      <c r="BK12" s="22">
        <f t="shared" si="23"/>
        <v>55</v>
      </c>
      <c r="BL12" s="22">
        <f t="shared" si="23"/>
        <v>55</v>
      </c>
      <c r="BM12" s="22">
        <f t="shared" si="23"/>
        <v>55</v>
      </c>
      <c r="BN12" s="22">
        <f t="shared" si="23"/>
        <v>55</v>
      </c>
      <c r="BO12" s="22">
        <f t="shared" si="23"/>
        <v>55</v>
      </c>
      <c r="BP12" s="22">
        <f t="shared" si="23"/>
        <v>55</v>
      </c>
      <c r="BQ12" s="22">
        <f t="shared" si="23"/>
        <v>55</v>
      </c>
      <c r="BR12" s="22">
        <f t="shared" si="23"/>
        <v>55</v>
      </c>
    </row>
    <row r="13" spans="1:70" ht="17" x14ac:dyDescent="0.2">
      <c r="A13" s="89" t="s">
        <v>794</v>
      </c>
      <c r="B13" s="32" t="s">
        <v>366</v>
      </c>
      <c r="C13" s="32" t="s">
        <v>547</v>
      </c>
      <c r="D13" s="32" t="s">
        <v>42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50</v>
      </c>
      <c r="AJ13" s="3">
        <f>IF(AI13&lt;&gt;0,RANK(AI13,$AI$5:$AI$72),"")</f>
        <v>9</v>
      </c>
      <c r="AK13" s="5">
        <f>COUNTA(E13,G13,I13,K13,M13,O13,Q13,S13,U13,W13,Y13,AA13,AC13,AE13,AG13)</f>
        <v>1</v>
      </c>
      <c r="AL13" s="41">
        <f>HLOOKUP($AL$2,$BD$4:$BR$72,ROW(A13)-3,FALSE)</f>
        <v>50</v>
      </c>
      <c r="AM13" s="33">
        <f>IF(AL13&lt;&gt;0,RANK(AL13,$AL$5:$AL$72),"")</f>
        <v>9</v>
      </c>
      <c r="AO13" s="22">
        <f t="shared" si="0"/>
        <v>0</v>
      </c>
      <c r="AP13">
        <f t="shared" si="1"/>
        <v>0</v>
      </c>
      <c r="AQ13">
        <f t="shared" si="2"/>
        <v>50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50</v>
      </c>
      <c r="BE13" s="22">
        <f t="shared" ref="BE13:BR13" si="24">BD13+LARGE($AO13:$BC13,BE$4)</f>
        <v>50</v>
      </c>
      <c r="BF13" s="22">
        <f t="shared" si="24"/>
        <v>50</v>
      </c>
      <c r="BG13" s="22">
        <f t="shared" si="24"/>
        <v>50</v>
      </c>
      <c r="BH13" s="22">
        <f t="shared" si="24"/>
        <v>50</v>
      </c>
      <c r="BI13" s="22">
        <f t="shared" si="24"/>
        <v>50</v>
      </c>
      <c r="BJ13" s="22">
        <f t="shared" si="24"/>
        <v>50</v>
      </c>
      <c r="BK13" s="22">
        <f t="shared" si="24"/>
        <v>50</v>
      </c>
      <c r="BL13" s="22">
        <f t="shared" si="24"/>
        <v>50</v>
      </c>
      <c r="BM13" s="22">
        <f t="shared" si="24"/>
        <v>50</v>
      </c>
      <c r="BN13" s="22">
        <f t="shared" si="24"/>
        <v>50</v>
      </c>
      <c r="BO13" s="22">
        <f t="shared" si="24"/>
        <v>50</v>
      </c>
      <c r="BP13" s="22">
        <f t="shared" si="24"/>
        <v>50</v>
      </c>
      <c r="BQ13" s="22">
        <f t="shared" si="24"/>
        <v>50</v>
      </c>
      <c r="BR13" s="22">
        <f t="shared" si="24"/>
        <v>50</v>
      </c>
    </row>
    <row r="14" spans="1:70" ht="17" x14ac:dyDescent="0.2">
      <c r="A14" s="83" t="s">
        <v>567</v>
      </c>
      <c r="B14" s="83" t="s">
        <v>136</v>
      </c>
      <c r="C14" s="83" t="s">
        <v>561</v>
      </c>
      <c r="D14" s="83" t="s">
        <v>15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45</v>
      </c>
      <c r="AJ14" s="3">
        <f>IF(AI14&lt;&gt;0,RANK(AI14,$AI$5:$AI$72),"")</f>
        <v>10</v>
      </c>
      <c r="AK14" s="5">
        <f>COUNTA(E14,G14,I14,K14,M14,O14,Q14,S14,U14,W14,Y14,AA14,AC14,AE14,AG14)</f>
        <v>2</v>
      </c>
      <c r="AL14" s="41">
        <f>HLOOKUP($AL$2,$BD$4:$BR$72,ROW(A14)-3,FALSE)</f>
        <v>45</v>
      </c>
      <c r="AM14" s="33">
        <f>IF(AL14&lt;&gt;0,RANK(AL14,$AL$5:$AL$72),"")</f>
        <v>10</v>
      </c>
      <c r="AO14" s="22">
        <f t="shared" si="0"/>
        <v>10</v>
      </c>
      <c r="AP14">
        <f t="shared" si="1"/>
        <v>0</v>
      </c>
      <c r="AQ14">
        <f t="shared" si="2"/>
        <v>35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35</v>
      </c>
      <c r="BE14" s="22">
        <f t="shared" ref="BE14:BR14" si="25">BD14+LARGE($AO14:$BC14,BE$4)</f>
        <v>45</v>
      </c>
      <c r="BF14" s="22">
        <f t="shared" si="25"/>
        <v>45</v>
      </c>
      <c r="BG14" s="22">
        <f t="shared" si="25"/>
        <v>45</v>
      </c>
      <c r="BH14" s="22">
        <f t="shared" si="25"/>
        <v>45</v>
      </c>
      <c r="BI14" s="22">
        <f t="shared" si="25"/>
        <v>45</v>
      </c>
      <c r="BJ14" s="22">
        <f t="shared" si="25"/>
        <v>45</v>
      </c>
      <c r="BK14" s="22">
        <f t="shared" si="25"/>
        <v>45</v>
      </c>
      <c r="BL14" s="22">
        <f t="shared" si="25"/>
        <v>45</v>
      </c>
      <c r="BM14" s="22">
        <f t="shared" si="25"/>
        <v>45</v>
      </c>
      <c r="BN14" s="22">
        <f t="shared" si="25"/>
        <v>45</v>
      </c>
      <c r="BO14" s="22">
        <f t="shared" si="25"/>
        <v>45</v>
      </c>
      <c r="BP14" s="22">
        <f t="shared" si="25"/>
        <v>45</v>
      </c>
      <c r="BQ14" s="22">
        <f t="shared" si="25"/>
        <v>45</v>
      </c>
      <c r="BR14" s="22">
        <f t="shared" si="25"/>
        <v>45</v>
      </c>
    </row>
    <row r="15" spans="1:70" ht="17" x14ac:dyDescent="0.2">
      <c r="A15" s="14" t="s">
        <v>800</v>
      </c>
      <c r="B15" s="32" t="s">
        <v>898</v>
      </c>
      <c r="C15" s="32" t="s">
        <v>899</v>
      </c>
      <c r="D15" s="32" t="s">
        <v>23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35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35</v>
      </c>
      <c r="AJ15" s="3">
        <f>IF(AI15&lt;&gt;0,RANK(AI15,$AI$5:$AI$72),"")</f>
        <v>11</v>
      </c>
      <c r="AK15" s="5">
        <f>COUNTA(E15,G15,I15,K15,M15,O15,Q15,S15,U15,W15,Y15,AA15,AC15,AE15,AG15)</f>
        <v>1</v>
      </c>
      <c r="AL15" s="41">
        <f>HLOOKUP($AL$2,$BD$4:$BR$72,ROW(A15)-3,FALSE)</f>
        <v>35</v>
      </c>
      <c r="AM15" s="33">
        <f>IF(AL15&lt;&gt;0,RANK(AL15,$AL$5:$AL$72),"")</f>
        <v>11</v>
      </c>
      <c r="AO15" s="22">
        <f t="shared" si="0"/>
        <v>0</v>
      </c>
      <c r="AP15">
        <f t="shared" si="1"/>
        <v>0</v>
      </c>
      <c r="AQ15">
        <f t="shared" si="2"/>
        <v>0</v>
      </c>
      <c r="AR15">
        <f t="shared" si="3"/>
        <v>35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35</v>
      </c>
      <c r="BE15" s="22">
        <f t="shared" ref="BE15:BR15" si="26">BD15+LARGE($AO15:$BC15,BE$4)</f>
        <v>35</v>
      </c>
      <c r="BF15" s="22">
        <f t="shared" si="26"/>
        <v>35</v>
      </c>
      <c r="BG15" s="22">
        <f t="shared" si="26"/>
        <v>35</v>
      </c>
      <c r="BH15" s="22">
        <f t="shared" si="26"/>
        <v>35</v>
      </c>
      <c r="BI15" s="22">
        <f t="shared" si="26"/>
        <v>35</v>
      </c>
      <c r="BJ15" s="22">
        <f t="shared" si="26"/>
        <v>35</v>
      </c>
      <c r="BK15" s="22">
        <f t="shared" si="26"/>
        <v>35</v>
      </c>
      <c r="BL15" s="22">
        <f t="shared" si="26"/>
        <v>35</v>
      </c>
      <c r="BM15" s="22">
        <f t="shared" si="26"/>
        <v>35</v>
      </c>
      <c r="BN15" s="22">
        <f t="shared" si="26"/>
        <v>35</v>
      </c>
      <c r="BO15" s="22">
        <f t="shared" si="26"/>
        <v>35</v>
      </c>
      <c r="BP15" s="22">
        <f t="shared" si="26"/>
        <v>35</v>
      </c>
      <c r="BQ15" s="22">
        <f t="shared" si="26"/>
        <v>35</v>
      </c>
      <c r="BR15" s="22">
        <f t="shared" si="26"/>
        <v>35</v>
      </c>
    </row>
    <row r="16" spans="1:70" ht="17" x14ac:dyDescent="0.2">
      <c r="A16" s="89" t="s">
        <v>796</v>
      </c>
      <c r="B16" s="32" t="s">
        <v>795</v>
      </c>
      <c r="C16" s="32" t="s">
        <v>587</v>
      </c>
      <c r="D16" s="32" t="s">
        <v>15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35</v>
      </c>
      <c r="AJ16" s="3">
        <f>IF(AI16&lt;&gt;0,RANK(AI16,$AI$5:$AI$72),"")</f>
        <v>11</v>
      </c>
      <c r="AK16" s="5">
        <f>COUNTA(E16,G16,I16,K16,M16,O16,Q16,S16,U16,W16,Y16,AA16,AC16,AE16,AG16)</f>
        <v>1</v>
      </c>
      <c r="AL16" s="41">
        <f>HLOOKUP($AL$2,$BD$4:$BR$72,ROW(A16)-3,FALSE)</f>
        <v>35</v>
      </c>
      <c r="AM16" s="33">
        <f>IF(AL16&lt;&gt;0,RANK(AL16,$AL$5:$AL$72),"")</f>
        <v>11</v>
      </c>
      <c r="AO16" s="22">
        <f t="shared" si="0"/>
        <v>0</v>
      </c>
      <c r="AP16">
        <f t="shared" si="1"/>
        <v>0</v>
      </c>
      <c r="AQ16">
        <f t="shared" si="2"/>
        <v>35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35</v>
      </c>
      <c r="BE16" s="22">
        <f t="shared" ref="BE16:BR16" si="27">BD16+LARGE($AO16:$BC16,BE$4)</f>
        <v>35</v>
      </c>
      <c r="BF16" s="22">
        <f t="shared" si="27"/>
        <v>35</v>
      </c>
      <c r="BG16" s="22">
        <f t="shared" si="27"/>
        <v>35</v>
      </c>
      <c r="BH16" s="22">
        <f t="shared" si="27"/>
        <v>35</v>
      </c>
      <c r="BI16" s="22">
        <f t="shared" si="27"/>
        <v>35</v>
      </c>
      <c r="BJ16" s="22">
        <f t="shared" si="27"/>
        <v>35</v>
      </c>
      <c r="BK16" s="22">
        <f t="shared" si="27"/>
        <v>35</v>
      </c>
      <c r="BL16" s="22">
        <f t="shared" si="27"/>
        <v>35</v>
      </c>
      <c r="BM16" s="22">
        <f t="shared" si="27"/>
        <v>35</v>
      </c>
      <c r="BN16" s="22">
        <f t="shared" si="27"/>
        <v>35</v>
      </c>
      <c r="BO16" s="22">
        <f t="shared" si="27"/>
        <v>35</v>
      </c>
      <c r="BP16" s="22">
        <f t="shared" si="27"/>
        <v>35</v>
      </c>
      <c r="BQ16" s="22">
        <f t="shared" si="27"/>
        <v>35</v>
      </c>
      <c r="BR16" s="22">
        <f t="shared" si="27"/>
        <v>35</v>
      </c>
    </row>
    <row r="17" spans="1:70" ht="17" x14ac:dyDescent="0.2">
      <c r="A17" s="90"/>
      <c r="B17" s="83" t="s">
        <v>571</v>
      </c>
      <c r="C17" s="83" t="s">
        <v>572</v>
      </c>
      <c r="D17" s="83" t="s">
        <v>41</v>
      </c>
      <c r="E17" s="6">
        <v>2</v>
      </c>
      <c r="F17" s="2">
        <v>35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35</v>
      </c>
      <c r="AJ17" s="3">
        <f>IF(AI17&lt;&gt;0,RANK(AI17,$AI$5:$AI$72),"")</f>
        <v>11</v>
      </c>
      <c r="AK17" s="5">
        <f>COUNTA(E17,G17,I17,K17,M17,O17,Q17,S17,U17,W17,Y17,AA17,AC17,AE17,AG17)</f>
        <v>1</v>
      </c>
      <c r="AL17" s="41">
        <f>HLOOKUP($AL$2,$BD$4:$BR$72,ROW(A17)-3,FALSE)</f>
        <v>35</v>
      </c>
      <c r="AM17" s="33">
        <f>IF(AL17&lt;&gt;0,RANK(AL17,$AL$5:$AL$72),"")</f>
        <v>11</v>
      </c>
      <c r="AO17" s="22">
        <f t="shared" si="0"/>
        <v>35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35</v>
      </c>
      <c r="BE17" s="22">
        <f t="shared" ref="BE17:BR17" si="28">BD17+LARGE($AO17:$BC17,BE$4)</f>
        <v>35</v>
      </c>
      <c r="BF17" s="22">
        <f t="shared" si="28"/>
        <v>35</v>
      </c>
      <c r="BG17" s="22">
        <f t="shared" si="28"/>
        <v>35</v>
      </c>
      <c r="BH17" s="22">
        <f t="shared" si="28"/>
        <v>35</v>
      </c>
      <c r="BI17" s="22">
        <f t="shared" si="28"/>
        <v>35</v>
      </c>
      <c r="BJ17" s="22">
        <f t="shared" si="28"/>
        <v>35</v>
      </c>
      <c r="BK17" s="22">
        <f t="shared" si="28"/>
        <v>35</v>
      </c>
      <c r="BL17" s="22">
        <f t="shared" si="28"/>
        <v>35</v>
      </c>
      <c r="BM17" s="22">
        <f t="shared" si="28"/>
        <v>35</v>
      </c>
      <c r="BN17" s="22">
        <f t="shared" si="28"/>
        <v>35</v>
      </c>
      <c r="BO17" s="22">
        <f t="shared" si="28"/>
        <v>35</v>
      </c>
      <c r="BP17" s="22">
        <f t="shared" si="28"/>
        <v>35</v>
      </c>
      <c r="BQ17" s="22">
        <f t="shared" si="28"/>
        <v>35</v>
      </c>
      <c r="BR17" s="22">
        <f t="shared" si="28"/>
        <v>35</v>
      </c>
    </row>
    <row r="18" spans="1:70" ht="17" x14ac:dyDescent="0.2">
      <c r="A18" s="90" t="s">
        <v>7</v>
      </c>
      <c r="B18" s="83" t="s">
        <v>668</v>
      </c>
      <c r="C18" s="83" t="s">
        <v>577</v>
      </c>
      <c r="D18" s="83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35</v>
      </c>
      <c r="AJ18" s="3">
        <f>IF(AI18&lt;&gt;0,RANK(AI18,$AI$5:$AI$72),"")</f>
        <v>11</v>
      </c>
      <c r="AK18" s="5">
        <f>COUNTA(E18,G18,I18,K18,M18,O18,Q18,S18,U18,W18,Y18,AA18,AC18,AE18,AG18)</f>
        <v>1</v>
      </c>
      <c r="AL18" s="41">
        <f>HLOOKUP($AL$2,$BD$4:$BR$72,ROW(A18)-3,FALSE)</f>
        <v>35</v>
      </c>
      <c r="AM18" s="33">
        <f>IF(AL18&lt;&gt;0,RANK(AL18,$AL$5:$AL$72),"")</f>
        <v>11</v>
      </c>
      <c r="AO18" s="22">
        <f t="shared" si="0"/>
        <v>0</v>
      </c>
      <c r="AP18">
        <f t="shared" si="1"/>
        <v>35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35</v>
      </c>
      <c r="BE18" s="22">
        <f t="shared" ref="BE18:BR18" si="29">BD18+LARGE($AO18:$BC18,BE$4)</f>
        <v>35</v>
      </c>
      <c r="BF18" s="22">
        <f t="shared" si="29"/>
        <v>35</v>
      </c>
      <c r="BG18" s="22">
        <f t="shared" si="29"/>
        <v>35</v>
      </c>
      <c r="BH18" s="22">
        <f t="shared" si="29"/>
        <v>35</v>
      </c>
      <c r="BI18" s="22">
        <f t="shared" si="29"/>
        <v>35</v>
      </c>
      <c r="BJ18" s="22">
        <f t="shared" si="29"/>
        <v>35</v>
      </c>
      <c r="BK18" s="22">
        <f t="shared" si="29"/>
        <v>35</v>
      </c>
      <c r="BL18" s="22">
        <f t="shared" si="29"/>
        <v>35</v>
      </c>
      <c r="BM18" s="22">
        <f t="shared" si="29"/>
        <v>35</v>
      </c>
      <c r="BN18" s="22">
        <f t="shared" si="29"/>
        <v>35</v>
      </c>
      <c r="BO18" s="22">
        <f t="shared" si="29"/>
        <v>35</v>
      </c>
      <c r="BP18" s="22">
        <f t="shared" si="29"/>
        <v>35</v>
      </c>
      <c r="BQ18" s="22">
        <f t="shared" si="29"/>
        <v>35</v>
      </c>
      <c r="BR18" s="22">
        <f t="shared" si="29"/>
        <v>35</v>
      </c>
    </row>
    <row r="19" spans="1:70" ht="17" x14ac:dyDescent="0.2">
      <c r="A19" s="83" t="s">
        <v>566</v>
      </c>
      <c r="B19" s="83" t="s">
        <v>559</v>
      </c>
      <c r="C19" s="83" t="s">
        <v>560</v>
      </c>
      <c r="D19" s="83" t="s">
        <v>40</v>
      </c>
      <c r="E19" s="6">
        <v>3</v>
      </c>
      <c r="F19" s="2">
        <v>20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20</v>
      </c>
      <c r="AJ19" s="3">
        <f>IF(AI19&lt;&gt;0,RANK(AI19,$AI$5:$AI$72),"")</f>
        <v>15</v>
      </c>
      <c r="AK19" s="5">
        <f>COUNTA(E19,G19,I19,K19,M19,O19,Q19,S19,U19,W19,Y19,AA19,AC19,AE19,AG19)</f>
        <v>1</v>
      </c>
      <c r="AL19" s="41">
        <f>HLOOKUP($AL$2,$BD$4:$BR$72,ROW(A19)-3,FALSE)</f>
        <v>20</v>
      </c>
      <c r="AM19" s="33">
        <f>IF(AL19&lt;&gt;0,RANK(AL19,$AL$5:$AL$72),"")</f>
        <v>15</v>
      </c>
      <c r="AO19" s="22">
        <f t="shared" si="0"/>
        <v>20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20</v>
      </c>
      <c r="BE19" s="22">
        <f t="shared" ref="BE19:BR19" si="30">BD19+LARGE($AO19:$BC19,BE$4)</f>
        <v>20</v>
      </c>
      <c r="BF19" s="22">
        <f t="shared" si="30"/>
        <v>20</v>
      </c>
      <c r="BG19" s="22">
        <f t="shared" si="30"/>
        <v>20</v>
      </c>
      <c r="BH19" s="22">
        <f t="shared" si="30"/>
        <v>20</v>
      </c>
      <c r="BI19" s="22">
        <f t="shared" si="30"/>
        <v>20</v>
      </c>
      <c r="BJ19" s="22">
        <f t="shared" si="30"/>
        <v>20</v>
      </c>
      <c r="BK19" s="22">
        <f t="shared" si="30"/>
        <v>20</v>
      </c>
      <c r="BL19" s="22">
        <f t="shared" si="30"/>
        <v>20</v>
      </c>
      <c r="BM19" s="22">
        <f t="shared" si="30"/>
        <v>20</v>
      </c>
      <c r="BN19" s="22">
        <f t="shared" si="30"/>
        <v>20</v>
      </c>
      <c r="BO19" s="22">
        <f t="shared" si="30"/>
        <v>20</v>
      </c>
      <c r="BP19" s="22">
        <f t="shared" si="30"/>
        <v>20</v>
      </c>
      <c r="BQ19" s="22">
        <f t="shared" si="30"/>
        <v>20</v>
      </c>
      <c r="BR19" s="22">
        <f t="shared" si="30"/>
        <v>20</v>
      </c>
    </row>
    <row r="20" spans="1:70" ht="17" x14ac:dyDescent="0.2">
      <c r="A20" s="90"/>
      <c r="B20" s="83" t="s">
        <v>573</v>
      </c>
      <c r="C20" s="83" t="s">
        <v>160</v>
      </c>
      <c r="D20" s="83" t="s">
        <v>40</v>
      </c>
      <c r="E20" s="6">
        <v>3</v>
      </c>
      <c r="F20" s="2">
        <v>20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20</v>
      </c>
      <c r="AJ20" s="3">
        <f>IF(AI20&lt;&gt;0,RANK(AI20,$AI$5:$AI$72),"")</f>
        <v>15</v>
      </c>
      <c r="AK20" s="5">
        <f>COUNTA(E20,G20,I20,K20,M20,O20,Q20,S20,U20,W20,Y20,AA20,AC20,AE20,AG20)</f>
        <v>1</v>
      </c>
      <c r="AL20" s="41">
        <f>HLOOKUP($AL$2,$BD$4:$BR$72,ROW(A20)-3,FALSE)</f>
        <v>20</v>
      </c>
      <c r="AM20" s="33">
        <f>IF(AL20&lt;&gt;0,RANK(AL20,$AL$5:$AL$72),"")</f>
        <v>15</v>
      </c>
      <c r="AO20" s="22">
        <f t="shared" si="0"/>
        <v>20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20</v>
      </c>
      <c r="BE20" s="22">
        <f t="shared" ref="BE20:BR20" si="31">BD20+LARGE($AO20:$BC20,BE$4)</f>
        <v>20</v>
      </c>
      <c r="BF20" s="22">
        <f t="shared" si="31"/>
        <v>20</v>
      </c>
      <c r="BG20" s="22">
        <f t="shared" si="31"/>
        <v>20</v>
      </c>
      <c r="BH20" s="22">
        <f t="shared" si="31"/>
        <v>20</v>
      </c>
      <c r="BI20" s="22">
        <f t="shared" si="31"/>
        <v>20</v>
      </c>
      <c r="BJ20" s="22">
        <f t="shared" si="31"/>
        <v>20</v>
      </c>
      <c r="BK20" s="22">
        <f t="shared" si="31"/>
        <v>20</v>
      </c>
      <c r="BL20" s="22">
        <f t="shared" si="31"/>
        <v>20</v>
      </c>
      <c r="BM20" s="22">
        <f t="shared" si="31"/>
        <v>20</v>
      </c>
      <c r="BN20" s="22">
        <f t="shared" si="31"/>
        <v>20</v>
      </c>
      <c r="BO20" s="22">
        <f t="shared" si="31"/>
        <v>20</v>
      </c>
      <c r="BP20" s="22">
        <f t="shared" si="31"/>
        <v>20</v>
      </c>
      <c r="BQ20" s="22">
        <f t="shared" si="31"/>
        <v>20</v>
      </c>
      <c r="BR20" s="22">
        <f t="shared" si="31"/>
        <v>20</v>
      </c>
    </row>
    <row r="21" spans="1:70" ht="17" x14ac:dyDescent="0.2">
      <c r="A21" s="89" t="s">
        <v>797</v>
      </c>
      <c r="B21" s="32" t="s">
        <v>798</v>
      </c>
      <c r="C21" s="32" t="s">
        <v>799</v>
      </c>
      <c r="D21" s="32" t="s">
        <v>18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4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10</v>
      </c>
      <c r="AJ21" s="3">
        <f>IF(AI21&lt;&gt;0,RANK(AI21,$AI$5:$AI$72),"")</f>
        <v>17</v>
      </c>
      <c r="AK21" s="5">
        <f>COUNTA(E21,G21,I21,K21,M21,O21,Q21,S21,U21,W21,Y21,AA21,AC21,AE21,AG21)</f>
        <v>1</v>
      </c>
      <c r="AL21" s="41">
        <f>HLOOKUP($AL$2,$BD$4:$BR$72,ROW(A21)-3,FALSE)</f>
        <v>10</v>
      </c>
      <c r="AM21" s="33">
        <f>IF(AL21&lt;&gt;0,RANK(AL21,$AL$5:$AL$72),"")</f>
        <v>17</v>
      </c>
      <c r="AO21" s="22">
        <f t="shared" si="0"/>
        <v>0</v>
      </c>
      <c r="AP21">
        <f t="shared" si="1"/>
        <v>0</v>
      </c>
      <c r="AQ21">
        <f t="shared" si="2"/>
        <v>10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10</v>
      </c>
      <c r="BE21" s="22">
        <f t="shared" ref="BE21:BR21" si="32">BD21+LARGE($AO21:$BC21,BE$4)</f>
        <v>10</v>
      </c>
      <c r="BF21" s="22">
        <f t="shared" si="32"/>
        <v>10</v>
      </c>
      <c r="BG21" s="22">
        <f t="shared" si="32"/>
        <v>10</v>
      </c>
      <c r="BH21" s="22">
        <f t="shared" si="32"/>
        <v>10</v>
      </c>
      <c r="BI21" s="22">
        <f t="shared" si="32"/>
        <v>10</v>
      </c>
      <c r="BJ21" s="22">
        <f t="shared" si="32"/>
        <v>10</v>
      </c>
      <c r="BK21" s="22">
        <f t="shared" si="32"/>
        <v>10</v>
      </c>
      <c r="BL21" s="22">
        <f t="shared" si="32"/>
        <v>10</v>
      </c>
      <c r="BM21" s="22">
        <f t="shared" si="32"/>
        <v>10</v>
      </c>
      <c r="BN21" s="22">
        <f t="shared" si="32"/>
        <v>10</v>
      </c>
      <c r="BO21" s="22">
        <f t="shared" si="32"/>
        <v>10</v>
      </c>
      <c r="BP21" s="22">
        <f t="shared" si="32"/>
        <v>10</v>
      </c>
      <c r="BQ21" s="22">
        <f t="shared" si="32"/>
        <v>10</v>
      </c>
      <c r="BR21" s="22">
        <f t="shared" si="32"/>
        <v>10</v>
      </c>
    </row>
    <row r="22" spans="1:70" ht="18" x14ac:dyDescent="0.2">
      <c r="A22" s="90"/>
      <c r="B22" s="83" t="s">
        <v>576</v>
      </c>
      <c r="C22" s="83" t="s">
        <v>577</v>
      </c>
      <c r="D22" s="83" t="s">
        <v>41</v>
      </c>
      <c r="E22" s="6">
        <v>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10</v>
      </c>
      <c r="AJ22" s="3">
        <f>IF(AI22&lt;&gt;0,RANK(AI22,$AI$5:$AI$72),"")</f>
        <v>17</v>
      </c>
      <c r="AK22" s="5">
        <f>COUNTA(E22,G22,I22,K22,M22,O22,Q22,S22,U22,W22,Y22,AA22,AC22,AE22,AG22)</f>
        <v>1</v>
      </c>
      <c r="AL22" s="41">
        <f>HLOOKUP($AL$2,$BD$4:$BR$72,ROW(A22)-3,FALSE)</f>
        <v>10</v>
      </c>
      <c r="AM22" s="33">
        <f>IF(AL22&lt;&gt;0,RANK(AL22,$AL$5:$AL$72),"")</f>
        <v>17</v>
      </c>
      <c r="AO22" s="22">
        <f t="shared" si="0"/>
        <v>10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10</v>
      </c>
      <c r="BE22" s="22">
        <f t="shared" ref="BE22:BR22" si="33">BD22+LARGE($AO22:$BC22,BE$4)</f>
        <v>10</v>
      </c>
      <c r="BF22" s="22">
        <f t="shared" si="33"/>
        <v>10</v>
      </c>
      <c r="BG22" s="22">
        <f t="shared" si="33"/>
        <v>10</v>
      </c>
      <c r="BH22" s="22">
        <f t="shared" si="33"/>
        <v>10</v>
      </c>
      <c r="BI22" s="22">
        <f t="shared" si="33"/>
        <v>10</v>
      </c>
      <c r="BJ22" s="22">
        <f t="shared" si="33"/>
        <v>10</v>
      </c>
      <c r="BK22" s="22">
        <f t="shared" si="33"/>
        <v>10</v>
      </c>
      <c r="BL22" s="22">
        <f t="shared" si="33"/>
        <v>10</v>
      </c>
      <c r="BM22" s="22">
        <f t="shared" si="33"/>
        <v>10</v>
      </c>
      <c r="BN22" s="22">
        <f t="shared" si="33"/>
        <v>10</v>
      </c>
      <c r="BO22" s="22">
        <f t="shared" si="33"/>
        <v>10</v>
      </c>
      <c r="BP22" s="22">
        <f t="shared" si="33"/>
        <v>10</v>
      </c>
      <c r="BQ22" s="22">
        <f t="shared" si="33"/>
        <v>10</v>
      </c>
      <c r="BR22" s="22">
        <f t="shared" si="33"/>
        <v>10</v>
      </c>
    </row>
    <row r="23" spans="1:70" ht="18" x14ac:dyDescent="0.2">
      <c r="A23" s="78" t="s">
        <v>611</v>
      </c>
      <c r="B23" s="78" t="s">
        <v>604</v>
      </c>
      <c r="C23" s="78" t="s">
        <v>605</v>
      </c>
      <c r="D23" s="78" t="s">
        <v>40</v>
      </c>
      <c r="E23" s="6">
        <v>6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10</v>
      </c>
      <c r="AJ23" s="3">
        <f>IF(AI23&lt;&gt;0,RANK(AI23,$AI$5:$AI$72),"")</f>
        <v>17</v>
      </c>
      <c r="AK23" s="5">
        <f>COUNTA(E23,G23,I23,K23,M23,O23,Q23,S23,U23,W23,Y23,AA23,AC23,AE23,AG23)</f>
        <v>1</v>
      </c>
      <c r="AL23" s="41">
        <f>HLOOKUP($AL$2,$BD$4:$BR$72,ROW(A23)-3,FALSE)</f>
        <v>10</v>
      </c>
      <c r="AM23" s="33">
        <f>IF(AL23&lt;&gt;0,RANK(AL23,$AL$5:$AL$72),"")</f>
        <v>17</v>
      </c>
      <c r="AO23" s="22">
        <f t="shared" si="0"/>
        <v>10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10</v>
      </c>
      <c r="BE23" s="22">
        <f t="shared" ref="BE23:BR23" si="34">BD23+LARGE($AO23:$BC23,BE$4)</f>
        <v>10</v>
      </c>
      <c r="BF23" s="22">
        <f t="shared" si="34"/>
        <v>10</v>
      </c>
      <c r="BG23" s="22">
        <f t="shared" si="34"/>
        <v>10</v>
      </c>
      <c r="BH23" s="22">
        <f t="shared" si="34"/>
        <v>10</v>
      </c>
      <c r="BI23" s="22">
        <f t="shared" si="34"/>
        <v>10</v>
      </c>
      <c r="BJ23" s="22">
        <f t="shared" si="34"/>
        <v>10</v>
      </c>
      <c r="BK23" s="22">
        <f t="shared" si="34"/>
        <v>10</v>
      </c>
      <c r="BL23" s="22">
        <f t="shared" si="34"/>
        <v>10</v>
      </c>
      <c r="BM23" s="22">
        <f t="shared" si="34"/>
        <v>10</v>
      </c>
      <c r="BN23" s="22">
        <f t="shared" si="34"/>
        <v>10</v>
      </c>
      <c r="BO23" s="22">
        <f t="shared" si="34"/>
        <v>10</v>
      </c>
      <c r="BP23" s="22">
        <f t="shared" si="34"/>
        <v>10</v>
      </c>
      <c r="BQ23" s="22">
        <f t="shared" si="34"/>
        <v>10</v>
      </c>
      <c r="BR23" s="22">
        <f t="shared" si="34"/>
        <v>10</v>
      </c>
    </row>
    <row r="24" spans="1:70" ht="18" x14ac:dyDescent="0.2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B1" workbookViewId="0">
      <selection activeCell="AH4" sqref="AA1:AH1048576"/>
    </sheetView>
  </sheetViews>
  <sheetFormatPr baseColWidth="10" defaultColWidth="11" defaultRowHeight="13" x14ac:dyDescent="0.15"/>
  <cols>
    <col min="1" max="1" width="23.33203125" bestFit="1" customWidth="1"/>
    <col min="2" max="2" width="18.66406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124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Paramètres!T15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14" t="s">
        <v>815</v>
      </c>
      <c r="B5" s="32" t="s">
        <v>816</v>
      </c>
      <c r="C5" s="32" t="s">
        <v>189</v>
      </c>
      <c r="D5" s="32" t="s">
        <v>23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110</v>
      </c>
      <c r="AJ5" s="3">
        <f>IF(AI5&lt;&gt;0,RANK(AI5,$AI$5:$AI$72),"")</f>
        <v>1</v>
      </c>
      <c r="AK5" s="5">
        <f>COUNTA(E5,G5,I5,K5,M5,O5,Q5,S5,U5,W5,Y5,AA5,AC5,AE5,AG5)</f>
        <v>2</v>
      </c>
      <c r="AL5" s="41">
        <f>HLOOKUP($AL$2,$BD$4:$BR$72,ROW(A5)-3,FALSE)</f>
        <v>110</v>
      </c>
      <c r="AM5" s="33">
        <f>IF(AL5&lt;&gt;0,RANK(AL5,$AL$5:$AL$72),"")</f>
        <v>1</v>
      </c>
      <c r="AO5" s="22">
        <f t="shared" ref="AO5:AO36" si="0">F5</f>
        <v>0</v>
      </c>
      <c r="AP5">
        <f t="shared" ref="AP5:AP36" si="1">H5</f>
        <v>0</v>
      </c>
      <c r="AQ5">
        <f t="shared" ref="AQ5:AQ36" si="2">J5</f>
        <v>55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110</v>
      </c>
      <c r="BF5" s="22">
        <f t="shared" si="16"/>
        <v>110</v>
      </c>
      <c r="BG5" s="22">
        <f t="shared" si="16"/>
        <v>110</v>
      </c>
      <c r="BH5" s="22">
        <f t="shared" si="16"/>
        <v>110</v>
      </c>
      <c r="BI5" s="22">
        <f t="shared" si="16"/>
        <v>110</v>
      </c>
      <c r="BJ5" s="22">
        <f t="shared" si="16"/>
        <v>110</v>
      </c>
      <c r="BK5" s="22">
        <f t="shared" si="16"/>
        <v>110</v>
      </c>
      <c r="BL5" s="22">
        <f t="shared" si="16"/>
        <v>110</v>
      </c>
      <c r="BM5" s="22">
        <f t="shared" si="16"/>
        <v>110</v>
      </c>
      <c r="BN5" s="22">
        <f t="shared" si="16"/>
        <v>110</v>
      </c>
      <c r="BO5" s="22">
        <f t="shared" si="16"/>
        <v>110</v>
      </c>
      <c r="BP5" s="22">
        <f t="shared" si="16"/>
        <v>110</v>
      </c>
      <c r="BQ5" s="22">
        <f t="shared" si="16"/>
        <v>110</v>
      </c>
      <c r="BR5" s="22">
        <f t="shared" si="16"/>
        <v>110</v>
      </c>
    </row>
    <row r="6" spans="1:70" ht="17" x14ac:dyDescent="0.2">
      <c r="A6" s="78" t="s">
        <v>594</v>
      </c>
      <c r="B6" s="78" t="s">
        <v>589</v>
      </c>
      <c r="C6" s="78" t="s">
        <v>189</v>
      </c>
      <c r="D6" s="78" t="s">
        <v>41</v>
      </c>
      <c r="E6" s="6">
        <v>4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105</v>
      </c>
      <c r="AJ6" s="3">
        <f>IF(AI6&lt;&gt;0,RANK(AI6,$AI$5:$AI$72),"")</f>
        <v>2</v>
      </c>
      <c r="AK6" s="5">
        <f>COUNTA(E6,G6,I6,K6,M6,O6,Q6,S6,U6,W6,Y6,AA6,AC6,AE6,AG6)</f>
        <v>3</v>
      </c>
      <c r="AL6" s="41">
        <f>HLOOKUP($AL$2,$BD$4:$BR$72,ROW(A6)-3,FALSE)</f>
        <v>105</v>
      </c>
      <c r="AM6" s="33">
        <f>IF(AL6&lt;&gt;0,RANK(AL6,$AL$5:$AL$72),"")</f>
        <v>2</v>
      </c>
      <c r="AO6" s="22">
        <f t="shared" si="0"/>
        <v>35</v>
      </c>
      <c r="AP6">
        <f t="shared" si="1"/>
        <v>0</v>
      </c>
      <c r="AQ6">
        <f t="shared" si="2"/>
        <v>35</v>
      </c>
      <c r="AR6">
        <f t="shared" si="3"/>
        <v>35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35</v>
      </c>
      <c r="BE6" s="22">
        <f t="shared" ref="BE6:BR6" si="17">BD6+LARGE($AO6:$BC6,BE$4)</f>
        <v>70</v>
      </c>
      <c r="BF6" s="22">
        <f t="shared" si="17"/>
        <v>105</v>
      </c>
      <c r="BG6" s="22">
        <f t="shared" si="17"/>
        <v>105</v>
      </c>
      <c r="BH6" s="22">
        <f t="shared" si="17"/>
        <v>105</v>
      </c>
      <c r="BI6" s="22">
        <f t="shared" si="17"/>
        <v>105</v>
      </c>
      <c r="BJ6" s="22">
        <f t="shared" si="17"/>
        <v>105</v>
      </c>
      <c r="BK6" s="22">
        <f t="shared" si="17"/>
        <v>105</v>
      </c>
      <c r="BL6" s="22">
        <f t="shared" si="17"/>
        <v>105</v>
      </c>
      <c r="BM6" s="22">
        <f t="shared" si="17"/>
        <v>105</v>
      </c>
      <c r="BN6" s="22">
        <f t="shared" si="17"/>
        <v>105</v>
      </c>
      <c r="BO6" s="22">
        <f t="shared" si="17"/>
        <v>105</v>
      </c>
      <c r="BP6" s="22">
        <f t="shared" si="17"/>
        <v>105</v>
      </c>
      <c r="BQ6" s="22">
        <f t="shared" si="17"/>
        <v>105</v>
      </c>
      <c r="BR6" s="22">
        <f t="shared" si="17"/>
        <v>105</v>
      </c>
    </row>
    <row r="7" spans="1:70" ht="17" x14ac:dyDescent="0.2">
      <c r="A7" s="78" t="s">
        <v>593</v>
      </c>
      <c r="B7" s="78" t="s">
        <v>548</v>
      </c>
      <c r="C7" s="78" t="s">
        <v>588</v>
      </c>
      <c r="D7" s="78" t="s">
        <v>40</v>
      </c>
      <c r="E7" s="6">
        <v>3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6</v>
      </c>
      <c r="J7" s="2">
        <v>20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75</v>
      </c>
      <c r="AJ7" s="3">
        <f>IF(AI7&lt;&gt;0,RANK(AI7,$AI$5:$AI$72),"")</f>
        <v>3</v>
      </c>
      <c r="AK7" s="5">
        <f>COUNTA(E7,G7,I7,K7,M7,O7,Q7,S7,U7,W7,Y7,AA7,AC7,AE7,AG7)</f>
        <v>2</v>
      </c>
      <c r="AL7" s="41">
        <f>HLOOKUP($AL$2,$BD$4:$BR$72,ROW(A7)-3,FALSE)</f>
        <v>75</v>
      </c>
      <c r="AM7" s="33">
        <f>IF(AL7&lt;&gt;0,RANK(AL7,$AL$5:$AL$72),"")</f>
        <v>3</v>
      </c>
      <c r="AO7" s="22">
        <f t="shared" si="0"/>
        <v>55</v>
      </c>
      <c r="AP7">
        <f t="shared" si="1"/>
        <v>0</v>
      </c>
      <c r="AQ7">
        <f t="shared" si="2"/>
        <v>20</v>
      </c>
      <c r="AR7">
        <f t="shared" si="3"/>
        <v>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75</v>
      </c>
      <c r="BF7" s="22">
        <f t="shared" si="18"/>
        <v>75</v>
      </c>
      <c r="BG7" s="22">
        <f t="shared" si="18"/>
        <v>75</v>
      </c>
      <c r="BH7" s="22">
        <f t="shared" si="18"/>
        <v>75</v>
      </c>
      <c r="BI7" s="22">
        <f t="shared" si="18"/>
        <v>75</v>
      </c>
      <c r="BJ7" s="22">
        <f t="shared" si="18"/>
        <v>75</v>
      </c>
      <c r="BK7" s="22">
        <f t="shared" si="18"/>
        <v>75</v>
      </c>
      <c r="BL7" s="22">
        <f t="shared" si="18"/>
        <v>75</v>
      </c>
      <c r="BM7" s="22">
        <f t="shared" si="18"/>
        <v>75</v>
      </c>
      <c r="BN7" s="22">
        <f t="shared" si="18"/>
        <v>75</v>
      </c>
      <c r="BO7" s="22">
        <f t="shared" si="18"/>
        <v>75</v>
      </c>
      <c r="BP7" s="22">
        <f t="shared" si="18"/>
        <v>75</v>
      </c>
      <c r="BQ7" s="22">
        <f t="shared" si="18"/>
        <v>75</v>
      </c>
      <c r="BR7" s="22">
        <f t="shared" si="18"/>
        <v>75</v>
      </c>
    </row>
    <row r="8" spans="1:70" ht="17" x14ac:dyDescent="0.2">
      <c r="A8" s="14" t="s">
        <v>894</v>
      </c>
      <c r="B8" s="32" t="s">
        <v>893</v>
      </c>
      <c r="C8" s="32" t="s">
        <v>519</v>
      </c>
      <c r="D8" s="32" t="s">
        <v>23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35</v>
      </c>
      <c r="AJ8" s="3">
        <f>IF(AI8&lt;&gt;0,RANK(AI8,$AI$5:$AI$72),"")</f>
        <v>4</v>
      </c>
      <c r="AK8" s="5">
        <f>COUNTA(E8,G8,I8,K8,M8,O8,Q8,S8,U8,W8,Y8,AA8,AC8,AE8,AG8)</f>
        <v>1</v>
      </c>
      <c r="AL8" s="41">
        <f>HLOOKUP($AL$2,$BD$4:$BR$72,ROW(A8)-3,FALSE)</f>
        <v>35</v>
      </c>
      <c r="AM8" s="33">
        <f>IF(AL8&lt;&gt;0,RANK(AL8,$AL$5:$AL$72),"")</f>
        <v>4</v>
      </c>
      <c r="AO8" s="22">
        <f t="shared" si="0"/>
        <v>0</v>
      </c>
      <c r="AP8">
        <f t="shared" si="1"/>
        <v>0</v>
      </c>
      <c r="AQ8">
        <f t="shared" si="2"/>
        <v>0</v>
      </c>
      <c r="AR8">
        <f t="shared" si="3"/>
        <v>35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35</v>
      </c>
      <c r="BE8" s="22">
        <f t="shared" ref="BE8:BR8" si="19">BD8+LARGE($AO8:$BC8,BE$4)</f>
        <v>35</v>
      </c>
      <c r="BF8" s="22">
        <f t="shared" si="19"/>
        <v>35</v>
      </c>
      <c r="BG8" s="22">
        <f t="shared" si="19"/>
        <v>35</v>
      </c>
      <c r="BH8" s="22">
        <f t="shared" si="19"/>
        <v>35</v>
      </c>
      <c r="BI8" s="22">
        <f t="shared" si="19"/>
        <v>35</v>
      </c>
      <c r="BJ8" s="22">
        <f t="shared" si="19"/>
        <v>35</v>
      </c>
      <c r="BK8" s="22">
        <f t="shared" si="19"/>
        <v>35</v>
      </c>
      <c r="BL8" s="22">
        <f t="shared" si="19"/>
        <v>35</v>
      </c>
      <c r="BM8" s="22">
        <f t="shared" si="19"/>
        <v>35</v>
      </c>
      <c r="BN8" s="22">
        <f t="shared" si="19"/>
        <v>35</v>
      </c>
      <c r="BO8" s="22">
        <f t="shared" si="19"/>
        <v>35</v>
      </c>
      <c r="BP8" s="22">
        <f t="shared" si="19"/>
        <v>35</v>
      </c>
      <c r="BQ8" s="22">
        <f t="shared" si="19"/>
        <v>35</v>
      </c>
      <c r="BR8" s="22">
        <f t="shared" si="19"/>
        <v>35</v>
      </c>
    </row>
    <row r="9" spans="1:70" ht="17" x14ac:dyDescent="0.2">
      <c r="A9" s="78" t="s">
        <v>596</v>
      </c>
      <c r="B9" s="78" t="s">
        <v>348</v>
      </c>
      <c r="C9" s="78" t="s">
        <v>496</v>
      </c>
      <c r="D9" s="78" t="s">
        <v>40</v>
      </c>
      <c r="E9" s="6">
        <v>6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20</v>
      </c>
      <c r="AJ9" s="3">
        <f>IF(AI9&lt;&gt;0,RANK(AI9,$AI$5:$AI$72),"")</f>
        <v>5</v>
      </c>
      <c r="AK9" s="5">
        <f>COUNTA(E9,G9,I9,K9,M9,O9,Q9,S9,U9,W9,Y9,AA9,AC9,AE9,AG9)</f>
        <v>1</v>
      </c>
      <c r="AL9" s="41">
        <f>HLOOKUP($AL$2,$BD$4:$BR$72,ROW(A9)-3,FALSE)</f>
        <v>20</v>
      </c>
      <c r="AM9" s="33">
        <f>IF(AL9&lt;&gt;0,RANK(AL9,$AL$5:$AL$72),"")</f>
        <v>5</v>
      </c>
      <c r="AO9" s="22">
        <f t="shared" si="0"/>
        <v>20</v>
      </c>
      <c r="AP9">
        <f t="shared" si="1"/>
        <v>0</v>
      </c>
      <c r="AQ9">
        <f t="shared" si="2"/>
        <v>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20</v>
      </c>
      <c r="BE9" s="22">
        <f t="shared" ref="BE9:BR9" si="20">BD9+LARGE($AO9:$BC9,BE$4)</f>
        <v>20</v>
      </c>
      <c r="BF9" s="22">
        <f t="shared" si="20"/>
        <v>20</v>
      </c>
      <c r="BG9" s="22">
        <f t="shared" si="20"/>
        <v>20</v>
      </c>
      <c r="BH9" s="22">
        <f t="shared" si="20"/>
        <v>20</v>
      </c>
      <c r="BI9" s="22">
        <f t="shared" si="20"/>
        <v>20</v>
      </c>
      <c r="BJ9" s="22">
        <f t="shared" si="20"/>
        <v>20</v>
      </c>
      <c r="BK9" s="22">
        <f t="shared" si="20"/>
        <v>20</v>
      </c>
      <c r="BL9" s="22">
        <f t="shared" si="20"/>
        <v>20</v>
      </c>
      <c r="BM9" s="22">
        <f t="shared" si="20"/>
        <v>20</v>
      </c>
      <c r="BN9" s="22">
        <f t="shared" si="20"/>
        <v>20</v>
      </c>
      <c r="BO9" s="22">
        <f t="shared" si="20"/>
        <v>20</v>
      </c>
      <c r="BP9" s="22">
        <f t="shared" si="20"/>
        <v>20</v>
      </c>
      <c r="BQ9" s="22">
        <f t="shared" si="20"/>
        <v>20</v>
      </c>
      <c r="BR9" s="22">
        <f t="shared" si="20"/>
        <v>20</v>
      </c>
    </row>
    <row r="10" spans="1:70" ht="18" x14ac:dyDescent="0.2">
      <c r="A10" s="14"/>
      <c r="B10" s="32"/>
      <c r="C10" s="32"/>
      <c r="D10" s="32"/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0</v>
      </c>
      <c r="AJ10" s="3" t="str">
        <f>IF(AI10&lt;&gt;0,RANK(AI10,$AI$5:$AI$72),"")</f>
        <v/>
      </c>
      <c r="AK10" s="5">
        <f>COUNTA(E10,G10,I10,K10,M10,O10,Q10,S10,U10,W10,Y10,AA10,AC10,AE10,AG10)</f>
        <v>0</v>
      </c>
      <c r="AL10" s="41">
        <f>HLOOKUP($AL$2,$BD$4:$BR$72,ROW(A10)-3,FALSE)</f>
        <v>0</v>
      </c>
      <c r="AM10" s="33" t="str">
        <f>IF(AL10&lt;&gt;0,RANK(AL10,$AL$5:$AL$72),"")</f>
        <v/>
      </c>
      <c r="AO10" s="22">
        <f t="shared" si="0"/>
        <v>0</v>
      </c>
      <c r="AP10">
        <f t="shared" si="1"/>
        <v>0</v>
      </c>
      <c r="AQ10">
        <f t="shared" si="2"/>
        <v>0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0</v>
      </c>
      <c r="BE10" s="22">
        <f t="shared" ref="BE10:BR10" si="21">BD10+LARGE($AO10:$BC10,BE$4)</f>
        <v>0</v>
      </c>
      <c r="BF10" s="22">
        <f t="shared" si="21"/>
        <v>0</v>
      </c>
      <c r="BG10" s="22">
        <f t="shared" si="21"/>
        <v>0</v>
      </c>
      <c r="BH10" s="22">
        <f t="shared" si="21"/>
        <v>0</v>
      </c>
      <c r="BI10" s="22">
        <f t="shared" si="21"/>
        <v>0</v>
      </c>
      <c r="BJ10" s="22">
        <f t="shared" si="21"/>
        <v>0</v>
      </c>
      <c r="BK10" s="22">
        <f t="shared" si="21"/>
        <v>0</v>
      </c>
      <c r="BL10" s="22">
        <f t="shared" si="21"/>
        <v>0</v>
      </c>
      <c r="BM10" s="22">
        <f t="shared" si="21"/>
        <v>0</v>
      </c>
      <c r="BN10" s="22">
        <f t="shared" si="21"/>
        <v>0</v>
      </c>
      <c r="BO10" s="22">
        <f t="shared" si="21"/>
        <v>0</v>
      </c>
      <c r="BP10" s="22">
        <f t="shared" si="21"/>
        <v>0</v>
      </c>
      <c r="BQ10" s="22">
        <f t="shared" si="21"/>
        <v>0</v>
      </c>
      <c r="BR10" s="22">
        <f t="shared" si="21"/>
        <v>0</v>
      </c>
    </row>
    <row r="11" spans="1:70" ht="18" x14ac:dyDescent="0.2">
      <c r="A11" s="14"/>
      <c r="B11" s="32"/>
      <c r="C11" s="32"/>
      <c r="D11" s="32"/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0</v>
      </c>
      <c r="AJ11" s="3" t="str">
        <f>IF(AI11&lt;&gt;0,RANK(AI11,$AI$5:$AI$72),"")</f>
        <v/>
      </c>
      <c r="AK11" s="5">
        <f>COUNTA(E11,G11,I11,K11,M11,O11,Q11,S11,U11,W11,Y11,AA11,AC11,AE11,AG11)</f>
        <v>0</v>
      </c>
      <c r="AL11" s="41">
        <f>HLOOKUP($AL$2,$BD$4:$BR$72,ROW(A11)-3,FALSE)</f>
        <v>0</v>
      </c>
      <c r="AM11" s="33" t="str">
        <f>IF(AL11&lt;&gt;0,RANK(AL11,$AL$5:$AL$72),"")</f>
        <v/>
      </c>
      <c r="AO11" s="22">
        <f t="shared" si="0"/>
        <v>0</v>
      </c>
      <c r="AP11">
        <f t="shared" si="1"/>
        <v>0</v>
      </c>
      <c r="AQ11">
        <f t="shared" si="2"/>
        <v>0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0</v>
      </c>
      <c r="BE11" s="22">
        <f t="shared" ref="BE11:BR11" si="22">BD11+LARGE($AO11:$BC11,BE$4)</f>
        <v>0</v>
      </c>
      <c r="BF11" s="22">
        <f t="shared" si="22"/>
        <v>0</v>
      </c>
      <c r="BG11" s="22">
        <f t="shared" si="22"/>
        <v>0</v>
      </c>
      <c r="BH11" s="22">
        <f t="shared" si="22"/>
        <v>0</v>
      </c>
      <c r="BI11" s="22">
        <f t="shared" si="22"/>
        <v>0</v>
      </c>
      <c r="BJ11" s="22">
        <f t="shared" si="22"/>
        <v>0</v>
      </c>
      <c r="BK11" s="22">
        <f t="shared" si="22"/>
        <v>0</v>
      </c>
      <c r="BL11" s="22">
        <f t="shared" si="22"/>
        <v>0</v>
      </c>
      <c r="BM11" s="22">
        <f t="shared" si="22"/>
        <v>0</v>
      </c>
      <c r="BN11" s="22">
        <f t="shared" si="22"/>
        <v>0</v>
      </c>
      <c r="BO11" s="22">
        <f t="shared" si="22"/>
        <v>0</v>
      </c>
      <c r="BP11" s="22">
        <f t="shared" si="22"/>
        <v>0</v>
      </c>
      <c r="BQ11" s="22">
        <f t="shared" si="22"/>
        <v>0</v>
      </c>
      <c r="BR11" s="22">
        <f t="shared" si="22"/>
        <v>0</v>
      </c>
    </row>
    <row r="12" spans="1:70" ht="18" x14ac:dyDescent="0.2">
      <c r="A12" s="14"/>
      <c r="B12" s="32"/>
      <c r="C12" s="32"/>
      <c r="D12" s="32"/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0</v>
      </c>
      <c r="AJ12" s="3" t="str">
        <f>IF(AI12&lt;&gt;0,RANK(AI12,$AI$5:$AI$72),"")</f>
        <v/>
      </c>
      <c r="AK12" s="5">
        <f>COUNTA(E12,G12,I12,K12,M12,O12,Q12,S12,U12,W12,Y12,AA12,AC12,AE12,AG12)</f>
        <v>0</v>
      </c>
      <c r="AL12" s="41">
        <f>HLOOKUP($AL$2,$BD$4:$BR$72,ROW(A12)-3,FALSE)</f>
        <v>0</v>
      </c>
      <c r="AM12" s="33" t="str">
        <f>IF(AL12&lt;&gt;0,RANK(AL12,$AL$5:$AL$72),"")</f>
        <v/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0</v>
      </c>
      <c r="BE12" s="22">
        <f t="shared" ref="BE12:BR12" si="23">BD12+LARGE($AO12:$BC12,BE$4)</f>
        <v>0</v>
      </c>
      <c r="BF12" s="22">
        <f t="shared" si="23"/>
        <v>0</v>
      </c>
      <c r="BG12" s="22">
        <f t="shared" si="23"/>
        <v>0</v>
      </c>
      <c r="BH12" s="22">
        <f t="shared" si="23"/>
        <v>0</v>
      </c>
      <c r="BI12" s="22">
        <f t="shared" si="23"/>
        <v>0</v>
      </c>
      <c r="BJ12" s="22">
        <f t="shared" si="23"/>
        <v>0</v>
      </c>
      <c r="BK12" s="22">
        <f t="shared" si="23"/>
        <v>0</v>
      </c>
      <c r="BL12" s="22">
        <f t="shared" si="23"/>
        <v>0</v>
      </c>
      <c r="BM12" s="22">
        <f t="shared" si="23"/>
        <v>0</v>
      </c>
      <c r="BN12" s="22">
        <f t="shared" si="23"/>
        <v>0</v>
      </c>
      <c r="BO12" s="22">
        <f t="shared" si="23"/>
        <v>0</v>
      </c>
      <c r="BP12" s="22">
        <f t="shared" si="23"/>
        <v>0</v>
      </c>
      <c r="BQ12" s="22">
        <f t="shared" si="23"/>
        <v>0</v>
      </c>
      <c r="BR12" s="22">
        <f t="shared" si="23"/>
        <v>0</v>
      </c>
    </row>
    <row r="13" spans="1:70" ht="18" x14ac:dyDescent="0.2">
      <c r="A13" s="14"/>
      <c r="B13" s="32"/>
      <c r="C13" s="32"/>
      <c r="D13" s="32"/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0</v>
      </c>
      <c r="AJ13" s="3" t="str">
        <f>IF(AI13&lt;&gt;0,RANK(AI13,$AI$5:$AI$72),"")</f>
        <v/>
      </c>
      <c r="AK13" s="5">
        <f>COUNTA(E13,G13,I13,K13,M13,O13,Q13,S13,U13,W13,Y13,AA13,AC13,AE13,AG13)</f>
        <v>0</v>
      </c>
      <c r="AL13" s="41">
        <f>HLOOKUP($AL$2,$BD$4:$BR$72,ROW(A13)-3,FALSE)</f>
        <v>0</v>
      </c>
      <c r="AM13" s="33" t="str">
        <f>IF(AL13&lt;&gt;0,RANK(AL13,$AL$5:$AL$72),"")</f>
        <v/>
      </c>
      <c r="AO13" s="22">
        <f t="shared" si="0"/>
        <v>0</v>
      </c>
      <c r="AP13">
        <f t="shared" si="1"/>
        <v>0</v>
      </c>
      <c r="AQ13">
        <f t="shared" si="2"/>
        <v>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0</v>
      </c>
      <c r="BE13" s="22">
        <f t="shared" ref="BE13:BR13" si="24">BD13+LARGE($AO13:$BC13,BE$4)</f>
        <v>0</v>
      </c>
      <c r="BF13" s="22">
        <f t="shared" si="24"/>
        <v>0</v>
      </c>
      <c r="BG13" s="22">
        <f t="shared" si="24"/>
        <v>0</v>
      </c>
      <c r="BH13" s="22">
        <f t="shared" si="24"/>
        <v>0</v>
      </c>
      <c r="BI13" s="22">
        <f t="shared" si="24"/>
        <v>0</v>
      </c>
      <c r="BJ13" s="22">
        <f t="shared" si="24"/>
        <v>0</v>
      </c>
      <c r="BK13" s="22">
        <f t="shared" si="24"/>
        <v>0</v>
      </c>
      <c r="BL13" s="22">
        <f t="shared" si="24"/>
        <v>0</v>
      </c>
      <c r="BM13" s="22">
        <f t="shared" si="24"/>
        <v>0</v>
      </c>
      <c r="BN13" s="22">
        <f t="shared" si="24"/>
        <v>0</v>
      </c>
      <c r="BO13" s="22">
        <f t="shared" si="24"/>
        <v>0</v>
      </c>
      <c r="BP13" s="22">
        <f t="shared" si="24"/>
        <v>0</v>
      </c>
      <c r="BQ13" s="22">
        <f t="shared" si="24"/>
        <v>0</v>
      </c>
      <c r="BR13" s="22">
        <f t="shared" si="24"/>
        <v>0</v>
      </c>
    </row>
    <row r="14" spans="1:70" ht="18" x14ac:dyDescent="0.2">
      <c r="A14" s="14"/>
      <c r="B14" s="32"/>
      <c r="C14" s="32"/>
      <c r="D14" s="32"/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0</v>
      </c>
      <c r="AJ14" s="3" t="str">
        <f>IF(AI14&lt;&gt;0,RANK(AI14,$AI$5:$AI$72),"")</f>
        <v/>
      </c>
      <c r="AK14" s="5">
        <f>COUNTA(E14,G14,I14,K14,M14,O14,Q14,S14,U14,W14,Y14,AA14,AC14,AE14,AG14)</f>
        <v>0</v>
      </c>
      <c r="AL14" s="41">
        <f>HLOOKUP($AL$2,$BD$4:$BR$72,ROW(A14)-3,FALSE)</f>
        <v>0</v>
      </c>
      <c r="AM14" s="33" t="str">
        <f>IF(AL14&lt;&gt;0,RANK(AL14,$AL$5:$AL$72),"")</f>
        <v/>
      </c>
      <c r="AO14" s="22">
        <f t="shared" si="0"/>
        <v>0</v>
      </c>
      <c r="AP14">
        <f t="shared" si="1"/>
        <v>0</v>
      </c>
      <c r="AQ14">
        <f t="shared" si="2"/>
        <v>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 s="22">
        <f t="shared" ref="BE14:BR14" si="25">BD14+LARGE($AO14:$BC14,BE$4)</f>
        <v>0</v>
      </c>
      <c r="BF14" s="22">
        <f t="shared" si="25"/>
        <v>0</v>
      </c>
      <c r="BG14" s="22">
        <f t="shared" si="25"/>
        <v>0</v>
      </c>
      <c r="BH14" s="22">
        <f t="shared" si="25"/>
        <v>0</v>
      </c>
      <c r="BI14" s="22">
        <f t="shared" si="25"/>
        <v>0</v>
      </c>
      <c r="BJ14" s="22">
        <f t="shared" si="25"/>
        <v>0</v>
      </c>
      <c r="BK14" s="22">
        <f t="shared" si="25"/>
        <v>0</v>
      </c>
      <c r="BL14" s="22">
        <f t="shared" si="25"/>
        <v>0</v>
      </c>
      <c r="BM14" s="22">
        <f t="shared" si="25"/>
        <v>0</v>
      </c>
      <c r="BN14" s="22">
        <f t="shared" si="25"/>
        <v>0</v>
      </c>
      <c r="BO14" s="22">
        <f t="shared" si="25"/>
        <v>0</v>
      </c>
      <c r="BP14" s="22">
        <f t="shared" si="25"/>
        <v>0</v>
      </c>
      <c r="BQ14" s="22">
        <f t="shared" si="25"/>
        <v>0</v>
      </c>
      <c r="BR14" s="22">
        <f t="shared" si="25"/>
        <v>0</v>
      </c>
    </row>
    <row r="15" spans="1:70" ht="18" x14ac:dyDescent="0.2">
      <c r="A15" s="14"/>
      <c r="B15" s="32"/>
      <c r="C15" s="32"/>
      <c r="D15" s="32"/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0</v>
      </c>
      <c r="AJ15" s="3" t="str">
        <f>IF(AI15&lt;&gt;0,RANK(AI15,$AI$5:$AI$72),"")</f>
        <v/>
      </c>
      <c r="AK15" s="5">
        <f>COUNTA(E15,G15,I15,K15,M15,O15,Q15,S15,U15,W15,Y15,AA15,AC15,AE15,AG15)</f>
        <v>0</v>
      </c>
      <c r="AL15" s="41">
        <f>HLOOKUP($AL$2,$BD$4:$BR$72,ROW(A15)-3,FALSE)</f>
        <v>0</v>
      </c>
      <c r="AM15" s="33" t="str">
        <f>IF(AL15&lt;&gt;0,RANK(AL15,$AL$5:$AL$72),"")</f>
        <v/>
      </c>
      <c r="AO15" s="22">
        <f t="shared" si="0"/>
        <v>0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 s="22">
        <f t="shared" ref="BE15:BR15" si="26">BD15+LARGE($AO15:$BC15,BE$4)</f>
        <v>0</v>
      </c>
      <c r="BF15" s="22">
        <f t="shared" si="26"/>
        <v>0</v>
      </c>
      <c r="BG15" s="22">
        <f t="shared" si="26"/>
        <v>0</v>
      </c>
      <c r="BH15" s="22">
        <f t="shared" si="26"/>
        <v>0</v>
      </c>
      <c r="BI15" s="22">
        <f t="shared" si="26"/>
        <v>0</v>
      </c>
      <c r="BJ15" s="22">
        <f t="shared" si="26"/>
        <v>0</v>
      </c>
      <c r="BK15" s="22">
        <f t="shared" si="26"/>
        <v>0</v>
      </c>
      <c r="BL15" s="22">
        <f t="shared" si="26"/>
        <v>0</v>
      </c>
      <c r="BM15" s="22">
        <f t="shared" si="26"/>
        <v>0</v>
      </c>
      <c r="BN15" s="22">
        <f t="shared" si="26"/>
        <v>0</v>
      </c>
      <c r="BO15" s="22">
        <f t="shared" si="26"/>
        <v>0</v>
      </c>
      <c r="BP15" s="22">
        <f t="shared" si="26"/>
        <v>0</v>
      </c>
      <c r="BQ15" s="22">
        <f t="shared" si="26"/>
        <v>0</v>
      </c>
      <c r="BR15" s="22">
        <f t="shared" si="26"/>
        <v>0</v>
      </c>
    </row>
    <row r="16" spans="1:70" ht="18" x14ac:dyDescent="0.2">
      <c r="A16" s="14"/>
      <c r="B16" s="32"/>
      <c r="C16" s="32"/>
      <c r="D16" s="32"/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0</v>
      </c>
      <c r="AJ16" s="3" t="str">
        <f>IF(AI16&lt;&gt;0,RANK(AI16,$AI$5:$AI$72),"")</f>
        <v/>
      </c>
      <c r="AK16" s="5">
        <f>COUNTA(E16,G16,I16,K16,M16,O16,Q16,S16,U16,W16,Y16,AA16,AC16,AE16,AG16)</f>
        <v>0</v>
      </c>
      <c r="AL16" s="41">
        <f>HLOOKUP($AL$2,$BD$4:$BR$72,ROW(A16)-3,FALSE)</f>
        <v>0</v>
      </c>
      <c r="AM16" s="33" t="str">
        <f>IF(AL16&lt;&gt;0,RANK(AL16,$AL$5:$AL$72),"")</f>
        <v/>
      </c>
      <c r="AO16" s="22">
        <f t="shared" si="0"/>
        <v>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0</v>
      </c>
      <c r="BE16" s="22">
        <f t="shared" ref="BE16:BR16" si="27">BD16+LARGE($AO16:$BC16,BE$4)</f>
        <v>0</v>
      </c>
      <c r="BF16" s="22">
        <f t="shared" si="27"/>
        <v>0</v>
      </c>
      <c r="BG16" s="22">
        <f t="shared" si="27"/>
        <v>0</v>
      </c>
      <c r="BH16" s="22">
        <f t="shared" si="27"/>
        <v>0</v>
      </c>
      <c r="BI16" s="22">
        <f t="shared" si="27"/>
        <v>0</v>
      </c>
      <c r="BJ16" s="22">
        <f t="shared" si="27"/>
        <v>0</v>
      </c>
      <c r="BK16" s="22">
        <f t="shared" si="27"/>
        <v>0</v>
      </c>
      <c r="BL16" s="22">
        <f t="shared" si="27"/>
        <v>0</v>
      </c>
      <c r="BM16" s="22">
        <f t="shared" si="27"/>
        <v>0</v>
      </c>
      <c r="BN16" s="22">
        <f t="shared" si="27"/>
        <v>0</v>
      </c>
      <c r="BO16" s="22">
        <f t="shared" si="27"/>
        <v>0</v>
      </c>
      <c r="BP16" s="22">
        <f t="shared" si="27"/>
        <v>0</v>
      </c>
      <c r="BQ16" s="22">
        <f t="shared" si="27"/>
        <v>0</v>
      </c>
      <c r="BR16" s="22">
        <f t="shared" si="27"/>
        <v>0</v>
      </c>
    </row>
    <row r="17" spans="1:70" ht="18" x14ac:dyDescent="0.2">
      <c r="A17" s="14"/>
      <c r="B17" s="32"/>
      <c r="C17" s="32"/>
      <c r="D17" s="32"/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0</v>
      </c>
      <c r="AJ17" s="3" t="str">
        <f>IF(AI17&lt;&gt;0,RANK(AI17,$AI$5:$AI$72),"")</f>
        <v/>
      </c>
      <c r="AK17" s="5">
        <f>COUNTA(E17,G17,I17,K17,M17,O17,Q17,S17,U17,W17,Y17,AA17,AC17,AE17,AG17)</f>
        <v>0</v>
      </c>
      <c r="AL17" s="41">
        <f>HLOOKUP($AL$2,$BD$4:$BR$72,ROW(A17)-3,FALSE)</f>
        <v>0</v>
      </c>
      <c r="AM17" s="33" t="str">
        <f>IF(AL17&lt;&gt;0,RANK(AL17,$AL$5:$AL$72),"")</f>
        <v/>
      </c>
      <c r="AO17" s="22">
        <f t="shared" si="0"/>
        <v>0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 s="22">
        <f t="shared" ref="BE17:BR17" si="28">BD17+LARGE($AO17:$BC17,BE$4)</f>
        <v>0</v>
      </c>
      <c r="BF17" s="22">
        <f t="shared" si="28"/>
        <v>0</v>
      </c>
      <c r="BG17" s="22">
        <f t="shared" si="28"/>
        <v>0</v>
      </c>
      <c r="BH17" s="22">
        <f t="shared" si="28"/>
        <v>0</v>
      </c>
      <c r="BI17" s="22">
        <f t="shared" si="28"/>
        <v>0</v>
      </c>
      <c r="BJ17" s="22">
        <f t="shared" si="28"/>
        <v>0</v>
      </c>
      <c r="BK17" s="22">
        <f t="shared" si="28"/>
        <v>0</v>
      </c>
      <c r="BL17" s="22">
        <f t="shared" si="28"/>
        <v>0</v>
      </c>
      <c r="BM17" s="22">
        <f t="shared" si="28"/>
        <v>0</v>
      </c>
      <c r="BN17" s="22">
        <f t="shared" si="28"/>
        <v>0</v>
      </c>
      <c r="BO17" s="22">
        <f t="shared" si="28"/>
        <v>0</v>
      </c>
      <c r="BP17" s="22">
        <f t="shared" si="28"/>
        <v>0</v>
      </c>
      <c r="BQ17" s="22">
        <f t="shared" si="28"/>
        <v>0</v>
      </c>
      <c r="BR17" s="22">
        <f t="shared" si="28"/>
        <v>0</v>
      </c>
    </row>
    <row r="18" spans="1:70" ht="18" x14ac:dyDescent="0.2">
      <c r="A18" s="14"/>
      <c r="B18" s="32"/>
      <c r="C18" s="32"/>
      <c r="D18" s="32"/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0</v>
      </c>
      <c r="AJ18" s="3" t="str">
        <f>IF(AI18&lt;&gt;0,RANK(AI18,$AI$5:$AI$72),"")</f>
        <v/>
      </c>
      <c r="AK18" s="5">
        <f>COUNTA(E18,G18,I18,K18,M18,O18,Q18,S18,U18,W18,Y18,AA18,AC18,AE18,AG18)</f>
        <v>0</v>
      </c>
      <c r="AL18" s="41">
        <f>HLOOKUP($AL$2,$BD$4:$BR$72,ROW(A18)-3,FALSE)</f>
        <v>0</v>
      </c>
      <c r="AM18" s="33" t="str">
        <f>IF(AL18&lt;&gt;0,RANK(AL18,$AL$5:$AL$72),"")</f>
        <v/>
      </c>
      <c r="AO18" s="22">
        <f t="shared" si="0"/>
        <v>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 s="22">
        <f t="shared" ref="BE18:BR18" si="29">BD18+LARGE($AO18:$BC18,BE$4)</f>
        <v>0</v>
      </c>
      <c r="BF18" s="22">
        <f t="shared" si="29"/>
        <v>0</v>
      </c>
      <c r="BG18" s="22">
        <f t="shared" si="29"/>
        <v>0</v>
      </c>
      <c r="BH18" s="22">
        <f t="shared" si="29"/>
        <v>0</v>
      </c>
      <c r="BI18" s="22">
        <f t="shared" si="29"/>
        <v>0</v>
      </c>
      <c r="BJ18" s="22">
        <f t="shared" si="29"/>
        <v>0</v>
      </c>
      <c r="BK18" s="22">
        <f t="shared" si="29"/>
        <v>0</v>
      </c>
      <c r="BL18" s="22">
        <f t="shared" si="29"/>
        <v>0</v>
      </c>
      <c r="BM18" s="22">
        <f t="shared" si="29"/>
        <v>0</v>
      </c>
      <c r="BN18" s="22">
        <f t="shared" si="29"/>
        <v>0</v>
      </c>
      <c r="BO18" s="22">
        <f t="shared" si="29"/>
        <v>0</v>
      </c>
      <c r="BP18" s="22">
        <f t="shared" si="29"/>
        <v>0</v>
      </c>
      <c r="BQ18" s="22">
        <f t="shared" si="29"/>
        <v>0</v>
      </c>
      <c r="BR18" s="22">
        <f t="shared" si="29"/>
        <v>0</v>
      </c>
    </row>
    <row r="19" spans="1:70" ht="18" x14ac:dyDescent="0.2">
      <c r="A19" s="14"/>
      <c r="B19" s="32"/>
      <c r="C19" s="32"/>
      <c r="D19" s="32"/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0</v>
      </c>
      <c r="AJ19" s="3" t="str">
        <f>IF(AI19&lt;&gt;0,RANK(AI19,$AI$5:$AI$72),"")</f>
        <v/>
      </c>
      <c r="AK19" s="5">
        <f>COUNTA(E19,G19,I19,K19,M19,O19,Q19,S19,U19,W19,Y19,AA19,AC19,AE19,AG19)</f>
        <v>0</v>
      </c>
      <c r="AL19" s="41">
        <f>HLOOKUP($AL$2,$BD$4:$BR$72,ROW(A19)-3,FALSE)</f>
        <v>0</v>
      </c>
      <c r="AM19" s="33" t="str">
        <f>IF(AL19&lt;&gt;0,RANK(AL19,$AL$5:$AL$72),"")</f>
        <v/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 s="22">
        <f t="shared" ref="BE19:BR19" si="30">BD19+LARGE($AO19:$BC19,BE$4)</f>
        <v>0</v>
      </c>
      <c r="BF19" s="22">
        <f t="shared" si="30"/>
        <v>0</v>
      </c>
      <c r="BG19" s="22">
        <f t="shared" si="30"/>
        <v>0</v>
      </c>
      <c r="BH19" s="22">
        <f t="shared" si="30"/>
        <v>0</v>
      </c>
      <c r="BI19" s="22">
        <f t="shared" si="30"/>
        <v>0</v>
      </c>
      <c r="BJ19" s="22">
        <f t="shared" si="30"/>
        <v>0</v>
      </c>
      <c r="BK19" s="22">
        <f t="shared" si="30"/>
        <v>0</v>
      </c>
      <c r="BL19" s="22">
        <f t="shared" si="30"/>
        <v>0</v>
      </c>
      <c r="BM19" s="22">
        <f t="shared" si="30"/>
        <v>0</v>
      </c>
      <c r="BN19" s="22">
        <f t="shared" si="30"/>
        <v>0</v>
      </c>
      <c r="BO19" s="22">
        <f t="shared" si="30"/>
        <v>0</v>
      </c>
      <c r="BP19" s="22">
        <f t="shared" si="30"/>
        <v>0</v>
      </c>
      <c r="BQ19" s="22">
        <f t="shared" si="30"/>
        <v>0</v>
      </c>
      <c r="BR19" s="22">
        <f t="shared" si="30"/>
        <v>0</v>
      </c>
    </row>
    <row r="20" spans="1:70" ht="18" x14ac:dyDescent="0.2">
      <c r="A20" s="14"/>
      <c r="B20" s="32"/>
      <c r="C20" s="32"/>
      <c r="D20" s="32"/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0</v>
      </c>
      <c r="AJ20" s="3" t="str">
        <f>IF(AI20&lt;&gt;0,RANK(AI20,$AI$5:$AI$72),"")</f>
        <v/>
      </c>
      <c r="AK20" s="5">
        <f>COUNTA(E20,G20,I20,K20,M20,O20,Q20,S20,U20,W20,Y20,AA20,AC20,AE20,AG20)</f>
        <v>0</v>
      </c>
      <c r="AL20" s="41">
        <f>HLOOKUP($AL$2,$BD$4:$BR$72,ROW(A20)-3,FALSE)</f>
        <v>0</v>
      </c>
      <c r="AM20" s="33" t="str">
        <f>IF(AL20&lt;&gt;0,RANK(AL20,$AL$5:$AL$72),"")</f>
        <v/>
      </c>
      <c r="AO20" s="22">
        <f t="shared" si="0"/>
        <v>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 s="22">
        <f t="shared" ref="BE20:BR20" si="31">BD20+LARGE($AO20:$BC20,BE$4)</f>
        <v>0</v>
      </c>
      <c r="BF20" s="22">
        <f t="shared" si="31"/>
        <v>0</v>
      </c>
      <c r="BG20" s="22">
        <f t="shared" si="31"/>
        <v>0</v>
      </c>
      <c r="BH20" s="22">
        <f t="shared" si="31"/>
        <v>0</v>
      </c>
      <c r="BI20" s="22">
        <f t="shared" si="31"/>
        <v>0</v>
      </c>
      <c r="BJ20" s="22">
        <f t="shared" si="31"/>
        <v>0</v>
      </c>
      <c r="BK20" s="22">
        <f t="shared" si="31"/>
        <v>0</v>
      </c>
      <c r="BL20" s="22">
        <f t="shared" si="31"/>
        <v>0</v>
      </c>
      <c r="BM20" s="22">
        <f t="shared" si="31"/>
        <v>0</v>
      </c>
      <c r="BN20" s="22">
        <f t="shared" si="31"/>
        <v>0</v>
      </c>
      <c r="BO20" s="22">
        <f t="shared" si="31"/>
        <v>0</v>
      </c>
      <c r="BP20" s="22">
        <f t="shared" si="31"/>
        <v>0</v>
      </c>
      <c r="BQ20" s="22">
        <f t="shared" si="31"/>
        <v>0</v>
      </c>
      <c r="BR20" s="22">
        <f t="shared" si="31"/>
        <v>0</v>
      </c>
    </row>
    <row r="21" spans="1:70" ht="18" x14ac:dyDescent="0.2">
      <c r="A21" s="14"/>
      <c r="B21" s="32"/>
      <c r="C21" s="32"/>
      <c r="D21" s="32"/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0</v>
      </c>
      <c r="AJ21" s="3" t="str">
        <f>IF(AI21&lt;&gt;0,RANK(AI21,$AI$5:$AI$72),"")</f>
        <v/>
      </c>
      <c r="AK21" s="5">
        <f>COUNTA(E21,G21,I21,K21,M21,O21,Q21,S21,U21,W21,Y21,AA21,AC21,AE21,AG21)</f>
        <v>0</v>
      </c>
      <c r="AL21" s="41">
        <f>HLOOKUP($AL$2,$BD$4:$BR$72,ROW(A21)-3,FALSE)</f>
        <v>0</v>
      </c>
      <c r="AM21" s="33" t="str">
        <f>IF(AL21&lt;&gt;0,RANK(AL21,$AL$5:$AL$72),"")</f>
        <v/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 s="22">
        <f t="shared" ref="BE21:BR21" si="32">BD21+LARGE($AO21:$BC21,BE$4)</f>
        <v>0</v>
      </c>
      <c r="BF21" s="22">
        <f t="shared" si="32"/>
        <v>0</v>
      </c>
      <c r="BG21" s="22">
        <f t="shared" si="32"/>
        <v>0</v>
      </c>
      <c r="BH21" s="22">
        <f t="shared" si="32"/>
        <v>0</v>
      </c>
      <c r="BI21" s="22">
        <f t="shared" si="32"/>
        <v>0</v>
      </c>
      <c r="BJ21" s="22">
        <f t="shared" si="32"/>
        <v>0</v>
      </c>
      <c r="BK21" s="22">
        <f t="shared" si="32"/>
        <v>0</v>
      </c>
      <c r="BL21" s="22">
        <f t="shared" si="32"/>
        <v>0</v>
      </c>
      <c r="BM21" s="22">
        <f t="shared" si="32"/>
        <v>0</v>
      </c>
      <c r="BN21" s="22">
        <f t="shared" si="32"/>
        <v>0</v>
      </c>
      <c r="BO21" s="22">
        <f t="shared" si="32"/>
        <v>0</v>
      </c>
      <c r="BP21" s="22">
        <f t="shared" si="32"/>
        <v>0</v>
      </c>
      <c r="BQ21" s="22">
        <f t="shared" si="32"/>
        <v>0</v>
      </c>
      <c r="BR21" s="22">
        <f t="shared" si="32"/>
        <v>0</v>
      </c>
    </row>
    <row r="22" spans="1:70" ht="18" x14ac:dyDescent="0.2">
      <c r="A22" s="14"/>
      <c r="B22" s="32"/>
      <c r="C22" s="32"/>
      <c r="D22" s="32"/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0</v>
      </c>
      <c r="AJ22" s="3" t="str">
        <f>IF(AI22&lt;&gt;0,RANK(AI22,$AI$5:$AI$72),"")</f>
        <v/>
      </c>
      <c r="AK22" s="5">
        <f>COUNTA(E22,G22,I22,K22,M22,O22,Q22,S22,U22,W22,Y22,AA22,AC22,AE22,AG22)</f>
        <v>0</v>
      </c>
      <c r="AL22" s="41">
        <f>HLOOKUP($AL$2,$BD$4:$BR$72,ROW(A22)-3,FALSE)</f>
        <v>0</v>
      </c>
      <c r="AM22" s="33" t="str">
        <f>IF(AL22&lt;&gt;0,RANK(AL22,$AL$5:$AL$72),"")</f>
        <v/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 s="22">
        <f t="shared" ref="BE22:BR22" si="33">BD22+LARGE($AO22:$BC22,BE$4)</f>
        <v>0</v>
      </c>
      <c r="BF22" s="22">
        <f t="shared" si="33"/>
        <v>0</v>
      </c>
      <c r="BG22" s="22">
        <f t="shared" si="33"/>
        <v>0</v>
      </c>
      <c r="BH22" s="22">
        <f t="shared" si="33"/>
        <v>0</v>
      </c>
      <c r="BI22" s="22">
        <f t="shared" si="33"/>
        <v>0</v>
      </c>
      <c r="BJ22" s="22">
        <f t="shared" si="33"/>
        <v>0</v>
      </c>
      <c r="BK22" s="22">
        <f t="shared" si="33"/>
        <v>0</v>
      </c>
      <c r="BL22" s="22">
        <f t="shared" si="33"/>
        <v>0</v>
      </c>
      <c r="BM22" s="22">
        <f t="shared" si="33"/>
        <v>0</v>
      </c>
      <c r="BN22" s="22">
        <f t="shared" si="33"/>
        <v>0</v>
      </c>
      <c r="BO22" s="22">
        <f t="shared" si="33"/>
        <v>0</v>
      </c>
      <c r="BP22" s="22">
        <f t="shared" si="33"/>
        <v>0</v>
      </c>
      <c r="BQ22" s="22">
        <f t="shared" si="33"/>
        <v>0</v>
      </c>
      <c r="BR22" s="22">
        <f t="shared" si="33"/>
        <v>0</v>
      </c>
    </row>
    <row r="23" spans="1:70" ht="18" x14ac:dyDescent="0.2">
      <c r="A23" s="14"/>
      <c r="B23" s="32"/>
      <c r="C23" s="32"/>
      <c r="D23" s="32"/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0</v>
      </c>
      <c r="AJ23" s="3" t="str">
        <f>IF(AI23&lt;&gt;0,RANK(AI23,$AI$5:$AI$72),"")</f>
        <v/>
      </c>
      <c r="AK23" s="5">
        <f>COUNTA(E23,G23,I23,K23,M23,O23,Q23,S23,U23,W23,Y23,AA23,AC23,AE23,AG23)</f>
        <v>0</v>
      </c>
      <c r="AL23" s="41">
        <f>HLOOKUP($AL$2,$BD$4:$BR$72,ROW(A23)-3,FALSE)</f>
        <v>0</v>
      </c>
      <c r="AM23" s="33" t="str">
        <f>IF(AL23&lt;&gt;0,RANK(AL23,$AL$5:$AL$72),"")</f>
        <v/>
      </c>
      <c r="AO23" s="22">
        <f t="shared" si="0"/>
        <v>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 s="22">
        <f t="shared" ref="BE23:BR23" si="34">BD23+LARGE($AO23:$BC23,BE$4)</f>
        <v>0</v>
      </c>
      <c r="BF23" s="22">
        <f t="shared" si="34"/>
        <v>0</v>
      </c>
      <c r="BG23" s="22">
        <f t="shared" si="34"/>
        <v>0</v>
      </c>
      <c r="BH23" s="22">
        <f t="shared" si="34"/>
        <v>0</v>
      </c>
      <c r="BI23" s="22">
        <f t="shared" si="34"/>
        <v>0</v>
      </c>
      <c r="BJ23" s="22">
        <f t="shared" si="34"/>
        <v>0</v>
      </c>
      <c r="BK23" s="22">
        <f t="shared" si="34"/>
        <v>0</v>
      </c>
      <c r="BL23" s="22">
        <f t="shared" si="34"/>
        <v>0</v>
      </c>
      <c r="BM23" s="22">
        <f t="shared" si="34"/>
        <v>0</v>
      </c>
      <c r="BN23" s="22">
        <f t="shared" si="34"/>
        <v>0</v>
      </c>
      <c r="BO23" s="22">
        <f t="shared" si="34"/>
        <v>0</v>
      </c>
      <c r="BP23" s="22">
        <f t="shared" si="34"/>
        <v>0</v>
      </c>
      <c r="BQ23" s="22">
        <f t="shared" si="34"/>
        <v>0</v>
      </c>
      <c r="BR23" s="22">
        <f t="shared" si="34"/>
        <v>0</v>
      </c>
    </row>
    <row r="24" spans="1:70" ht="18" x14ac:dyDescent="0.2">
      <c r="A24" s="14"/>
      <c r="B24" s="32"/>
      <c r="C24" s="32"/>
      <c r="D24" s="32"/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/>
      <c r="C25" s="32"/>
      <c r="D25" s="32"/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/>
      <c r="C26" s="32"/>
      <c r="D26" s="32"/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B27" s="32"/>
      <c r="C27" s="32"/>
      <c r="D27" s="32"/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/>
      <c r="C28" s="32"/>
      <c r="D28" s="32"/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/>
      <c r="C29" s="32"/>
      <c r="D29" s="32"/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workbookViewId="0">
      <selection activeCell="AH4" sqref="AA1:AH1048576"/>
    </sheetView>
  </sheetViews>
  <sheetFormatPr baseColWidth="10" defaultColWidth="11" defaultRowHeight="13" x14ac:dyDescent="0.15"/>
  <cols>
    <col min="1" max="1" width="23.33203125" bestFit="1" customWidth="1"/>
    <col min="2" max="2" width="17.332031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125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Paramètres!T16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6" t="s">
        <v>788</v>
      </c>
      <c r="B5" s="86" t="s">
        <v>787</v>
      </c>
      <c r="C5" s="86" t="s">
        <v>587</v>
      </c>
      <c r="D5" s="86" t="s">
        <v>23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110</v>
      </c>
      <c r="AJ5" s="3">
        <f>IF(AI5&lt;&gt;0,RANK(AI5,$AI$5:$AI$72),"")</f>
        <v>1</v>
      </c>
      <c r="AK5" s="5">
        <f>COUNTA(E5,G5,I5,K5,M5,O5,Q5,S5,U5,W5,Y5,AA5,AC5,AE5,AG5)</f>
        <v>2</v>
      </c>
      <c r="AL5" s="41">
        <f>HLOOKUP($AL$2,$BD$4:$BR$72,ROW(A5)-3,FALSE)</f>
        <v>110</v>
      </c>
      <c r="AM5" s="33">
        <f>IF(AL5&lt;&gt;0,RANK(AL5,$AL$5:$AL$72),"")</f>
        <v>1</v>
      </c>
      <c r="AO5" s="22">
        <f t="shared" ref="AO5:AO36" si="0">F5</f>
        <v>0</v>
      </c>
      <c r="AP5">
        <f t="shared" ref="AP5:AP36" si="1">H5</f>
        <v>0</v>
      </c>
      <c r="AQ5">
        <f t="shared" ref="AQ5:AQ36" si="2">J5</f>
        <v>55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110</v>
      </c>
      <c r="BF5" s="22">
        <f t="shared" si="16"/>
        <v>110</v>
      </c>
      <c r="BG5" s="22">
        <f t="shared" si="16"/>
        <v>110</v>
      </c>
      <c r="BH5" s="22">
        <f t="shared" si="16"/>
        <v>110</v>
      </c>
      <c r="BI5" s="22">
        <f t="shared" si="16"/>
        <v>110</v>
      </c>
      <c r="BJ5" s="22">
        <f t="shared" si="16"/>
        <v>110</v>
      </c>
      <c r="BK5" s="22">
        <f t="shared" si="16"/>
        <v>110</v>
      </c>
      <c r="BL5" s="22">
        <f t="shared" si="16"/>
        <v>110</v>
      </c>
      <c r="BM5" s="22">
        <f t="shared" si="16"/>
        <v>110</v>
      </c>
      <c r="BN5" s="22">
        <f t="shared" si="16"/>
        <v>110</v>
      </c>
      <c r="BO5" s="22">
        <f t="shared" si="16"/>
        <v>110</v>
      </c>
      <c r="BP5" s="22">
        <f t="shared" si="16"/>
        <v>110</v>
      </c>
      <c r="BQ5" s="22">
        <f t="shared" si="16"/>
        <v>110</v>
      </c>
      <c r="BR5" s="22">
        <f t="shared" si="16"/>
        <v>110</v>
      </c>
    </row>
    <row r="6" spans="1:70" ht="17" x14ac:dyDescent="0.2">
      <c r="A6" s="86" t="s">
        <v>606</v>
      </c>
      <c r="B6" s="86" t="s">
        <v>597</v>
      </c>
      <c r="C6" s="86" t="s">
        <v>598</v>
      </c>
      <c r="D6" s="86" t="s">
        <v>18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5</v>
      </c>
      <c r="J6" s="2">
        <v>10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65</v>
      </c>
      <c r="AJ6" s="3">
        <f>IF(AI6&lt;&gt;0,RANK(AI6,$AI$5:$AI$72),"")</f>
        <v>2</v>
      </c>
      <c r="AK6" s="5">
        <f>COUNTA(E6,G6,I6,K6,M6,O6,Q6,S6,U6,W6,Y6,AA6,AC6,AE6,AG6)</f>
        <v>2</v>
      </c>
      <c r="AL6" s="41">
        <f>HLOOKUP($AL$2,$BD$4:$BR$72,ROW(A6)-3,FALSE)</f>
        <v>65</v>
      </c>
      <c r="AM6" s="33">
        <f>IF(AL6&lt;&gt;0,RANK(AL6,$AL$5:$AL$72),"")</f>
        <v>2</v>
      </c>
      <c r="AO6" s="22">
        <f t="shared" si="0"/>
        <v>55</v>
      </c>
      <c r="AP6">
        <f t="shared" si="1"/>
        <v>0</v>
      </c>
      <c r="AQ6">
        <f t="shared" si="2"/>
        <v>10</v>
      </c>
      <c r="AR6">
        <f t="shared" si="3"/>
        <v>0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55</v>
      </c>
      <c r="BE6" s="22">
        <f t="shared" ref="BE6:BR6" si="17">BD6+LARGE($AO6:$BC6,BE$4)</f>
        <v>65</v>
      </c>
      <c r="BF6" s="22">
        <f t="shared" si="17"/>
        <v>65</v>
      </c>
      <c r="BG6" s="22">
        <f t="shared" si="17"/>
        <v>65</v>
      </c>
      <c r="BH6" s="22">
        <f t="shared" si="17"/>
        <v>65</v>
      </c>
      <c r="BI6" s="22">
        <f t="shared" si="17"/>
        <v>65</v>
      </c>
      <c r="BJ6" s="22">
        <f t="shared" si="17"/>
        <v>65</v>
      </c>
      <c r="BK6" s="22">
        <f t="shared" si="17"/>
        <v>65</v>
      </c>
      <c r="BL6" s="22">
        <f t="shared" si="17"/>
        <v>65</v>
      </c>
      <c r="BM6" s="22">
        <f t="shared" si="17"/>
        <v>65</v>
      </c>
      <c r="BN6" s="22">
        <f t="shared" si="17"/>
        <v>65</v>
      </c>
      <c r="BO6" s="22">
        <f t="shared" si="17"/>
        <v>65</v>
      </c>
      <c r="BP6" s="22">
        <f t="shared" si="17"/>
        <v>65</v>
      </c>
      <c r="BQ6" s="22">
        <f t="shared" si="17"/>
        <v>65</v>
      </c>
      <c r="BR6" s="22">
        <f t="shared" si="17"/>
        <v>65</v>
      </c>
    </row>
    <row r="7" spans="1:70" ht="17" x14ac:dyDescent="0.2">
      <c r="A7" s="88" t="s">
        <v>667</v>
      </c>
      <c r="B7" s="84" t="s">
        <v>665</v>
      </c>
      <c r="C7" s="84" t="s">
        <v>666</v>
      </c>
      <c r="D7" s="86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55</v>
      </c>
      <c r="AJ7" s="3">
        <f>IF(AI7&lt;&gt;0,RANK(AI7,$AI$5:$AI$72),"")</f>
        <v>3</v>
      </c>
      <c r="AK7" s="5">
        <f>COUNTA(E7,G7,I7,K7,M7,O7,Q7,S7,U7,W7,Y7,AA7,AC7,AE7,AG7)</f>
        <v>1</v>
      </c>
      <c r="AL7" s="41">
        <f>HLOOKUP($AL$2,$BD$4:$BR$72,ROW(A7)-3,FALSE)</f>
        <v>55</v>
      </c>
      <c r="AM7" s="33">
        <f>IF(AL7&lt;&gt;0,RANK(AL7,$AL$5:$AL$72),"")</f>
        <v>3</v>
      </c>
      <c r="AO7" s="22">
        <f t="shared" si="0"/>
        <v>0</v>
      </c>
      <c r="AP7">
        <f t="shared" si="1"/>
        <v>55</v>
      </c>
      <c r="AQ7">
        <f t="shared" si="2"/>
        <v>0</v>
      </c>
      <c r="AR7">
        <f t="shared" si="3"/>
        <v>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55</v>
      </c>
      <c r="BF7" s="22">
        <f t="shared" si="18"/>
        <v>55</v>
      </c>
      <c r="BG7" s="22">
        <f t="shared" si="18"/>
        <v>55</v>
      </c>
      <c r="BH7" s="22">
        <f t="shared" si="18"/>
        <v>55</v>
      </c>
      <c r="BI7" s="22">
        <f t="shared" si="18"/>
        <v>55</v>
      </c>
      <c r="BJ7" s="22">
        <f t="shared" si="18"/>
        <v>55</v>
      </c>
      <c r="BK7" s="22">
        <f t="shared" si="18"/>
        <v>55</v>
      </c>
      <c r="BL7" s="22">
        <f t="shared" si="18"/>
        <v>55</v>
      </c>
      <c r="BM7" s="22">
        <f t="shared" si="18"/>
        <v>55</v>
      </c>
      <c r="BN7" s="22">
        <f t="shared" si="18"/>
        <v>55</v>
      </c>
      <c r="BO7" s="22">
        <f t="shared" si="18"/>
        <v>55</v>
      </c>
      <c r="BP7" s="22">
        <f t="shared" si="18"/>
        <v>55</v>
      </c>
      <c r="BQ7" s="22">
        <f t="shared" si="18"/>
        <v>55</v>
      </c>
      <c r="BR7" s="22">
        <f t="shared" si="18"/>
        <v>55</v>
      </c>
    </row>
    <row r="8" spans="1:70" ht="17" x14ac:dyDescent="0.2">
      <c r="A8" s="86" t="s">
        <v>609</v>
      </c>
      <c r="B8" s="86" t="s">
        <v>602</v>
      </c>
      <c r="C8" s="86" t="s">
        <v>183</v>
      </c>
      <c r="D8" s="86" t="s">
        <v>41</v>
      </c>
      <c r="E8" s="6">
        <v>4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45</v>
      </c>
      <c r="AJ8" s="3">
        <f>IF(AI8&lt;&gt;0,RANK(AI8,$AI$5:$AI$72),"")</f>
        <v>4</v>
      </c>
      <c r="AK8" s="5">
        <f>COUNTA(E8,G8,I8,K8,M8,O8,Q8,S8,U8,W8,Y8,AA8,AC8,AE8,AG8)</f>
        <v>2</v>
      </c>
      <c r="AL8" s="41">
        <f>HLOOKUP($AL$2,$BD$4:$BR$72,ROW(A8)-3,FALSE)</f>
        <v>45</v>
      </c>
      <c r="AM8" s="33">
        <f>IF(AL8&lt;&gt;0,RANK(AL8,$AL$5:$AL$72),"")</f>
        <v>4</v>
      </c>
      <c r="AO8" s="22">
        <f t="shared" si="0"/>
        <v>10</v>
      </c>
      <c r="AP8">
        <f t="shared" si="1"/>
        <v>0</v>
      </c>
      <c r="AQ8">
        <f t="shared" si="2"/>
        <v>0</v>
      </c>
      <c r="AR8">
        <f t="shared" si="3"/>
        <v>35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35</v>
      </c>
      <c r="BE8" s="22">
        <f t="shared" ref="BE8:BR8" si="19">BD8+LARGE($AO8:$BC8,BE$4)</f>
        <v>45</v>
      </c>
      <c r="BF8" s="22">
        <f t="shared" si="19"/>
        <v>45</v>
      </c>
      <c r="BG8" s="22">
        <f t="shared" si="19"/>
        <v>45</v>
      </c>
      <c r="BH8" s="22">
        <f t="shared" si="19"/>
        <v>45</v>
      </c>
      <c r="BI8" s="22">
        <f t="shared" si="19"/>
        <v>45</v>
      </c>
      <c r="BJ8" s="22">
        <f t="shared" si="19"/>
        <v>45</v>
      </c>
      <c r="BK8" s="22">
        <f t="shared" si="19"/>
        <v>45</v>
      </c>
      <c r="BL8" s="22">
        <f t="shared" si="19"/>
        <v>45</v>
      </c>
      <c r="BM8" s="22">
        <f t="shared" si="19"/>
        <v>45</v>
      </c>
      <c r="BN8" s="22">
        <f t="shared" si="19"/>
        <v>45</v>
      </c>
      <c r="BO8" s="22">
        <f t="shared" si="19"/>
        <v>45</v>
      </c>
      <c r="BP8" s="22">
        <f t="shared" si="19"/>
        <v>45</v>
      </c>
      <c r="BQ8" s="22">
        <f t="shared" si="19"/>
        <v>45</v>
      </c>
      <c r="BR8" s="22">
        <f t="shared" si="19"/>
        <v>45</v>
      </c>
    </row>
    <row r="9" spans="1:70" ht="17" x14ac:dyDescent="0.2">
      <c r="A9" s="86" t="s">
        <v>592</v>
      </c>
      <c r="B9" s="86" t="s">
        <v>586</v>
      </c>
      <c r="C9" s="86" t="s">
        <v>587</v>
      </c>
      <c r="D9" s="86" t="s">
        <v>38</v>
      </c>
      <c r="E9" s="6">
        <v>2</v>
      </c>
      <c r="F9" s="2">
        <v>35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4</v>
      </c>
      <c r="J9" s="2">
        <v>10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45</v>
      </c>
      <c r="AJ9" s="3">
        <f>IF(AI9&lt;&gt;0,RANK(AI9,$AI$5:$AI$72),"")</f>
        <v>4</v>
      </c>
      <c r="AK9" s="5">
        <f>COUNTA(E9,G9,I9,K9,M9,O9,Q9,S9,U9,W9,Y9,AA9,AC9,AE9,AG9)</f>
        <v>2</v>
      </c>
      <c r="AL9" s="41">
        <f>HLOOKUP($AL$2,$BD$4:$BR$72,ROW(A9)-3,FALSE)</f>
        <v>45</v>
      </c>
      <c r="AM9" s="33">
        <f>IF(AL9&lt;&gt;0,RANK(AL9,$AL$5:$AL$72),"")</f>
        <v>4</v>
      </c>
      <c r="AO9" s="22">
        <f t="shared" si="0"/>
        <v>35</v>
      </c>
      <c r="AP9">
        <f t="shared" si="1"/>
        <v>0</v>
      </c>
      <c r="AQ9">
        <f t="shared" si="2"/>
        <v>10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35</v>
      </c>
      <c r="BE9" s="22">
        <f t="shared" ref="BE9:BR9" si="20">BD9+LARGE($AO9:$BC9,BE$4)</f>
        <v>45</v>
      </c>
      <c r="BF9" s="22">
        <f t="shared" si="20"/>
        <v>45</v>
      </c>
      <c r="BG9" s="22">
        <f t="shared" si="20"/>
        <v>45</v>
      </c>
      <c r="BH9" s="22">
        <f t="shared" si="20"/>
        <v>45</v>
      </c>
      <c r="BI9" s="22">
        <f t="shared" si="20"/>
        <v>45</v>
      </c>
      <c r="BJ9" s="22">
        <f t="shared" si="20"/>
        <v>45</v>
      </c>
      <c r="BK9" s="22">
        <f t="shared" si="20"/>
        <v>45</v>
      </c>
      <c r="BL9" s="22">
        <f t="shared" si="20"/>
        <v>45</v>
      </c>
      <c r="BM9" s="22">
        <f t="shared" si="20"/>
        <v>45</v>
      </c>
      <c r="BN9" s="22">
        <f t="shared" si="20"/>
        <v>45</v>
      </c>
      <c r="BO9" s="22">
        <f t="shared" si="20"/>
        <v>45</v>
      </c>
      <c r="BP9" s="22">
        <f t="shared" si="20"/>
        <v>45</v>
      </c>
      <c r="BQ9" s="22">
        <f t="shared" si="20"/>
        <v>45</v>
      </c>
      <c r="BR9" s="22">
        <f t="shared" si="20"/>
        <v>45</v>
      </c>
    </row>
    <row r="10" spans="1:70" ht="17" x14ac:dyDescent="0.2">
      <c r="A10" s="86" t="s">
        <v>607</v>
      </c>
      <c r="B10" s="86" t="s">
        <v>599</v>
      </c>
      <c r="C10" s="86" t="s">
        <v>207</v>
      </c>
      <c r="D10" s="86" t="s">
        <v>38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4</v>
      </c>
      <c r="J10" s="2">
        <v>10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45</v>
      </c>
      <c r="AJ10" s="3">
        <f>IF(AI10&lt;&gt;0,RANK(AI10,$AI$5:$AI$72),"")</f>
        <v>4</v>
      </c>
      <c r="AK10" s="5">
        <f>COUNTA(E10,G10,I10,K10,M10,O10,Q10,S10,U10,W10,Y10,AA10,AC10,AE10,AG10)</f>
        <v>2</v>
      </c>
      <c r="AL10" s="41">
        <f>HLOOKUP($AL$2,$BD$4:$BR$72,ROW(A10)-3,FALSE)</f>
        <v>45</v>
      </c>
      <c r="AM10" s="33">
        <f>IF(AL10&lt;&gt;0,RANK(AL10,$AL$5:$AL$72),"")</f>
        <v>4</v>
      </c>
      <c r="AO10" s="22">
        <f t="shared" si="0"/>
        <v>35</v>
      </c>
      <c r="AP10">
        <f t="shared" si="1"/>
        <v>0</v>
      </c>
      <c r="AQ10">
        <f t="shared" si="2"/>
        <v>10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35</v>
      </c>
      <c r="BE10" s="22">
        <f t="shared" ref="BE10:BR10" si="21">BD10+LARGE($AO10:$BC10,BE$4)</f>
        <v>45</v>
      </c>
      <c r="BF10" s="22">
        <f t="shared" si="21"/>
        <v>45</v>
      </c>
      <c r="BG10" s="22">
        <f t="shared" si="21"/>
        <v>45</v>
      </c>
      <c r="BH10" s="22">
        <f t="shared" si="21"/>
        <v>45</v>
      </c>
      <c r="BI10" s="22">
        <f t="shared" si="21"/>
        <v>45</v>
      </c>
      <c r="BJ10" s="22">
        <f t="shared" si="21"/>
        <v>45</v>
      </c>
      <c r="BK10" s="22">
        <f t="shared" si="21"/>
        <v>45</v>
      </c>
      <c r="BL10" s="22">
        <f t="shared" si="21"/>
        <v>45</v>
      </c>
      <c r="BM10" s="22">
        <f t="shared" si="21"/>
        <v>45</v>
      </c>
      <c r="BN10" s="22">
        <f t="shared" si="21"/>
        <v>45</v>
      </c>
      <c r="BO10" s="22">
        <f t="shared" si="21"/>
        <v>45</v>
      </c>
      <c r="BP10" s="22">
        <f t="shared" si="21"/>
        <v>45</v>
      </c>
      <c r="BQ10" s="22">
        <f t="shared" si="21"/>
        <v>45</v>
      </c>
      <c r="BR10" s="22">
        <f t="shared" si="21"/>
        <v>45</v>
      </c>
    </row>
    <row r="11" spans="1:70" ht="17" x14ac:dyDescent="0.2">
      <c r="A11" s="86" t="s">
        <v>789</v>
      </c>
      <c r="B11" s="86" t="s">
        <v>790</v>
      </c>
      <c r="C11" s="86" t="s">
        <v>267</v>
      </c>
      <c r="D11" s="86" t="s">
        <v>23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35</v>
      </c>
      <c r="AJ11" s="3">
        <f>IF(AI11&lt;&gt;0,RANK(AI11,$AI$5:$AI$72),"")</f>
        <v>7</v>
      </c>
      <c r="AK11" s="5">
        <f>COUNTA(E11,G11,I11,K11,M11,O11,Q11,S11,U11,W11,Y11,AA11,AC11,AE11,AG11)</f>
        <v>1</v>
      </c>
      <c r="AL11" s="41">
        <f>HLOOKUP($AL$2,$BD$4:$BR$72,ROW(A11)-3,FALSE)</f>
        <v>35</v>
      </c>
      <c r="AM11" s="33">
        <f>IF(AL11&lt;&gt;0,RANK(AL11,$AL$5:$AL$72),"")</f>
        <v>7</v>
      </c>
      <c r="AO11" s="22">
        <f t="shared" si="0"/>
        <v>0</v>
      </c>
      <c r="AP11">
        <f t="shared" si="1"/>
        <v>0</v>
      </c>
      <c r="AQ11">
        <f t="shared" si="2"/>
        <v>35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35</v>
      </c>
      <c r="BF11" s="22">
        <f t="shared" si="22"/>
        <v>35</v>
      </c>
      <c r="BG11" s="22">
        <f t="shared" si="22"/>
        <v>35</v>
      </c>
      <c r="BH11" s="22">
        <f t="shared" si="22"/>
        <v>35</v>
      </c>
      <c r="BI11" s="22">
        <f t="shared" si="22"/>
        <v>35</v>
      </c>
      <c r="BJ11" s="22">
        <f t="shared" si="22"/>
        <v>35</v>
      </c>
      <c r="BK11" s="22">
        <f t="shared" si="22"/>
        <v>35</v>
      </c>
      <c r="BL11" s="22">
        <f t="shared" si="22"/>
        <v>35</v>
      </c>
      <c r="BM11" s="22">
        <f t="shared" si="22"/>
        <v>35</v>
      </c>
      <c r="BN11" s="22">
        <f t="shared" si="22"/>
        <v>35</v>
      </c>
      <c r="BO11" s="22">
        <f t="shared" si="22"/>
        <v>35</v>
      </c>
      <c r="BP11" s="22">
        <f t="shared" si="22"/>
        <v>35</v>
      </c>
      <c r="BQ11" s="22">
        <f t="shared" si="22"/>
        <v>35</v>
      </c>
      <c r="BR11" s="22">
        <f t="shared" si="22"/>
        <v>35</v>
      </c>
    </row>
    <row r="12" spans="1:70" ht="17" x14ac:dyDescent="0.2">
      <c r="A12" s="87" t="s">
        <v>608</v>
      </c>
      <c r="B12" s="87" t="s">
        <v>600</v>
      </c>
      <c r="C12" s="87" t="s">
        <v>601</v>
      </c>
      <c r="D12" s="86" t="s">
        <v>40</v>
      </c>
      <c r="E12" s="6">
        <v>3</v>
      </c>
      <c r="F12" s="2">
        <v>20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6</v>
      </c>
      <c r="J12" s="2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30</v>
      </c>
      <c r="AJ12" s="3">
        <f>IF(AI12&lt;&gt;0,RANK(AI12,$AI$5:$AI$72),"")</f>
        <v>8</v>
      </c>
      <c r="AK12" s="5">
        <f>COUNTA(E12,G12,I12,K12,M12,O12,Q12,S12,U12,W12,Y12,AA12,AC12,AE12,AG12)</f>
        <v>2</v>
      </c>
      <c r="AL12" s="41">
        <f>HLOOKUP($AL$2,$BD$4:$BR$72,ROW(A12)-3,FALSE)</f>
        <v>30</v>
      </c>
      <c r="AM12" s="33">
        <f>IF(AL12&lt;&gt;0,RANK(AL12,$AL$5:$AL$72),"")</f>
        <v>8</v>
      </c>
      <c r="AO12" s="22">
        <f t="shared" si="0"/>
        <v>20</v>
      </c>
      <c r="AP12">
        <f t="shared" si="1"/>
        <v>0</v>
      </c>
      <c r="AQ12">
        <f t="shared" si="2"/>
        <v>10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20</v>
      </c>
      <c r="BE12" s="22">
        <f t="shared" ref="BE12:BR12" si="23">BD12+LARGE($AO12:$BC12,BE$4)</f>
        <v>30</v>
      </c>
      <c r="BF12" s="22">
        <f t="shared" si="23"/>
        <v>30</v>
      </c>
      <c r="BG12" s="22">
        <f t="shared" si="23"/>
        <v>30</v>
      </c>
      <c r="BH12" s="22">
        <f t="shared" si="23"/>
        <v>30</v>
      </c>
      <c r="BI12" s="22">
        <f t="shared" si="23"/>
        <v>30</v>
      </c>
      <c r="BJ12" s="22">
        <f t="shared" si="23"/>
        <v>30</v>
      </c>
      <c r="BK12" s="22">
        <f t="shared" si="23"/>
        <v>30</v>
      </c>
      <c r="BL12" s="22">
        <f t="shared" si="23"/>
        <v>30</v>
      </c>
      <c r="BM12" s="22">
        <f t="shared" si="23"/>
        <v>30</v>
      </c>
      <c r="BN12" s="22">
        <f t="shared" si="23"/>
        <v>30</v>
      </c>
      <c r="BO12" s="22">
        <f t="shared" si="23"/>
        <v>30</v>
      </c>
      <c r="BP12" s="22">
        <f t="shared" si="23"/>
        <v>30</v>
      </c>
      <c r="BQ12" s="22">
        <f t="shared" si="23"/>
        <v>30</v>
      </c>
      <c r="BR12" s="22">
        <f t="shared" si="23"/>
        <v>30</v>
      </c>
    </row>
    <row r="13" spans="1:70" ht="17" x14ac:dyDescent="0.2">
      <c r="A13" s="14" t="s">
        <v>901</v>
      </c>
      <c r="B13" s="32" t="s">
        <v>425</v>
      </c>
      <c r="C13" s="32" t="s">
        <v>900</v>
      </c>
      <c r="D13" s="32" t="s">
        <v>8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20</v>
      </c>
      <c r="AJ13" s="3">
        <f>IF(AI13&lt;&gt;0,RANK(AI13,$AI$5:$AI$72),"")</f>
        <v>9</v>
      </c>
      <c r="AK13" s="5">
        <f>COUNTA(E13,G13,I13,K13,M13,O13,Q13,S13,U13,W13,Y13,AA13,AC13,AE13,AG13)</f>
        <v>1</v>
      </c>
      <c r="AL13" s="41">
        <f>HLOOKUP($AL$2,$BD$4:$BR$72,ROW(A13)-3,FALSE)</f>
        <v>20</v>
      </c>
      <c r="AM13" s="33">
        <f>IF(AL13&lt;&gt;0,RANK(AL13,$AL$5:$AL$72),"")</f>
        <v>9</v>
      </c>
      <c r="AO13" s="22">
        <f t="shared" si="0"/>
        <v>0</v>
      </c>
      <c r="AP13">
        <f t="shared" si="1"/>
        <v>0</v>
      </c>
      <c r="AQ13">
        <f t="shared" si="2"/>
        <v>0</v>
      </c>
      <c r="AR13">
        <f t="shared" si="3"/>
        <v>20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20</v>
      </c>
      <c r="BE13" s="22">
        <f t="shared" ref="BE13:BR13" si="24">BD13+LARGE($AO13:$BC13,BE$4)</f>
        <v>20</v>
      </c>
      <c r="BF13" s="22">
        <f t="shared" si="24"/>
        <v>20</v>
      </c>
      <c r="BG13" s="22">
        <f t="shared" si="24"/>
        <v>20</v>
      </c>
      <c r="BH13" s="22">
        <f t="shared" si="24"/>
        <v>20</v>
      </c>
      <c r="BI13" s="22">
        <f t="shared" si="24"/>
        <v>20</v>
      </c>
      <c r="BJ13" s="22">
        <f t="shared" si="24"/>
        <v>20</v>
      </c>
      <c r="BK13" s="22">
        <f t="shared" si="24"/>
        <v>20</v>
      </c>
      <c r="BL13" s="22">
        <f t="shared" si="24"/>
        <v>20</v>
      </c>
      <c r="BM13" s="22">
        <f t="shared" si="24"/>
        <v>20</v>
      </c>
      <c r="BN13" s="22">
        <f t="shared" si="24"/>
        <v>20</v>
      </c>
      <c r="BO13" s="22">
        <f t="shared" si="24"/>
        <v>20</v>
      </c>
      <c r="BP13" s="22">
        <f t="shared" si="24"/>
        <v>20</v>
      </c>
      <c r="BQ13" s="22">
        <f t="shared" si="24"/>
        <v>20</v>
      </c>
      <c r="BR13" s="22">
        <f t="shared" si="24"/>
        <v>20</v>
      </c>
    </row>
    <row r="14" spans="1:70" ht="17" x14ac:dyDescent="0.2">
      <c r="A14" s="86" t="s">
        <v>802</v>
      </c>
      <c r="B14" s="86" t="s">
        <v>803</v>
      </c>
      <c r="C14" s="86" t="s">
        <v>503</v>
      </c>
      <c r="D14" s="86" t="s">
        <v>23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20</v>
      </c>
      <c r="AJ14" s="3">
        <f>IF(AI14&lt;&gt;0,RANK(AI14,$AI$5:$AI$72),"")</f>
        <v>9</v>
      </c>
      <c r="AK14" s="5">
        <f>COUNTA(E14,G14,I14,K14,M14,O14,Q14,S14,U14,W14,Y14,AA14,AC14,AE14,AG14)</f>
        <v>1</v>
      </c>
      <c r="AL14" s="41">
        <f>HLOOKUP($AL$2,$BD$4:$BR$72,ROW(A14)-3,FALSE)</f>
        <v>20</v>
      </c>
      <c r="AM14" s="33">
        <f>IF(AL14&lt;&gt;0,RANK(AL14,$AL$5:$AL$72),"")</f>
        <v>9</v>
      </c>
      <c r="AO14" s="22">
        <f t="shared" si="0"/>
        <v>0</v>
      </c>
      <c r="AP14">
        <f t="shared" si="1"/>
        <v>0</v>
      </c>
      <c r="AQ14">
        <f t="shared" si="2"/>
        <v>20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20</v>
      </c>
      <c r="BE14" s="22">
        <f t="shared" ref="BE14:BR14" si="25">BD14+LARGE($AO14:$BC14,BE$4)</f>
        <v>20</v>
      </c>
      <c r="BF14" s="22">
        <f t="shared" si="25"/>
        <v>20</v>
      </c>
      <c r="BG14" s="22">
        <f t="shared" si="25"/>
        <v>20</v>
      </c>
      <c r="BH14" s="22">
        <f t="shared" si="25"/>
        <v>20</v>
      </c>
      <c r="BI14" s="22">
        <f t="shared" si="25"/>
        <v>20</v>
      </c>
      <c r="BJ14" s="22">
        <f t="shared" si="25"/>
        <v>20</v>
      </c>
      <c r="BK14" s="22">
        <f t="shared" si="25"/>
        <v>20</v>
      </c>
      <c r="BL14" s="22">
        <f t="shared" si="25"/>
        <v>20</v>
      </c>
      <c r="BM14" s="22">
        <f t="shared" si="25"/>
        <v>20</v>
      </c>
      <c r="BN14" s="22">
        <f t="shared" si="25"/>
        <v>20</v>
      </c>
      <c r="BO14" s="22">
        <f t="shared" si="25"/>
        <v>20</v>
      </c>
      <c r="BP14" s="22">
        <f t="shared" si="25"/>
        <v>20</v>
      </c>
      <c r="BQ14" s="22">
        <f t="shared" si="25"/>
        <v>20</v>
      </c>
      <c r="BR14" s="22">
        <f t="shared" si="25"/>
        <v>20</v>
      </c>
    </row>
    <row r="15" spans="1:70" ht="17" x14ac:dyDescent="0.2">
      <c r="A15" s="74" t="s">
        <v>804</v>
      </c>
      <c r="B15" s="75" t="s">
        <v>805</v>
      </c>
      <c r="C15" s="75" t="s">
        <v>364</v>
      </c>
      <c r="D15" s="75" t="s">
        <v>18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5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10</v>
      </c>
      <c r="AJ15" s="3">
        <f>IF(AI15&lt;&gt;0,RANK(AI15,$AI$5:$AI$72),"")</f>
        <v>11</v>
      </c>
      <c r="AK15" s="5">
        <f>COUNTA(E15,G15,I15,K15,M15,O15,Q15,S15,U15,W15,Y15,AA15,AC15,AE15,AG15)</f>
        <v>1</v>
      </c>
      <c r="AL15" s="41">
        <f>HLOOKUP($AL$2,$BD$4:$BR$72,ROW(A15)-3,FALSE)</f>
        <v>10</v>
      </c>
      <c r="AM15" s="33">
        <f>IF(AL15&lt;&gt;0,RANK(AL15,$AL$5:$AL$72),"")</f>
        <v>11</v>
      </c>
      <c r="AO15" s="22">
        <f t="shared" si="0"/>
        <v>0</v>
      </c>
      <c r="AP15">
        <f t="shared" si="1"/>
        <v>0</v>
      </c>
      <c r="AQ15">
        <f t="shared" si="2"/>
        <v>10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10</v>
      </c>
      <c r="BE15" s="22">
        <f t="shared" ref="BE15:BR15" si="26">BD15+LARGE($AO15:$BC15,BE$4)</f>
        <v>10</v>
      </c>
      <c r="BF15" s="22">
        <f t="shared" si="26"/>
        <v>10</v>
      </c>
      <c r="BG15" s="22">
        <f t="shared" si="26"/>
        <v>10</v>
      </c>
      <c r="BH15" s="22">
        <f t="shared" si="26"/>
        <v>10</v>
      </c>
      <c r="BI15" s="22">
        <f t="shared" si="26"/>
        <v>10</v>
      </c>
      <c r="BJ15" s="22">
        <f t="shared" si="26"/>
        <v>10</v>
      </c>
      <c r="BK15" s="22">
        <f t="shared" si="26"/>
        <v>10</v>
      </c>
      <c r="BL15" s="22">
        <f t="shared" si="26"/>
        <v>10</v>
      </c>
      <c r="BM15" s="22">
        <f t="shared" si="26"/>
        <v>10</v>
      </c>
      <c r="BN15" s="22">
        <f t="shared" si="26"/>
        <v>10</v>
      </c>
      <c r="BO15" s="22">
        <f t="shared" si="26"/>
        <v>10</v>
      </c>
      <c r="BP15" s="22">
        <f t="shared" si="26"/>
        <v>10</v>
      </c>
      <c r="BQ15" s="22">
        <f t="shared" si="26"/>
        <v>10</v>
      </c>
      <c r="BR15" s="22">
        <f t="shared" si="26"/>
        <v>10</v>
      </c>
    </row>
    <row r="16" spans="1:70" ht="17" x14ac:dyDescent="0.2">
      <c r="A16" s="86" t="s">
        <v>595</v>
      </c>
      <c r="B16" s="86" t="s">
        <v>352</v>
      </c>
      <c r="C16" s="86" t="s">
        <v>590</v>
      </c>
      <c r="D16" s="86" t="s">
        <v>41</v>
      </c>
      <c r="E16" s="6">
        <v>5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10</v>
      </c>
      <c r="AJ16" s="3">
        <f>IF(AI16&lt;&gt;0,RANK(AI16,$AI$5:$AI$72),"")</f>
        <v>11</v>
      </c>
      <c r="AK16" s="5">
        <f>COUNTA(E16,G16,I16,K16,M16,O16,Q16,S16,U16,W16,Y16,AA16,AC16,AE16,AG16)</f>
        <v>1</v>
      </c>
      <c r="AL16" s="41">
        <f>HLOOKUP($AL$2,$BD$4:$BR$72,ROW(A16)-3,FALSE)</f>
        <v>10</v>
      </c>
      <c r="AM16" s="33">
        <f>IF(AL16&lt;&gt;0,RANK(AL16,$AL$5:$AL$72),"")</f>
        <v>11</v>
      </c>
      <c r="AO16" s="22">
        <f t="shared" si="0"/>
        <v>10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10</v>
      </c>
      <c r="BE16" s="22">
        <f t="shared" ref="BE16:BR16" si="27">BD16+LARGE($AO16:$BC16,BE$4)</f>
        <v>10</v>
      </c>
      <c r="BF16" s="22">
        <f t="shared" si="27"/>
        <v>10</v>
      </c>
      <c r="BG16" s="22">
        <f t="shared" si="27"/>
        <v>10</v>
      </c>
      <c r="BH16" s="22">
        <f t="shared" si="27"/>
        <v>10</v>
      </c>
      <c r="BI16" s="22">
        <f t="shared" si="27"/>
        <v>10</v>
      </c>
      <c r="BJ16" s="22">
        <f t="shared" si="27"/>
        <v>10</v>
      </c>
      <c r="BK16" s="22">
        <f t="shared" si="27"/>
        <v>10</v>
      </c>
      <c r="BL16" s="22">
        <f t="shared" si="27"/>
        <v>10</v>
      </c>
      <c r="BM16" s="22">
        <f t="shared" si="27"/>
        <v>10</v>
      </c>
      <c r="BN16" s="22">
        <f t="shared" si="27"/>
        <v>10</v>
      </c>
      <c r="BO16" s="22">
        <f t="shared" si="27"/>
        <v>10</v>
      </c>
      <c r="BP16" s="22">
        <f t="shared" si="27"/>
        <v>10</v>
      </c>
      <c r="BQ16" s="22">
        <f t="shared" si="27"/>
        <v>10</v>
      </c>
      <c r="BR16" s="22">
        <f t="shared" si="27"/>
        <v>10</v>
      </c>
    </row>
    <row r="17" spans="1:70" ht="18" x14ac:dyDescent="0.2">
      <c r="A17" s="86" t="s">
        <v>610</v>
      </c>
      <c r="B17" s="86" t="s">
        <v>603</v>
      </c>
      <c r="C17" s="86" t="s">
        <v>364</v>
      </c>
      <c r="D17" s="86" t="s">
        <v>41</v>
      </c>
      <c r="E17" s="6">
        <v>5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10</v>
      </c>
      <c r="AJ17" s="3">
        <f>IF(AI17&lt;&gt;0,RANK(AI17,$AI$5:$AI$72),"")</f>
        <v>11</v>
      </c>
      <c r="AK17" s="5">
        <f>COUNTA(E17,G17,I17,K17,M17,O17,Q17,S17,U17,W17,Y17,AA17,AC17,AE17,AG17)</f>
        <v>1</v>
      </c>
      <c r="AL17" s="41">
        <f>HLOOKUP($AL$2,$BD$4:$BR$72,ROW(A17)-3,FALSE)</f>
        <v>10</v>
      </c>
      <c r="AM17" s="33">
        <f>IF(AL17&lt;&gt;0,RANK(AL17,$AL$5:$AL$72),"")</f>
        <v>11</v>
      </c>
      <c r="AO17" s="22">
        <f t="shared" si="0"/>
        <v>10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10</v>
      </c>
      <c r="BE17" s="22">
        <f t="shared" ref="BE17:BR17" si="28">BD17+LARGE($AO17:$BC17,BE$4)</f>
        <v>10</v>
      </c>
      <c r="BF17" s="22">
        <f t="shared" si="28"/>
        <v>10</v>
      </c>
      <c r="BG17" s="22">
        <f t="shared" si="28"/>
        <v>10</v>
      </c>
      <c r="BH17" s="22">
        <f t="shared" si="28"/>
        <v>10</v>
      </c>
      <c r="BI17" s="22">
        <f t="shared" si="28"/>
        <v>10</v>
      </c>
      <c r="BJ17" s="22">
        <f t="shared" si="28"/>
        <v>10</v>
      </c>
      <c r="BK17" s="22">
        <f t="shared" si="28"/>
        <v>10</v>
      </c>
      <c r="BL17" s="22">
        <f t="shared" si="28"/>
        <v>10</v>
      </c>
      <c r="BM17" s="22">
        <f t="shared" si="28"/>
        <v>10</v>
      </c>
      <c r="BN17" s="22">
        <f t="shared" si="28"/>
        <v>10</v>
      </c>
      <c r="BO17" s="22">
        <f t="shared" si="28"/>
        <v>10</v>
      </c>
      <c r="BP17" s="22">
        <f t="shared" si="28"/>
        <v>10</v>
      </c>
      <c r="BQ17" s="22">
        <f t="shared" si="28"/>
        <v>10</v>
      </c>
      <c r="BR17" s="22">
        <f t="shared" si="28"/>
        <v>10</v>
      </c>
    </row>
    <row r="18" spans="1:70" ht="18" x14ac:dyDescent="0.2">
      <c r="A18" s="74" t="s">
        <v>811</v>
      </c>
      <c r="B18" s="75" t="s">
        <v>812</v>
      </c>
      <c r="C18" s="75" t="s">
        <v>244</v>
      </c>
      <c r="D18" s="75" t="s">
        <v>23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0</v>
      </c>
      <c r="AJ18" s="3" t="str">
        <f>IF(AI18&lt;&gt;0,RANK(AI18,$AI$5:$AI$72),"")</f>
        <v/>
      </c>
      <c r="AK18" s="5">
        <f>COUNTA(E18,G18,I18,K18,M18,O18,Q18,S18,U18,W18,Y18,AA18,AC18,AE18,AG18)</f>
        <v>0</v>
      </c>
      <c r="AL18" s="41">
        <f>HLOOKUP($AL$2,$BD$4:$BR$72,ROW(A18)-3,FALSE)</f>
        <v>0</v>
      </c>
      <c r="AM18" s="33" t="str">
        <f>IF(AL18&lt;&gt;0,RANK(AL18,$AL$5:$AL$72),"")</f>
        <v/>
      </c>
      <c r="AO18" s="22">
        <f t="shared" si="0"/>
        <v>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 s="22">
        <f t="shared" ref="BE18:BR18" si="29">BD18+LARGE($AO18:$BC18,BE$4)</f>
        <v>0</v>
      </c>
      <c r="BF18" s="22">
        <f t="shared" si="29"/>
        <v>0</v>
      </c>
      <c r="BG18" s="22">
        <f t="shared" si="29"/>
        <v>0</v>
      </c>
      <c r="BH18" s="22">
        <f t="shared" si="29"/>
        <v>0</v>
      </c>
      <c r="BI18" s="22">
        <f t="shared" si="29"/>
        <v>0</v>
      </c>
      <c r="BJ18" s="22">
        <f t="shared" si="29"/>
        <v>0</v>
      </c>
      <c r="BK18" s="22">
        <f t="shared" si="29"/>
        <v>0</v>
      </c>
      <c r="BL18" s="22">
        <f t="shared" si="29"/>
        <v>0</v>
      </c>
      <c r="BM18" s="22">
        <f t="shared" si="29"/>
        <v>0</v>
      </c>
      <c r="BN18" s="22">
        <f t="shared" si="29"/>
        <v>0</v>
      </c>
      <c r="BO18" s="22">
        <f t="shared" si="29"/>
        <v>0</v>
      </c>
      <c r="BP18" s="22">
        <f t="shared" si="29"/>
        <v>0</v>
      </c>
      <c r="BQ18" s="22">
        <f t="shared" si="29"/>
        <v>0</v>
      </c>
      <c r="BR18" s="22">
        <f t="shared" si="29"/>
        <v>0</v>
      </c>
    </row>
    <row r="19" spans="1:70" ht="18" x14ac:dyDescent="0.2">
      <c r="A19" s="14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0</v>
      </c>
      <c r="AJ19" s="3" t="str">
        <f>IF(AI19&lt;&gt;0,RANK(AI19,$AI$5:$AI$72),"")</f>
        <v/>
      </c>
      <c r="AK19" s="5">
        <f>COUNTA(E19,G19,I19,K19,M19,O19,Q19,S19,U19,W19,Y19,AA19,AC19,AE19,AG19)</f>
        <v>0</v>
      </c>
      <c r="AL19" s="41">
        <f>HLOOKUP($AL$2,$BD$4:$BR$72,ROW(A19)-3,FALSE)</f>
        <v>0</v>
      </c>
      <c r="AM19" s="33" t="str">
        <f>IF(AL19&lt;&gt;0,RANK(AL19,$AL$5:$AL$72),"")</f>
        <v/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 s="22">
        <f t="shared" ref="BE19:BR19" si="30">BD19+LARGE($AO19:$BC19,BE$4)</f>
        <v>0</v>
      </c>
      <c r="BF19" s="22">
        <f t="shared" si="30"/>
        <v>0</v>
      </c>
      <c r="BG19" s="22">
        <f t="shared" si="30"/>
        <v>0</v>
      </c>
      <c r="BH19" s="22">
        <f t="shared" si="30"/>
        <v>0</v>
      </c>
      <c r="BI19" s="22">
        <f t="shared" si="30"/>
        <v>0</v>
      </c>
      <c r="BJ19" s="22">
        <f t="shared" si="30"/>
        <v>0</v>
      </c>
      <c r="BK19" s="22">
        <f t="shared" si="30"/>
        <v>0</v>
      </c>
      <c r="BL19" s="22">
        <f t="shared" si="30"/>
        <v>0</v>
      </c>
      <c r="BM19" s="22">
        <f t="shared" si="30"/>
        <v>0</v>
      </c>
      <c r="BN19" s="22">
        <f t="shared" si="30"/>
        <v>0</v>
      </c>
      <c r="BO19" s="22">
        <f t="shared" si="30"/>
        <v>0</v>
      </c>
      <c r="BP19" s="22">
        <f t="shared" si="30"/>
        <v>0</v>
      </c>
      <c r="BQ19" s="22">
        <f t="shared" si="30"/>
        <v>0</v>
      </c>
      <c r="BR19" s="22">
        <f t="shared" si="30"/>
        <v>0</v>
      </c>
    </row>
    <row r="20" spans="1:70" ht="18" x14ac:dyDescent="0.2">
      <c r="A20" s="14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0</v>
      </c>
      <c r="AJ20" s="3" t="str">
        <f>IF(AI20&lt;&gt;0,RANK(AI20,$AI$5:$AI$72),"")</f>
        <v/>
      </c>
      <c r="AK20" s="5">
        <f>COUNTA(E20,G20,I20,K20,M20,O20,Q20,S20,U20,W20,Y20,AA20,AC20,AE20,AG20)</f>
        <v>0</v>
      </c>
      <c r="AL20" s="41">
        <f>HLOOKUP($AL$2,$BD$4:$BR$72,ROW(A20)-3,FALSE)</f>
        <v>0</v>
      </c>
      <c r="AM20" s="33" t="str">
        <f>IF(AL20&lt;&gt;0,RANK(AL20,$AL$5:$AL$72),"")</f>
        <v/>
      </c>
      <c r="AO20" s="22">
        <f t="shared" si="0"/>
        <v>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 s="22">
        <f t="shared" ref="BE20:BR20" si="31">BD20+LARGE($AO20:$BC20,BE$4)</f>
        <v>0</v>
      </c>
      <c r="BF20" s="22">
        <f t="shared" si="31"/>
        <v>0</v>
      </c>
      <c r="BG20" s="22">
        <f t="shared" si="31"/>
        <v>0</v>
      </c>
      <c r="BH20" s="22">
        <f t="shared" si="31"/>
        <v>0</v>
      </c>
      <c r="BI20" s="22">
        <f t="shared" si="31"/>
        <v>0</v>
      </c>
      <c r="BJ20" s="22">
        <f t="shared" si="31"/>
        <v>0</v>
      </c>
      <c r="BK20" s="22">
        <f t="shared" si="31"/>
        <v>0</v>
      </c>
      <c r="BL20" s="22">
        <f t="shared" si="31"/>
        <v>0</v>
      </c>
      <c r="BM20" s="22">
        <f t="shared" si="31"/>
        <v>0</v>
      </c>
      <c r="BN20" s="22">
        <f t="shared" si="31"/>
        <v>0</v>
      </c>
      <c r="BO20" s="22">
        <f t="shared" si="31"/>
        <v>0</v>
      </c>
      <c r="BP20" s="22">
        <f t="shared" si="31"/>
        <v>0</v>
      </c>
      <c r="BQ20" s="22">
        <f t="shared" si="31"/>
        <v>0</v>
      </c>
      <c r="BR20" s="22">
        <f t="shared" si="31"/>
        <v>0</v>
      </c>
    </row>
    <row r="21" spans="1:70" ht="18" x14ac:dyDescent="0.2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0</v>
      </c>
      <c r="AJ21" s="3" t="str">
        <f>IF(AI21&lt;&gt;0,RANK(AI21,$AI$5:$AI$72),"")</f>
        <v/>
      </c>
      <c r="AK21" s="5">
        <f>COUNTA(E21,G21,I21,K21,M21,O21,Q21,S21,U21,W21,Y21,AA21,AC21,AE21,AG21)</f>
        <v>0</v>
      </c>
      <c r="AL21" s="41">
        <f>HLOOKUP($AL$2,$BD$4:$BR$72,ROW(A21)-3,FALSE)</f>
        <v>0</v>
      </c>
      <c r="AM21" s="33" t="str">
        <f>IF(AL21&lt;&gt;0,RANK(AL21,$AL$5:$AL$72),"")</f>
        <v/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 s="22">
        <f t="shared" ref="BE21:BR21" si="32">BD21+LARGE($AO21:$BC21,BE$4)</f>
        <v>0</v>
      </c>
      <c r="BF21" s="22">
        <f t="shared" si="32"/>
        <v>0</v>
      </c>
      <c r="BG21" s="22">
        <f t="shared" si="32"/>
        <v>0</v>
      </c>
      <c r="BH21" s="22">
        <f t="shared" si="32"/>
        <v>0</v>
      </c>
      <c r="BI21" s="22">
        <f t="shared" si="32"/>
        <v>0</v>
      </c>
      <c r="BJ21" s="22">
        <f t="shared" si="32"/>
        <v>0</v>
      </c>
      <c r="BK21" s="22">
        <f t="shared" si="32"/>
        <v>0</v>
      </c>
      <c r="BL21" s="22">
        <f t="shared" si="32"/>
        <v>0</v>
      </c>
      <c r="BM21" s="22">
        <f t="shared" si="32"/>
        <v>0</v>
      </c>
      <c r="BN21" s="22">
        <f t="shared" si="32"/>
        <v>0</v>
      </c>
      <c r="BO21" s="22">
        <f t="shared" si="32"/>
        <v>0</v>
      </c>
      <c r="BP21" s="22">
        <f t="shared" si="32"/>
        <v>0</v>
      </c>
      <c r="BQ21" s="22">
        <f t="shared" si="32"/>
        <v>0</v>
      </c>
      <c r="BR21" s="22">
        <f t="shared" si="32"/>
        <v>0</v>
      </c>
    </row>
    <row r="22" spans="1:70" ht="18" x14ac:dyDescent="0.2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0</v>
      </c>
      <c r="AJ22" s="3" t="str">
        <f>IF(AI22&lt;&gt;0,RANK(AI22,$AI$5:$AI$72),"")</f>
        <v/>
      </c>
      <c r="AK22" s="5">
        <f>COUNTA(E22,G22,I22,K22,M22,O22,Q22,S22,U22,W22,Y22,AA22,AC22,AE22,AG22)</f>
        <v>0</v>
      </c>
      <c r="AL22" s="41">
        <f>HLOOKUP($AL$2,$BD$4:$BR$72,ROW(A22)-3,FALSE)</f>
        <v>0</v>
      </c>
      <c r="AM22" s="33" t="str">
        <f>IF(AL22&lt;&gt;0,RANK(AL22,$AL$5:$AL$72),"")</f>
        <v/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 s="22">
        <f t="shared" ref="BE22:BR22" si="33">BD22+LARGE($AO22:$BC22,BE$4)</f>
        <v>0</v>
      </c>
      <c r="BF22" s="22">
        <f t="shared" si="33"/>
        <v>0</v>
      </c>
      <c r="BG22" s="22">
        <f t="shared" si="33"/>
        <v>0</v>
      </c>
      <c r="BH22" s="22">
        <f t="shared" si="33"/>
        <v>0</v>
      </c>
      <c r="BI22" s="22">
        <f t="shared" si="33"/>
        <v>0</v>
      </c>
      <c r="BJ22" s="22">
        <f t="shared" si="33"/>
        <v>0</v>
      </c>
      <c r="BK22" s="22">
        <f t="shared" si="33"/>
        <v>0</v>
      </c>
      <c r="BL22" s="22">
        <f t="shared" si="33"/>
        <v>0</v>
      </c>
      <c r="BM22" s="22">
        <f t="shared" si="33"/>
        <v>0</v>
      </c>
      <c r="BN22" s="22">
        <f t="shared" si="33"/>
        <v>0</v>
      </c>
      <c r="BO22" s="22">
        <f t="shared" si="33"/>
        <v>0</v>
      </c>
      <c r="BP22" s="22">
        <f t="shared" si="33"/>
        <v>0</v>
      </c>
      <c r="BQ22" s="22">
        <f t="shared" si="33"/>
        <v>0</v>
      </c>
      <c r="BR22" s="22">
        <f t="shared" si="33"/>
        <v>0</v>
      </c>
    </row>
    <row r="23" spans="1:70" ht="18" x14ac:dyDescent="0.2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0</v>
      </c>
      <c r="AJ23" s="3" t="str">
        <f>IF(AI23&lt;&gt;0,RANK(AI23,$AI$5:$AI$72),"")</f>
        <v/>
      </c>
      <c r="AK23" s="5">
        <f>COUNTA(E23,G23,I23,K23,M23,O23,Q23,S23,U23,W23,Y23,AA23,AC23,AE23,AG23)</f>
        <v>0</v>
      </c>
      <c r="AL23" s="41">
        <f>HLOOKUP($AL$2,$BD$4:$BR$72,ROW(A23)-3,FALSE)</f>
        <v>0</v>
      </c>
      <c r="AM23" s="33" t="str">
        <f>IF(AL23&lt;&gt;0,RANK(AL23,$AL$5:$AL$72),"")</f>
        <v/>
      </c>
      <c r="AO23" s="22">
        <f t="shared" si="0"/>
        <v>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 s="22">
        <f t="shared" ref="BE23:BR23" si="34">BD23+LARGE($AO23:$BC23,BE$4)</f>
        <v>0</v>
      </c>
      <c r="BF23" s="22">
        <f t="shared" si="34"/>
        <v>0</v>
      </c>
      <c r="BG23" s="22">
        <f t="shared" si="34"/>
        <v>0</v>
      </c>
      <c r="BH23" s="22">
        <f t="shared" si="34"/>
        <v>0</v>
      </c>
      <c r="BI23" s="22">
        <f t="shared" si="34"/>
        <v>0</v>
      </c>
      <c r="BJ23" s="22">
        <f t="shared" si="34"/>
        <v>0</v>
      </c>
      <c r="BK23" s="22">
        <f t="shared" si="34"/>
        <v>0</v>
      </c>
      <c r="BL23" s="22">
        <f t="shared" si="34"/>
        <v>0</v>
      </c>
      <c r="BM23" s="22">
        <f t="shared" si="34"/>
        <v>0</v>
      </c>
      <c r="BN23" s="22">
        <f t="shared" si="34"/>
        <v>0</v>
      </c>
      <c r="BO23" s="22">
        <f t="shared" si="34"/>
        <v>0</v>
      </c>
      <c r="BP23" s="22">
        <f t="shared" si="34"/>
        <v>0</v>
      </c>
      <c r="BQ23" s="22">
        <f t="shared" si="34"/>
        <v>0</v>
      </c>
      <c r="BR23" s="22">
        <f t="shared" si="34"/>
        <v>0</v>
      </c>
    </row>
    <row r="24" spans="1:70" ht="18" x14ac:dyDescent="0.2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3" x14ac:dyDescent="0.15"/>
  <cols>
    <col min="1" max="1" width="24" bestFit="1" customWidth="1"/>
    <col min="2" max="2" width="12.33203125" bestFit="1" customWidth="1"/>
    <col min="3" max="3" width="23.5" bestFit="1" customWidth="1"/>
    <col min="4" max="4" width="16.5" bestFit="1" customWidth="1"/>
    <col min="5" max="5" width="5.33203125" bestFit="1" customWidth="1"/>
    <col min="6" max="6" width="42" bestFit="1" customWidth="1"/>
    <col min="7" max="7" width="29.5" bestFit="1" customWidth="1"/>
    <col min="9" max="9" width="11.5" bestFit="1" customWidth="1"/>
    <col min="10" max="10" width="18.33203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AS45"/>
  <sheetViews>
    <sheetView tabSelected="1" topLeftCell="B1" zoomScale="101" zoomScaleNormal="100" workbookViewId="0">
      <selection activeCell="AK14" sqref="AK14"/>
    </sheetView>
  </sheetViews>
  <sheetFormatPr baseColWidth="10" defaultColWidth="11" defaultRowHeight="13" x14ac:dyDescent="0.15"/>
  <cols>
    <col min="1" max="1" width="9.1640625" bestFit="1" customWidth="1"/>
    <col min="2" max="2" width="46.33203125" bestFit="1" customWidth="1"/>
    <col min="3" max="4" width="4.5" customWidth="1"/>
    <col min="5" max="5" width="6.6640625" customWidth="1"/>
    <col min="6" max="7" width="4.5" style="71" customWidth="1"/>
    <col min="8" max="8" width="5.5" style="71" customWidth="1"/>
    <col min="9" max="10" width="4.5" customWidth="1"/>
    <col min="11" max="11" width="5.5" customWidth="1"/>
    <col min="12" max="13" width="4.5" style="71" customWidth="1"/>
    <col min="14" max="14" width="5.5" style="71" customWidth="1"/>
    <col min="15" max="16" width="4.5" customWidth="1"/>
    <col min="17" max="17" width="5.5" customWidth="1"/>
    <col min="18" max="20" width="5.5" style="71" customWidth="1"/>
    <col min="21" max="23" width="5.5" customWidth="1"/>
    <col min="24" max="26" width="5.5" style="71" customWidth="1"/>
    <col min="27" max="29" width="5.5" customWidth="1"/>
    <col min="30" max="32" width="5.5" style="71" customWidth="1"/>
    <col min="33" max="35" width="5.5" customWidth="1"/>
    <col min="36" max="36" width="7.5" customWidth="1"/>
    <col min="37" max="38" width="7.6640625" customWidth="1"/>
    <col min="39" max="39" width="6.5" customWidth="1"/>
    <col min="40" max="40" width="7.5" customWidth="1"/>
    <col min="45" max="45" width="31.5" customWidth="1"/>
  </cols>
  <sheetData>
    <row r="1" spans="1:41" ht="249" x14ac:dyDescent="0.15">
      <c r="A1" s="23" t="s">
        <v>830</v>
      </c>
      <c r="B1" s="8"/>
      <c r="C1" s="9" t="str">
        <f>IF(Paramètres!K3&lt;&gt;"","Engagés "&amp;Paramètres!L3&amp;" - "&amp;Paramètres!M3,"")</f>
        <v>Engagés Bike &amp; Run - Blois (41)</v>
      </c>
      <c r="D1" s="9" t="s">
        <v>820</v>
      </c>
      <c r="E1" s="10" t="str">
        <f>IF(Paramètres!K3&lt;&gt;"","Points Etape n°"&amp;Paramètres!J3,"")</f>
        <v>Points Etape n°1</v>
      </c>
      <c r="F1" s="67" t="str">
        <f>IF(Paramètres!K4&lt;&gt;"","Engagés "&amp;Paramètres!L4&amp;" - "&amp;Paramètres!M4,"")</f>
        <v>Engagés Cross Duathlon - Amilly (45)</v>
      </c>
      <c r="G1" s="67" t="s">
        <v>820</v>
      </c>
      <c r="H1" s="68" t="str">
        <f>IF(Paramètres!K4&lt;&gt;"","Points Etape n°"&amp;Paramètres!J4,"")</f>
        <v>Points Etape n°2</v>
      </c>
      <c r="I1" s="9" t="s">
        <v>821</v>
      </c>
      <c r="J1" s="9" t="s">
        <v>820</v>
      </c>
      <c r="K1" s="10" t="s">
        <v>822</v>
      </c>
      <c r="L1" s="67" t="str">
        <f>IF(Paramètres!K6&lt;&gt;"","Engagés "&amp;Paramètres!L6&amp;" - "&amp;Paramètres!M6,"")</f>
        <v>Engagés Bike &amp; Run - Bourges (18)</v>
      </c>
      <c r="M1" s="67" t="s">
        <v>820</v>
      </c>
      <c r="N1" s="68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Cross Duathlon - St Amand Montrond (18)</v>
      </c>
      <c r="P1" s="9" t="s">
        <v>820</v>
      </c>
      <c r="Q1" s="10" t="str">
        <f>IF(Paramètres!K7&lt;&gt;"","Points Etape n°"&amp;Paramètres!J7,"")</f>
        <v>Points Etape n°5</v>
      </c>
      <c r="R1" s="67" t="str">
        <f>IF(Paramètres!K8&lt;&gt;"","Engagés "&amp;Paramètres!L8&amp;" - "&amp;Paramètres!M8,"")</f>
        <v>Engagés Cross Triathlon - Joué-les-Tours (37)</v>
      </c>
      <c r="S1" s="67" t="s">
        <v>820</v>
      </c>
      <c r="T1" s="68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Suèvres (41)</v>
      </c>
      <c r="V1" s="9" t="s">
        <v>820</v>
      </c>
      <c r="W1" s="10" t="str">
        <f>IF(Paramètres!K9&lt;&gt;"","Points Etape n°"&amp;Paramètres!J9,"")</f>
        <v>Points Etape n°7</v>
      </c>
      <c r="X1" s="67" t="str">
        <f>IF(Paramètres!K10&lt;&gt;"","Engagés "&amp;Paramètres!L10&amp;" - "&amp;Paramètres!M10,"")</f>
        <v>Engagés Cross Triathlon - Orléans (45)</v>
      </c>
      <c r="Y1" s="67" t="s">
        <v>820</v>
      </c>
      <c r="Z1" s="68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Villiers-sur-Loir (41)</v>
      </c>
      <c r="AB1" s="9" t="s">
        <v>820</v>
      </c>
      <c r="AC1" s="10" t="str">
        <f>IF(Paramètres!K11&lt;&gt;"","Points Etape n°"&amp;Paramètres!J11,"")</f>
        <v>Points Etape n°9</v>
      </c>
      <c r="AD1" s="67" t="str">
        <f>IF(Paramètres!K12&lt;&gt;"","Engagés "&amp;Paramètres!L12&amp;" - "&amp;Paramètres!M12,"")</f>
        <v>Engagés Aquathlon - St Avertin (37)</v>
      </c>
      <c r="AE1" s="67" t="s">
        <v>820</v>
      </c>
      <c r="AF1" s="68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Aquathlon - St Laurent Nouan (41)</v>
      </c>
      <c r="AH1" s="9" t="s">
        <v>820</v>
      </c>
      <c r="AI1" s="10" t="str">
        <f>IF(Paramètres!K13&lt;&gt;"","Points Etape n°"&amp;Paramètres!J13,"")</f>
        <v>Points Etape n°11</v>
      </c>
      <c r="AJ1" s="10" t="s">
        <v>9</v>
      </c>
      <c r="AK1" s="11" t="s">
        <v>10</v>
      </c>
      <c r="AL1" s="12" t="s">
        <v>11</v>
      </c>
      <c r="AM1" s="10" t="s">
        <v>12</v>
      </c>
      <c r="AN1" s="10" t="s">
        <v>13</v>
      </c>
    </row>
    <row r="2" spans="1:41" ht="15" customHeight="1" x14ac:dyDescent="0.15">
      <c r="A2" s="34">
        <f t="shared" ref="A2:A36" si="0">RANK(AK2,$AK$2:$AK$36)</f>
        <v>8</v>
      </c>
      <c r="B2" s="65" t="s">
        <v>23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H'!$D$5:$D$70,CLUBS!$B2,'PU H'!$E$5:$E$70,"&gt;0")+COUNTIFS('BE F'!$D$5:$D$72,CLUBS!$B2,'BE F'!$E$5:$E$72,"&gt;0")+COUNTIFS('BE H'!$D$5:$D$66,CLUBS!$B2,'BE H'!$E$5:$E$66,"&gt;0")+COUNTIFS('MI F'!$D$5:$D$72,CLUBS!$B2,'MI F'!$E$5:$E$72,"&gt;0")+COUNTIFS('MI H'!$D$5:$D$70,CLUBS!$B2,'MI H'!$E$5:$E$70,"&gt;0")+COUNTIFS('CA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C2/AM2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H'!$D$5:$D$70,CLUBS!$B2,'PU H'!$F$5:$F$70)+SUMIF('BE F'!$D$5:$D$72,CLUBS!$B2,'BE F'!$F$5:$F$72)+SUMIF('BE H'!$D$5:$D$66,CLUBS!$B2,'BE H'!$F$5:$F$66)+SUMIF('MI F'!$D$5:$D$72,CLUBS!$B2,'MI F'!$F$5:$F$72)+SUMIF('MI H'!$D$5:$D$70,CLUBS!$B2,'MI H'!$F$5:$F$70)+SUMIF('CA F'!$D$5:$D$72,CLUBS!$B2,'CA F'!$F$5:$F$72)+SUMIF('CA H'!$D$5:$D$72,CLUBS!$B2,'CA H'!$F$5:$F$72)+SUMIF('JU F'!$D$5:$D$72,CLUBS!$B2,'JU F'!$F$5:$F$72)+SUMIF('JU H'!$D$5:$D$72,CLUBS!$B2,'JU H'!$F$5:$F$72))*D2</f>
        <v>0</v>
      </c>
      <c r="F2" s="69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H'!$D$5:$D$70,CLUBS!$B2,'PU H'!$G$5:$G$70,"&gt;0")+COUNTIFS('BE F'!$D$5:$D$72,CLUBS!$B2,'BE F'!$G$5:$G$72,"&gt;0")+COUNTIFS('BE H'!$D$5:$D$66,CLUBS!$B2,'BE H'!$G$5:$G$66,"&gt;0")+COUNTIFS('MI F'!$D$5:$D$72,CLUBS!$B2,'MI F'!$G$5:$G$72,"&gt;0")+COUNTIFS('MI H'!$D$5:$D$70,CLUBS!$B2,'MI H'!$G$5:$G$70,"&gt;0")+COUNTIFS('CA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G2" s="69">
        <f>F2/AM2</f>
        <v>0</v>
      </c>
      <c r="H2" s="70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H'!$D$5:$D$70,CLUBS!$B2,'PU H'!$H$5:$H$70)+SUMIF('BE F'!$D$5:$D$72,CLUBS!$B2,'BE F'!$H$5:$H$72)+SUMIF('BE H'!$D$5:$D$66,CLUBS!$B2,'BE H'!$H$5:$H$66)+SUMIF('MI F'!$D$5:$D$72,CLUBS!$B2,'MI F'!$H$5:$H$72)+SUMIF('MI H'!$D$5:$D$70,CLUBS!$B2,'MI H'!$H$5:$H$70)+SUMIF('CA F'!$D$5:$D$72,CLUBS!$B2,'CA F'!$H$5:$H$72)+SUMIF('CA H'!$D$5:$D$72,CLUBS!$B2,'CA H'!$H$5:$H$72)+SUMIF('JU F'!$D$5:$D$72,CLUBS!$B2,'JU F'!$H$5:$H$72)+SUMIF('JU H'!$D$5:$D$72,CLUBS!$B2,'JU H'!$H$5:$H$72))*G2</f>
        <v>0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H'!$D$5:$D$70,CLUBS!$B2,'PU H'!$I$5:$I$70,"&gt;0")+COUNTIFS('BE F'!$D$5:$D$72,CLUBS!$B2,'BE F'!$I$5:$I$72,"&gt;0")+COUNTIFS('BE H'!$D$5:$D$66,CLUBS!$B2,'BE H'!$I$5:$I$66,"&gt;0")+COUNTIFS('MI F'!$D$5:$D$72,CLUBS!$B2,'MI F'!$I$5:$I$72,"&gt;0")+COUNTIFS('MI H'!$D$5:$D$70,CLUBS!$B2,'MI H'!$I$5:$I$70,"&gt;0")+COUNTIFS('CA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13</v>
      </c>
      <c r="J2" s="14">
        <f>I2/AM2</f>
        <v>0.16455696202531644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H'!$D$5:$D$70,CLUBS!$B2,'PU H'!$J$5:$J$70)+SUMIF('BE F'!$D$5:$D$72,CLUBS!$B2,'BE F'!$J$5:$J$72)+SUMIF('BE H'!$D$5:$D$66,CLUBS!$B2,'BE H'!$J$5:$J$66)+SUMIF('MI F'!$D$5:$D$72,CLUBS!$B2,'MI F'!$J$5:$J$72)+SUMIF('MI H'!$D$5:$D$70,CLUBS!$B2,'MI H'!$J$5:$J$70)+SUMIF('CA F'!$D$5:$D$72,CLUBS!$B2,'CA F'!$J$5:$J$72)+SUMIF('CA H'!$D$5:$D$72,CLUBS!$B2,'CA H'!$J$5:$J$72)+SUMIF('JU F'!$D$5:$D$72,CLUBS!$B2,'JU F'!$J$5:$J$72)+SUMIF('JU H'!$D$5:$D$72,CLUBS!$B2,'JU H'!$J$5:$J$72))*J2</f>
        <v>82.113924050632903</v>
      </c>
      <c r="L2" s="69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H'!$D$5:$D$70,CLUBS!$B2,'PU H'!$K$5:$K$70,"&gt;0")+COUNTIFS('BE F'!$D$5:$D$72,CLUBS!$B2,'BE F'!$K$5:$K$72,"&gt;0")+COUNTIFS('BE H'!$D$5:$D$66,CLUBS!$B2,'BE H'!$K$5:$K$66,"&gt;0")+COUNTIFS('MI F'!$D$5:$D$72,CLUBS!$B2,'MI F'!$K$5:$K$72,"&gt;0")+COUNTIFS('MI H'!$D$5:$D$70,CLUBS!$B2,'MI H'!$K$5:$K$70,"&gt;0")+COUNTIFS('CA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16</v>
      </c>
      <c r="M2" s="69">
        <f>L2/AM2</f>
        <v>0.20253164556962025</v>
      </c>
      <c r="N2" s="69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H'!$D$5:$D$70,CLUBS!$B2,'PU H'!$L$5:$L$70)+SUMIF('BE F'!$D$5:$D$72,CLUBS!$B2,'BE F'!$L$5:$L$72)+SUMIF('BE H'!$D$5:$D$66,CLUBS!$B2,'BE H'!$L$5:$L$66)+SUMIF('MI F'!$D$5:$D$72,CLUBS!$B2,'MI F'!$L$5:$L$72)+SUMIF('MI H'!$D$5:$D$70,CLUBS!$B2,'MI H'!$L$5:$L$70)+SUMIF('CA F'!$D$5:$D$72,CLUBS!$B2,'CA F'!$L$5:$L$72)+SUMIF('CA H'!$D$5:$D$72,CLUBS!$B2,'CA H'!$L$5:$L$72)+SUMIF('JU F'!$D$5:$D$72,CLUBS!$B2,'JU F'!$L$5:$L$72)+SUMIF('JU H'!$D$5:$D$72,CLUBS!$B2,'JU H'!$L$5:$L$72))*M2</f>
        <v>123.54430379746836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H'!$D$5:$D$70,CLUBS!$B2,'PU H'!$M$5:$M$70,"&gt;0")+COUNTIFS('BE F'!$D$5:$D$72,CLUBS!$B2,'BE F'!$M$5:$M$72,"&gt;0")+COUNTIFS('BE H'!$D$5:$D$66,CLUBS!$B2,'BE H'!$M$5:$M$66,"&gt;0")+COUNTIFS('MI F'!$D$5:$D$72,CLUBS!$B2,'MI F'!$M$5:$M$72,"&gt;0")+COUNTIFS('MI H'!$D$5:$D$70,CLUBS!$B2,'MI H'!$M$5:$M$70,"&gt;0")+COUNTIFS('CA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P2" s="26">
        <f>O2/AM2</f>
        <v>0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H'!$D$5:$D$70,CLUBS!$B2,'PU H'!$N$5:$N$70)+SUMIF('BE F'!$D$5:$D$72,CLUBS!$B2,'BE F'!$N$5:$N$72)+SUMIF('BE H'!$D$5:$D$66,CLUBS!$B2,'BE H'!$N$5:$N$66)+SUMIF('MI F'!$D$5:$D$72,CLUBS!$B2,'MI F'!$N$5:$N$72)+SUMIF('MI H'!$D$5:$D$70,CLUBS!$B2,'MI H'!$N$5:$N$70)+SUMIF('CA F'!$D$5:$D$72,CLUBS!$B2,'CA F'!$N$5:$N$72)+SUMIF('CA H'!$D$5:$D$72,CLUBS!$B2,'CA H'!$N$5:$N$72)+SUMIF('JU F'!$D$5:$D$72,CLUBS!$B2,'JU F'!$N$5:$N$72)+SUMIF('JU H'!$D$5:$D$72,CLUBS!$B2,'JU H'!$N$5:$N$72))*P2</f>
        <v>0</v>
      </c>
      <c r="R2" s="69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H'!$D$5:$D$70,CLUBS!$B2,'PU H'!$O$5:$O$70,"&gt;0")+COUNTIFS('BE F'!$D$5:$D$72,CLUBS!$B2,'BE F'!$O$5:$O$72,"&gt;0")+COUNTIFS('BE H'!$D$5:$D$66,CLUBS!$B2,'BE H'!$O$5:$O$66,"&gt;0")+COUNTIFS('MI F'!$D$5:$D$72,CLUBS!$B2,'MI F'!$O$5:$O$72,"&gt;0")+COUNTIFS('MI H'!$D$5:$D$70,CLUBS!$B2,'MI H'!$O$5:$O$70,"&gt;0")+COUNTIFS('CA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S2" s="69">
        <f>R2/AM2</f>
        <v>0</v>
      </c>
      <c r="T2" s="69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H'!$D$5:$D$70,CLUBS!$B2,'PU H'!$P$5:$P$70)+SUMIF('BE F'!$D$5:$D$72,CLUBS!$B2,'BE F'!$P$5:$P$72)+SUMIF('BE H'!$D$5:$D$66,CLUBS!$B2,'BE H'!$P$5:$P$66)+SUMIF('MI F'!$D$5:$D$72,CLUBS!$B2,'MI F'!$P$5:$P$72)+SUMIF('MI H'!$D$5:$D$70,CLUBS!$B2,'MI H'!$P$5:$P$70)+SUMIF('CA F'!$D$5:$D$72,CLUBS!$B2,'CA F'!$P$5:$P$72)+SUMIF('CA H'!$D$5:$D$72,CLUBS!$B2,'CA H'!$P$5:$P$72)+SUMIF('JU F'!$D$5:$D$72,CLUBS!$B2,'JU F'!$P$5:$P$72)+SUMIF('JU H'!$D$5:$D$72,CLUBS!$B2,'JU H'!$P$5:$P$72))*S2</f>
        <v>0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H'!$D$5:$D$70,CLUBS!$B2,'PU H'!$Q$5:$Q$70,"&gt;0")+COUNTIFS('BE F'!$D$5:$D$72,CLUBS!$B2,'BE F'!$Q$5:$Q$72,"&gt;0")+COUNTIFS('BE H'!$D$5:$D$66,CLUBS!$B2,'BE H'!$Q$5:$Q$66,"&gt;0")+COUNTIFS('MI F'!$D$5:$D$72,CLUBS!$B2,'MI F'!$Q$5:$Q$72,"&gt;0")+COUNTIFS('MI H'!$D$5:$D$70,CLUBS!$B2,'MI H'!$Q$5:$Q$70,"&gt;0")+COUNTIFS('CA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V2" s="26">
        <f>U2/AM2</f>
        <v>0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H'!$D$5:$D$70,CLUBS!$B2,'PU H'!$R$5:$R$70)+SUMIF('BE F'!$D$5:$D$72,CLUBS!$B2,'BE F'!$R$5:$R$72)+SUMIF('BE H'!$D$5:$D$66,CLUBS!$B2,'BE H'!$R$5:$R$66)+SUMIF('MI F'!$D$5:$D$72,CLUBS!$B2,'MI F'!$R$5:$R$72)+SUMIF('MI H'!$D$5:$D$70,CLUBS!$B2,'MI H'!$R$5:$R$70)+SUMIF('CA F'!$D$5:$D$72,CLUBS!$B2,'CA F'!$R$5:$R$72)+SUMIF('CA H'!$D$5:$D$72,CLUBS!$B2,'CA H'!$R$5:$R$72)+SUMIF('JU F'!$D$5:$D$72,CLUBS!$B2,'JU F'!$R$5:$R$72)+SUMIF('JU H'!$D$5:$D$72,CLUBS!$B2,'JU H'!$R$5:$R$72))*V2</f>
        <v>0</v>
      </c>
      <c r="X2" s="69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H'!$D$5:$D$70,CLUBS!$B2,'PU H'!$S$5:$S$70,"&gt;0")+COUNTIFS('BE F'!$D$5:$D$72,CLUBS!$B2,'BE F'!$S$5:$S$72,"&gt;0")+COUNTIFS('BE H'!$D$5:$D$66,CLUBS!$B2,'BE H'!$S$5:$S$66,"&gt;0")+COUNTIFS('MI F'!$D$5:$D$72,CLUBS!$B2,'MI F'!$S$5:$S$72,"&gt;0")+COUNTIFS('MI H'!$D$5:$D$70,CLUBS!$B2,'MI H'!$S$5:$S$70,"&gt;0")+COUNTIFS('CA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Y2" s="69">
        <f>X2/AM2</f>
        <v>0</v>
      </c>
      <c r="Z2" s="69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H'!$D$5:$D$70,CLUBS!$B2,'PU H'!$T$5:$T$70)+SUMIF('BE F'!$D$5:$D$72,CLUBS!$B2,'BE F'!$T$5:$T$72)+SUMIF('BE H'!$D$5:$D$66,CLUBS!$B2,'BE H'!$T$5:$T$66)+SUMIF('MI F'!$D$5:$D$72,CLUBS!$B2,'MI F'!$T$5:$T$72)+SUMIF('MI H'!$D$5:$D$70,CLUBS!$B2,'MI H'!$T$5:$T$70)+SUMIF('CA F'!$D$5:$D$72,CLUBS!$B2,'CA F'!$T$5:$T$72)+SUMIF('CA H'!$D$5:$D$72,CLUBS!$B2,'CA H'!$T$5:$T$72)+SUMIF('JU F'!$D$5:$D$72,CLUBS!$B2,'JU F'!$T$5:$T$72)+SUMIF('JU H'!$D$5:$D$72,CLUBS!$B2,'JU H'!$T$5:$T$72))*Y2</f>
        <v>0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H'!$D$5:$D$70,CLUBS!$B2,'PU H'!$U$5:$U$70,"&gt;0")+COUNTIFS('BE F'!$D$5:$D$72,CLUBS!$B2,'BE F'!$U$5:$U$72,"&gt;0")+COUNTIFS('BE H'!$D$5:$D$66,CLUBS!$B2,'BE H'!$U$5:$U$66,"&gt;0")+COUNTIFS('MI F'!$D$5:$D$72,CLUBS!$B2,'MI F'!$U$5:$U$72,"&gt;0")+COUNTIFS('MI H'!$D$5:$D$70,CLUBS!$B2,'MI H'!$U$5:$U$70,"&gt;0")+COUNTIFS('CA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AB2" s="26">
        <f>AA2/AM2</f>
        <v>0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H'!$D$5:$D$70,CLUBS!$B2,'PU H'!$V$5:$V$70)+SUMIF('BE F'!$D$5:$D$72,CLUBS!$B2,'BE F'!$V$5:$V$72)+SUMIF('BE H'!$D$5:$D$66,CLUBS!$B2,'BE H'!$V$5:$V$66)+SUMIF('MI F'!$D$5:$D$72,CLUBS!$B2,'MI F'!$V$5:$V$72)+SUMIF('MI H'!$D$5:$D$70,CLUBS!$B2,'MI H'!$V$5:$V$70)+SUMIF('CA F'!$D$5:$D$72,CLUBS!$B2,'CA F'!$V$5:$V$72)+SUMIF('CA H'!$D$5:$D$72,CLUBS!$B2,'CA H'!$V$5:$V$72)+SUMIF('JU F'!$D$5:$D$72,CLUBS!$B2,'JU F'!$V$5:$V$72)+SUMIF('JU H'!$D$5:$D$72,CLUBS!$B2,'JU H'!$V$5:$V$72))*AB2</f>
        <v>0</v>
      </c>
      <c r="AD2" s="69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H'!$D$5:$D$70,CLUBS!$B2,'PU H'!$W$5:$W$70,"&gt;0")+COUNTIFS('BE F'!$D$5:$D$72,CLUBS!$B2,'BE F'!$W$5:$W$72,"&gt;0")+COUNTIFS('BE H'!$D$5:$D$66,CLUBS!$B2,'BE H'!$W$5:$W$66,"&gt;0")+COUNTIFS('MI F'!$D$5:$D$72,CLUBS!$B2,'MI F'!$W$5:$W$72,"&gt;0")+COUNTIFS('MI H'!$D$5:$D$70,CLUBS!$B2,'MI H'!$W$5:$W$70,"&gt;0")+COUNTIFS('CA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AE2" s="69">
        <f>AD2/AM2</f>
        <v>0</v>
      </c>
      <c r="AF2" s="69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H'!$D$5:$D$70,CLUBS!$B2,'PU H'!$X$5:$X$70)+SUMIF('BE F'!$D$5:$D$72,CLUBS!$B2,'BE F'!$X$5:$X$72)+SUMIF('BE H'!$D$5:$D$66,CLUBS!$B2,'BE H'!$X$5:$X$66)+SUMIF('MI F'!$D$5:$D$72,CLUBS!$B2,'MI F'!$X$5:$X$72)+SUMIF('MI H'!$D$5:$D$70,CLUBS!$B2,'MI H'!$X$5:$X$70)+SUMIF('CA F'!$D$5:$D$72,CLUBS!$B2,'CA F'!$X$5:$X$72)+SUMIF('CA H'!$D$5:$D$72,CLUBS!$B2,'CA H'!$X$5:$X$72)+SUMIF('JU F'!$D$5:$D$72,CLUBS!$B2,'JU F'!$X$5:$X$72)+SUMIF('JU H'!$D$5:$D$72,CLUBS!$B2,'JU H'!$X$5:$X$72))*AE2</f>
        <v>0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H'!$D$5:$D$70,CLUBS!$B2,'PU H'!$Y$5:$Y$70,"&gt;0")+COUNTIFS('BE F'!$D$5:$D$72,CLUBS!$B2,'BE F'!$Y$5:$Y$72,"&gt;0")+COUNTIFS('BE H'!$D$5:$D$66,CLUBS!$B2,'BE H'!$Y$5:$Y$66,"&gt;0")+COUNTIFS('MI F'!$D$5:$D$72,CLUBS!$B2,'MI F'!$Y$5:$Y$72,"&gt;0")+COUNTIFS('MI H'!$D$5:$D$70,CLUBS!$B2,'MI H'!$Y$5:$Y$70,"&gt;0")+COUNTIFS('CA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AH2" s="26">
        <f>AG2/AM2</f>
        <v>0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H'!$D$5:$D$70,CLUBS!$B2,'PU H'!$Z$5:$Z$70)+SUMIF('BE F'!$D$5:$D$72,CLUBS!$B2,'BE F'!$Z$5:$Z$72)+SUMIF('BE H'!$D$5:$D$66,CLUBS!$B2,'BE H'!$Z$5:$Z$66)+SUMIF('MI F'!$D$5:$D$72,CLUBS!$B2,'MI F'!$Z$5:$Z$72)+SUMIF('MI H'!$D$5:$D$70,CLUBS!$B2,'MI H'!$Z$5:$Z$70)+SUMIF('CA F'!$D$5:$D$72,CLUBS!$B2,'CA F'!$Z$5:$Z$72)+SUMIF('CA H'!$D$5:$D$72,CLUBS!$B2,'CA H'!$Z$5:$Z$72)+SUMIF('JU F'!$D$5:$D$72,CLUBS!$B2,'JU F'!$Z$5:$Z$72)+SUMIF('JU H'!$D$5:$D$72,CLUBS!$B2,'JU H'!$Z$5:$Z$72))*AH2</f>
        <v>0</v>
      </c>
      <c r="AJ2" s="16">
        <f>C2+F2+I2+L2+O2+R2+U2+X2+AA2+AD2+AG2</f>
        <v>29</v>
      </c>
      <c r="AK2" s="28">
        <f>SUM(Q2,N2,K2,H2,E2,T2,W2,Z2,AC2,AF2,AI2)</f>
        <v>205.65822784810126</v>
      </c>
      <c r="AL2" s="29">
        <f t="shared" ref="AL2:AL39" si="1">IF(AJ2=0,0,PRODUCT(AK2,1/AJ2))</f>
        <v>7.091663029244871</v>
      </c>
      <c r="AM2" s="14">
        <v>79</v>
      </c>
      <c r="AN2" s="27">
        <f t="shared" ref="AN2:AN38" si="2">IF(AM2=0,0,AK2/AM2)</f>
        <v>2.6032687069379907</v>
      </c>
      <c r="AO2" s="22"/>
    </row>
    <row r="3" spans="1:41" x14ac:dyDescent="0.15">
      <c r="A3" s="34">
        <f t="shared" si="0"/>
        <v>11</v>
      </c>
      <c r="B3" s="65" t="s">
        <v>17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H'!$D$5:$D$70,CLUBS!$B3,'PU H'!$E$5:$E$70,"&gt;0")+COUNTIFS('BE F'!$D$5:$D$72,CLUBS!$B3,'BE F'!$E$5:$E$72,"&gt;0")+COUNTIFS('BE H'!$D$5:$D$66,CLUBS!$B3,'BE H'!$E$5:$E$66,"&gt;0")+COUNTIFS('MI F'!$D$5:$D$72,CLUBS!$B3,'MI F'!$E$5:$E$72,"&gt;0")+COUNTIFS('MI H'!$D$5:$D$70,CLUBS!$B3,'MI H'!$E$5:$E$70,"&gt;0")+COUNTIFS('CA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10</v>
      </c>
      <c r="D3" s="14">
        <f t="shared" ref="D3:D29" si="3">C3/AM3</f>
        <v>0.4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H'!$D$5:$D$70,CLUBS!$B3,'PU H'!$F$5:$F$70)+SUMIF('BE F'!$D$5:$D$72,CLUBS!$B3,'BE F'!$F$5:$F$72)+SUMIF('BE H'!$D$5:$D$66,CLUBS!$B3,'BE H'!$F$5:$F$66)+SUMIF('MI F'!$D$5:$D$72,CLUBS!$B3,'MI F'!$F$5:$F$72)+SUMIF('MI H'!$D$5:$D$70,CLUBS!$B3,'MI H'!$F$5:$F$70)+SUMIF('CA F'!$D$5:$D$72,CLUBS!$B3,'CA F'!$F$5:$F$72)+SUMIF('CA H'!$D$5:$D$72,CLUBS!$B3,'CA H'!$F$5:$F$72)+SUMIF('JU F'!$D$5:$D$72,CLUBS!$B3,'JU F'!$F$5:$F$72)+SUMIF('JU H'!$D$5:$D$72,CLUBS!$B3,'JU H'!$F$5:$F$72))*D3</f>
        <v>50.400000000000006</v>
      </c>
      <c r="F3" s="69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H'!$D$5:$D$70,CLUBS!$B3,'PU H'!$G$5:$G$70,"&gt;0")+COUNTIFS('BE F'!$D$5:$D$72,CLUBS!$B3,'BE F'!$G$5:$G$72,"&gt;0")+COUNTIFS('BE H'!$D$5:$D$66,CLUBS!$B3,'BE H'!$G$5:$G$66,"&gt;0")+COUNTIFS('MI F'!$D$5:$D$72,CLUBS!$B3,'MI F'!$G$5:$G$72,"&gt;0")+COUNTIFS('MI H'!$D$5:$D$70,CLUBS!$B3,'MI H'!$G$5:$G$70,"&gt;0")+COUNTIFS('CA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4</v>
      </c>
      <c r="G3" s="69">
        <f t="shared" ref="G3:G29" si="4">F3/AM3</f>
        <v>0.16</v>
      </c>
      <c r="H3" s="70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H'!$D$5:$D$70,CLUBS!$B3,'PU H'!$H$5:$H$70)+SUMIF('BE F'!$D$5:$D$72,CLUBS!$B3,'BE F'!$H$5:$H$72)+SUMIF('BE H'!$D$5:$D$66,CLUBS!$B3,'BE H'!$H$5:$H$66)+SUMIF('MI F'!$D$5:$D$72,CLUBS!$B3,'MI F'!$H$5:$H$72)+SUMIF('MI H'!$D$5:$D$70,CLUBS!$B3,'MI H'!$H$5:$H$70)+SUMIF('CA F'!$D$5:$D$72,CLUBS!$B3,'CA F'!$H$5:$H$72)+SUMIF('CA H'!$D$5:$D$72,CLUBS!$B3,'CA H'!$H$5:$H$72)+SUMIF('JU F'!$D$5:$D$72,CLUBS!$B3,'JU F'!$H$5:$H$72)+SUMIF('JU H'!$D$5:$D$72,CLUBS!$B3,'JU H'!$H$5:$H$72))*G3</f>
        <v>17.600000000000001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H'!$D$5:$D$70,CLUBS!$B3,'PU H'!$I$5:$I$70,"&gt;0")+COUNTIFS('BE F'!$D$5:$D$72,CLUBS!$B3,'BE F'!$I$5:$I$72,"&gt;0")+COUNTIFS('BE H'!$D$5:$D$66,CLUBS!$B3,'BE H'!$I$5:$I$66,"&gt;0")+COUNTIFS('MI F'!$D$5:$D$72,CLUBS!$B3,'MI F'!$I$5:$I$72,"&gt;0")+COUNTIFS('MI H'!$D$5:$D$70,CLUBS!$B3,'MI H'!$I$5:$I$70,"&gt;0")+COUNTIFS('CA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6</v>
      </c>
      <c r="J3" s="14">
        <f t="shared" ref="J3:J29" si="5">I3/AM3</f>
        <v>0.24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H'!$D$5:$D$70,CLUBS!$B3,'PU H'!$J$5:$J$70)+SUMIF('BE F'!$D$5:$D$72,CLUBS!$B3,'BE F'!$J$5:$J$72)+SUMIF('BE H'!$D$5:$D$66,CLUBS!$B3,'BE H'!$J$5:$J$66)+SUMIF('MI F'!$D$5:$D$72,CLUBS!$B3,'MI F'!$J$5:$J$72)+SUMIF('MI H'!$D$5:$D$70,CLUBS!$B3,'MI H'!$J$5:$J$70)+SUMIF('CA F'!$D$5:$D$72,CLUBS!$B3,'CA F'!$J$5:$J$72)+SUMIF('CA H'!$D$5:$D$72,CLUBS!$B3,'CA H'!$J$5:$J$72)+SUMIF('JU F'!$D$5:$D$72,CLUBS!$B3,'JU F'!$J$5:$J$72)+SUMIF('JU H'!$D$5:$D$72,CLUBS!$B3,'JU H'!$J$5:$J$72))*J3</f>
        <v>24.96</v>
      </c>
      <c r="L3" s="69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H'!$D$5:$D$70,CLUBS!$B3,'PU H'!$K$5:$K$70,"&gt;0")+COUNTIFS('BE F'!$D$5:$D$72,CLUBS!$B3,'BE F'!$K$5:$K$72,"&gt;0")+COUNTIFS('BE H'!$D$5:$D$66,CLUBS!$B3,'BE H'!$K$5:$K$66,"&gt;0")+COUNTIFS('MI F'!$D$5:$D$72,CLUBS!$B3,'MI F'!$K$5:$K$72,"&gt;0")+COUNTIFS('MI H'!$D$5:$D$70,CLUBS!$B3,'MI H'!$K$5:$K$70,"&gt;0")+COUNTIFS('CA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10</v>
      </c>
      <c r="M3" s="69">
        <f t="shared" ref="M3:M29" si="6">L3/AM3</f>
        <v>0.4</v>
      </c>
      <c r="N3" s="69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H'!$D$5:$D$70,CLUBS!$B3,'PU H'!$L$5:$L$70)+SUMIF('BE F'!$D$5:$D$72,CLUBS!$B3,'BE F'!$L$5:$L$72)+SUMIF('BE H'!$D$5:$D$66,CLUBS!$B3,'BE H'!$L$5:$L$66)+SUMIF('MI F'!$D$5:$D$72,CLUBS!$B3,'MI F'!$L$5:$L$72)+SUMIF('MI H'!$D$5:$D$70,CLUBS!$B3,'MI H'!$L$5:$L$70)+SUMIF('CA F'!$D$5:$D$72,CLUBS!$B3,'CA F'!$L$5:$L$72)+SUMIF('CA H'!$D$5:$D$72,CLUBS!$B3,'CA H'!$L$5:$L$72)+SUMIF('JU F'!$D$5:$D$72,CLUBS!$B3,'JU F'!$L$5:$L$72)+SUMIF('JU H'!$D$5:$D$72,CLUBS!$B3,'JU H'!$L$5:$L$72))*M3</f>
        <v>60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H'!$D$5:$D$70,CLUBS!$B3,'PU H'!$M$5:$M$70,"&gt;0")+COUNTIFS('BE F'!$D$5:$D$72,CLUBS!$B3,'BE F'!$M$5:$M$72,"&gt;0")+COUNTIFS('BE H'!$D$5:$D$66,CLUBS!$B3,'BE H'!$M$5:$M$66,"&gt;0")+COUNTIFS('MI F'!$D$5:$D$72,CLUBS!$B3,'MI F'!$M$5:$M$72,"&gt;0")+COUNTIFS('MI H'!$D$5:$D$70,CLUBS!$B3,'MI H'!$M$5:$M$70,"&gt;0")+COUNTIFS('CA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P3" s="26">
        <f t="shared" ref="P3:P29" si="7">O3/AM3</f>
        <v>0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H'!$D$5:$D$70,CLUBS!$B3,'PU H'!$N$5:$N$70)+SUMIF('BE F'!$D$5:$D$72,CLUBS!$B3,'BE F'!$N$5:$N$72)+SUMIF('BE H'!$D$5:$D$66,CLUBS!$B3,'BE H'!$N$5:$N$66)+SUMIF('MI F'!$D$5:$D$72,CLUBS!$B3,'MI F'!$N$5:$N$72)+SUMIF('MI H'!$D$5:$D$70,CLUBS!$B3,'MI H'!$N$5:$N$70)+SUMIF('CA F'!$D$5:$D$72,CLUBS!$B3,'CA F'!$N$5:$N$72)+SUMIF('CA H'!$D$5:$D$72,CLUBS!$B3,'CA H'!$N$5:$N$72)+SUMIF('JU F'!$D$5:$D$72,CLUBS!$B3,'JU F'!$N$5:$N$72)+SUMIF('JU H'!$D$5:$D$72,CLUBS!$B3,'JU H'!$N$5:$N$72))*P3</f>
        <v>0</v>
      </c>
      <c r="R3" s="69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H'!$D$5:$D$70,CLUBS!$B3,'PU H'!$O$5:$O$70,"&gt;0")+COUNTIFS('BE F'!$D$5:$D$72,CLUBS!$B3,'BE F'!$O$5:$O$72,"&gt;0")+COUNTIFS('BE H'!$D$5:$D$66,CLUBS!$B3,'BE H'!$O$5:$O$66,"&gt;0")+COUNTIFS('MI F'!$D$5:$D$72,CLUBS!$B3,'MI F'!$O$5:$O$72,"&gt;0")+COUNTIFS('MI H'!$D$5:$D$70,CLUBS!$B3,'MI H'!$O$5:$O$70,"&gt;0")+COUNTIFS('CA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S3" s="69">
        <f t="shared" ref="S3:S29" si="8">R3/AM3</f>
        <v>0</v>
      </c>
      <c r="T3" s="69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H'!$D$5:$D$70,CLUBS!$B3,'PU H'!$P$5:$P$70)+SUMIF('BE F'!$D$5:$D$72,CLUBS!$B3,'BE F'!$P$5:$P$72)+SUMIF('BE H'!$D$5:$D$66,CLUBS!$B3,'BE H'!$P$5:$P$66)+SUMIF('MI F'!$D$5:$D$72,CLUBS!$B3,'MI F'!$P$5:$P$72)+SUMIF('MI H'!$D$5:$D$70,CLUBS!$B3,'MI H'!$P$5:$P$70)+SUMIF('CA F'!$D$5:$D$72,CLUBS!$B3,'CA F'!$P$5:$P$72)+SUMIF('CA H'!$D$5:$D$72,CLUBS!$B3,'CA H'!$P$5:$P$72)+SUMIF('JU F'!$D$5:$D$72,CLUBS!$B3,'JU F'!$P$5:$P$72)+SUMIF('JU H'!$D$5:$D$72,CLUBS!$B3,'JU H'!$P$5:$P$72))*S3</f>
        <v>0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H'!$D$5:$D$70,CLUBS!$B3,'PU H'!$Q$5:$Q$70,"&gt;0")+COUNTIFS('BE F'!$D$5:$D$72,CLUBS!$B3,'BE F'!$Q$5:$Q$72,"&gt;0")+COUNTIFS('BE H'!$D$5:$D$66,CLUBS!$B3,'BE H'!$Q$5:$Q$66,"&gt;0")+COUNTIFS('MI F'!$D$5:$D$72,CLUBS!$B3,'MI F'!$Q$5:$Q$72,"&gt;0")+COUNTIFS('MI H'!$D$5:$D$70,CLUBS!$B3,'MI H'!$Q$5:$Q$70,"&gt;0")+COUNTIFS('CA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V3" s="26">
        <f t="shared" ref="V3:V29" si="9">U3/AM3</f>
        <v>0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H'!$D$5:$D$70,CLUBS!$B3,'PU H'!$R$5:$R$70)+SUMIF('BE F'!$D$5:$D$72,CLUBS!$B3,'BE F'!$R$5:$R$72)+SUMIF('BE H'!$D$5:$D$66,CLUBS!$B3,'BE H'!$R$5:$R$66)+SUMIF('MI F'!$D$5:$D$72,CLUBS!$B3,'MI F'!$R$5:$R$72)+SUMIF('MI H'!$D$5:$D$70,CLUBS!$B3,'MI H'!$R$5:$R$70)+SUMIF('CA F'!$D$5:$D$72,CLUBS!$B3,'CA F'!$R$5:$R$72)+SUMIF('CA H'!$D$5:$D$72,CLUBS!$B3,'CA H'!$R$5:$R$72)+SUMIF('JU F'!$D$5:$D$72,CLUBS!$B3,'JU F'!$R$5:$R$72)+SUMIF('JU H'!$D$5:$D$72,CLUBS!$B3,'JU H'!$R$5:$R$72))*V3</f>
        <v>0</v>
      </c>
      <c r="X3" s="69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H'!$D$5:$D$70,CLUBS!$B3,'PU H'!$S$5:$S$70,"&gt;0")+COUNTIFS('BE F'!$D$5:$D$72,CLUBS!$B3,'BE F'!$S$5:$S$72,"&gt;0")+COUNTIFS('BE H'!$D$5:$D$66,CLUBS!$B3,'BE H'!$S$5:$S$66,"&gt;0")+COUNTIFS('MI F'!$D$5:$D$72,CLUBS!$B3,'MI F'!$S$5:$S$72,"&gt;0")+COUNTIFS('MI H'!$D$5:$D$70,CLUBS!$B3,'MI H'!$S$5:$S$70,"&gt;0")+COUNTIFS('CA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Y3" s="69">
        <f t="shared" ref="Y3:Y29" si="10">X3/AM3</f>
        <v>0</v>
      </c>
      <c r="Z3" s="69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H'!$D$5:$D$70,CLUBS!$B3,'PU H'!$T$5:$T$70)+SUMIF('BE F'!$D$5:$D$72,CLUBS!$B3,'BE F'!$T$5:$T$72)+SUMIF('BE H'!$D$5:$D$66,CLUBS!$B3,'BE H'!$T$5:$T$66)+SUMIF('MI F'!$D$5:$D$72,CLUBS!$B3,'MI F'!$T$5:$T$72)+SUMIF('MI H'!$D$5:$D$70,CLUBS!$B3,'MI H'!$T$5:$T$70)+SUMIF('CA F'!$D$5:$D$72,CLUBS!$B3,'CA F'!$T$5:$T$72)+SUMIF('CA H'!$D$5:$D$72,CLUBS!$B3,'CA H'!$T$5:$T$72)+SUMIF('JU F'!$D$5:$D$72,CLUBS!$B3,'JU F'!$T$5:$T$72)+SUMIF('JU H'!$D$5:$D$72,CLUBS!$B3,'JU H'!$T$5:$T$72))*Y3</f>
        <v>0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H'!$D$5:$D$70,CLUBS!$B3,'PU H'!$U$5:$U$70,"&gt;0")+COUNTIFS('BE F'!$D$5:$D$72,CLUBS!$B3,'BE F'!$U$5:$U$72,"&gt;0")+COUNTIFS('BE H'!$D$5:$D$66,CLUBS!$B3,'BE H'!$U$5:$U$66,"&gt;0")+COUNTIFS('MI F'!$D$5:$D$72,CLUBS!$B3,'MI F'!$U$5:$U$72,"&gt;0")+COUNTIFS('MI H'!$D$5:$D$70,CLUBS!$B3,'MI H'!$U$5:$U$70,"&gt;0")+COUNTIFS('CA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AB3" s="26">
        <f t="shared" ref="AB3:AB29" si="11">AA3/AM3</f>
        <v>0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H'!$D$5:$D$70,CLUBS!$B3,'PU H'!$V$5:$V$70)+SUMIF('BE F'!$D$5:$D$72,CLUBS!$B3,'BE F'!$V$5:$V$72)+SUMIF('BE H'!$D$5:$D$66,CLUBS!$B3,'BE H'!$V$5:$V$66)+SUMIF('MI F'!$D$5:$D$72,CLUBS!$B3,'MI F'!$V$5:$V$72)+SUMIF('MI H'!$D$5:$D$70,CLUBS!$B3,'MI H'!$V$5:$V$70)+SUMIF('CA F'!$D$5:$D$72,CLUBS!$B3,'CA F'!$V$5:$V$72)+SUMIF('CA H'!$D$5:$D$72,CLUBS!$B3,'CA H'!$V$5:$V$72)+SUMIF('JU F'!$D$5:$D$72,CLUBS!$B3,'JU F'!$V$5:$V$72)+SUMIF('JU H'!$D$5:$D$72,CLUBS!$B3,'JU H'!$V$5:$V$72))*AB3</f>
        <v>0</v>
      </c>
      <c r="AD3" s="69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H'!$D$5:$D$70,CLUBS!$B3,'PU H'!$W$5:$W$70,"&gt;0")+COUNTIFS('BE F'!$D$5:$D$72,CLUBS!$B3,'BE F'!$W$5:$W$72,"&gt;0")+COUNTIFS('BE H'!$D$5:$D$66,CLUBS!$B3,'BE H'!$W$5:$W$66,"&gt;0")+COUNTIFS('MI F'!$D$5:$D$72,CLUBS!$B3,'MI F'!$W$5:$W$72,"&gt;0")+COUNTIFS('MI H'!$D$5:$D$70,CLUBS!$B3,'MI H'!$W$5:$W$70,"&gt;0")+COUNTIFS('CA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AE3" s="69">
        <f t="shared" ref="AE3:AE29" si="12">AD3/AM3</f>
        <v>0</v>
      </c>
      <c r="AF3" s="69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H'!$D$5:$D$70,CLUBS!$B3,'PU H'!$X$5:$X$70)+SUMIF('BE F'!$D$5:$D$72,CLUBS!$B3,'BE F'!$X$5:$X$72)+SUMIF('BE H'!$D$5:$D$66,CLUBS!$B3,'BE H'!$X$5:$X$66)+SUMIF('MI F'!$D$5:$D$72,CLUBS!$B3,'MI F'!$X$5:$X$72)+SUMIF('MI H'!$D$5:$D$70,CLUBS!$B3,'MI H'!$X$5:$X$70)+SUMIF('CA F'!$D$5:$D$72,CLUBS!$B3,'CA F'!$X$5:$X$72)+SUMIF('CA H'!$D$5:$D$72,CLUBS!$B3,'CA H'!$X$5:$X$72)+SUMIF('JU F'!$D$5:$D$72,CLUBS!$B3,'JU F'!$X$5:$X$72)+SUMIF('JU H'!$D$5:$D$72,CLUBS!$B3,'JU H'!$X$5:$X$72))*AE3</f>
        <v>0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H'!$D$5:$D$70,CLUBS!$B3,'PU H'!$Y$5:$Y$70,"&gt;0")+COUNTIFS('BE F'!$D$5:$D$72,CLUBS!$B3,'BE F'!$Y$5:$Y$72,"&gt;0")+COUNTIFS('BE H'!$D$5:$D$66,CLUBS!$B3,'BE H'!$Y$5:$Y$66,"&gt;0")+COUNTIFS('MI F'!$D$5:$D$72,CLUBS!$B3,'MI F'!$Y$5:$Y$72,"&gt;0")+COUNTIFS('MI H'!$D$5:$D$70,CLUBS!$B3,'MI H'!$Y$5:$Y$70,"&gt;0")+COUNTIFS('CA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ref="AH3:AH29" si="13">AG3/AM3</f>
        <v>0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H'!$D$5:$D$70,CLUBS!$B3,'PU H'!$Z$5:$Z$70)+SUMIF('BE F'!$D$5:$D$72,CLUBS!$B3,'BE F'!$Z$5:$Z$72)+SUMIF('BE H'!$D$5:$D$66,CLUBS!$B3,'BE H'!$Z$5:$Z$66)+SUMIF('MI F'!$D$5:$D$72,CLUBS!$B3,'MI F'!$Z$5:$Z$72)+SUMIF('MI H'!$D$5:$D$70,CLUBS!$B3,'MI H'!$Z$5:$Z$70)+SUMIF('CA F'!$D$5:$D$72,CLUBS!$B3,'CA F'!$Z$5:$Z$72)+SUMIF('CA H'!$D$5:$D$72,CLUBS!$B3,'CA H'!$Z$5:$Z$72)+SUMIF('JU F'!$D$5:$D$72,CLUBS!$B3,'JU F'!$Z$5:$Z$72)+SUMIF('JU H'!$D$5:$D$72,CLUBS!$B3,'JU H'!$Z$5:$Z$72))*AH3</f>
        <v>0</v>
      </c>
      <c r="AJ3" s="16">
        <f t="shared" ref="AJ3:AJ38" si="14">C3+F3+I3+L3+O3+R3+U3+X3+AA3+AD3+AG3</f>
        <v>30</v>
      </c>
      <c r="AK3" s="28">
        <f t="shared" ref="AK3:AK38" si="15">SUM(Q3,N3,K3,H3,E3,T3,W3,Z3,AC3,AF3,AI3)</f>
        <v>152.96</v>
      </c>
      <c r="AL3" s="29">
        <f t="shared" si="1"/>
        <v>5.0986666666666665</v>
      </c>
      <c r="AM3" s="14">
        <v>25</v>
      </c>
      <c r="AN3" s="27">
        <f t="shared" si="2"/>
        <v>6.1184000000000003</v>
      </c>
      <c r="AO3" s="22"/>
    </row>
    <row r="4" spans="1:41" x14ac:dyDescent="0.15">
      <c r="A4" s="81">
        <f t="shared" si="0"/>
        <v>1</v>
      </c>
      <c r="B4" s="65" t="s">
        <v>15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H'!$D$5:$D$70,CLUBS!$B4,'PU H'!$E$5:$E$70,"&gt;0")+COUNTIFS('BE F'!$D$5:$D$72,CLUBS!$B4,'BE F'!$E$5:$E$72,"&gt;0")+COUNTIFS('BE H'!$D$5:$D$66,CLUBS!$B4,'BE H'!$E$5:$E$66,"&gt;0")+COUNTIFS('MI F'!$D$5:$D$72,CLUBS!$B4,'MI F'!$E$5:$E$72,"&gt;0")+COUNTIFS('MI H'!$D$5:$D$70,CLUBS!$B4,'MI H'!$E$5:$E$70,"&gt;0")+COUNTIFS('CA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46</v>
      </c>
      <c r="D4" s="14">
        <f t="shared" si="3"/>
        <v>0.58227848101265822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H'!$D$5:$D$70,CLUBS!$B4,'PU H'!$F$5:$F$70)+SUMIF('BE F'!$D$5:$D$72,CLUBS!$B4,'BE F'!$F$5:$F$72)+SUMIF('BE H'!$D$5:$D$66,CLUBS!$B4,'BE H'!$F$5:$F$66)+SUMIF('MI F'!$D$5:$D$72,CLUBS!$B4,'MI F'!$F$5:$F$72)+SUMIF('MI H'!$D$5:$D$70,CLUBS!$B4,'MI H'!$F$5:$F$70)+SUMIF('CA F'!$D$5:$D$72,CLUBS!$B4,'CA F'!$F$5:$F$72)+SUMIF('CA H'!$D$5:$D$72,CLUBS!$B4,'CA H'!$F$5:$F$72)+SUMIF('JU F'!$D$5:$D$72,CLUBS!$B4,'JU F'!$F$5:$F$72)+SUMIF('JU H'!$D$5:$D$72,CLUBS!$B4,'JU H'!$F$5:$F$72))*D4</f>
        <v>679.51898734177212</v>
      </c>
      <c r="F4" s="69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H'!$D$5:$D$70,CLUBS!$B4,'PU H'!$G$5:$G$70,"&gt;0")+COUNTIFS('BE F'!$D$5:$D$72,CLUBS!$B4,'BE F'!$G$5:$G$72,"&gt;0")+COUNTIFS('BE H'!$D$5:$D$66,CLUBS!$B4,'BE H'!$G$5:$G$66,"&gt;0")+COUNTIFS('MI F'!$D$5:$D$72,CLUBS!$B4,'MI F'!$G$5:$G$72,"&gt;0")+COUNTIFS('MI H'!$D$5:$D$70,CLUBS!$B4,'MI H'!$G$5:$G$70,"&gt;0")+COUNTIFS('CA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G4" s="69">
        <f t="shared" si="4"/>
        <v>0</v>
      </c>
      <c r="H4" s="70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H'!$D$5:$D$70,CLUBS!$B4,'PU H'!$H$5:$H$70)+SUMIF('BE F'!$D$5:$D$72,CLUBS!$B4,'BE F'!$H$5:$H$72)+SUMIF('BE H'!$D$5:$D$66,CLUBS!$B4,'BE H'!$H$5:$H$66)+SUMIF('MI F'!$D$5:$D$72,CLUBS!$B4,'MI F'!$H$5:$H$72)+SUMIF('MI H'!$D$5:$D$70,CLUBS!$B4,'MI H'!$H$5:$H$70)+SUMIF('CA F'!$D$5:$D$72,CLUBS!$B4,'CA F'!$H$5:$H$72)+SUMIF('CA H'!$D$5:$D$72,CLUBS!$B4,'CA H'!$H$5:$H$72)+SUMIF('JU F'!$D$5:$D$72,CLUBS!$B4,'JU F'!$H$5:$H$72)+SUMIF('JU H'!$D$5:$D$72,CLUBS!$B4,'JU H'!$H$5:$H$72))*G4</f>
        <v>0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H'!$D$5:$D$70,CLUBS!$B4,'PU H'!$I$5:$I$70,"&gt;0")+COUNTIFS('BE F'!$D$5:$D$72,CLUBS!$B4,'BE F'!$I$5:$I$72,"&gt;0")+COUNTIFS('BE H'!$D$5:$D$66,CLUBS!$B4,'BE H'!$I$5:$I$66,"&gt;0")+COUNTIFS('MI F'!$D$5:$D$72,CLUBS!$B4,'MI F'!$I$5:$I$72,"&gt;0")+COUNTIFS('MI H'!$D$5:$D$70,CLUBS!$B4,'MI H'!$I$5:$I$70,"&gt;0")+COUNTIFS('CA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0.45569620253164556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H'!$D$5:$D$70,CLUBS!$B4,'PU H'!$J$5:$J$70)+SUMIF('BE F'!$D$5:$D$72,CLUBS!$B4,'BE F'!$J$5:$J$72)+SUMIF('BE H'!$D$5:$D$66,CLUBS!$B4,'BE H'!$J$5:$J$66)+SUMIF('MI F'!$D$5:$D$72,CLUBS!$B4,'MI F'!$J$5:$J$72)+SUMIF('MI H'!$D$5:$D$70,CLUBS!$B4,'MI H'!$J$5:$J$70)+SUMIF('CA F'!$D$5:$D$72,CLUBS!$B4,'CA F'!$J$5:$J$72)+SUMIF('CA H'!$D$5:$D$72,CLUBS!$B4,'CA H'!$J$5:$J$72)+SUMIF('JU F'!$D$5:$D$72,CLUBS!$B4,'JU F'!$J$5:$J$72)+SUMIF('JU H'!$D$5:$D$72,CLUBS!$B4,'JU H'!$J$5:$J$72))*J4</f>
        <v>488.50632911392404</v>
      </c>
      <c r="L4" s="69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H'!$D$5:$D$70,CLUBS!$B4,'PU H'!$K$5:$K$70,"&gt;0")+COUNTIFS('BE F'!$D$5:$D$72,CLUBS!$B4,'BE F'!$K$5:$K$72,"&gt;0")+COUNTIFS('BE H'!$D$5:$D$66,CLUBS!$B4,'BE H'!$K$5:$K$66,"&gt;0")+COUNTIFS('MI F'!$D$5:$D$72,CLUBS!$B4,'MI F'!$K$5:$K$72,"&gt;0")+COUNTIFS('MI H'!$D$5:$D$70,CLUBS!$B4,'MI H'!$K$5:$K$70,"&gt;0")+COUNTIFS('CA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28</v>
      </c>
      <c r="M4" s="69">
        <f t="shared" si="6"/>
        <v>0.35443037974683544</v>
      </c>
      <c r="N4" s="69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H'!$D$5:$D$70,CLUBS!$B4,'PU H'!$L$5:$L$70)+SUMIF('BE F'!$D$5:$D$72,CLUBS!$B4,'BE F'!$L$5:$L$72)+SUMIF('BE H'!$D$5:$D$66,CLUBS!$B4,'BE H'!$L$5:$L$66)+SUMIF('MI F'!$D$5:$D$72,CLUBS!$B4,'MI F'!$L$5:$L$72)+SUMIF('MI H'!$D$5:$D$70,CLUBS!$B4,'MI H'!$L$5:$L$70)+SUMIF('CA F'!$D$5:$D$72,CLUBS!$B4,'CA F'!$L$5:$L$72)+SUMIF('CA H'!$D$5:$D$72,CLUBS!$B4,'CA H'!$L$5:$L$72)+SUMIF('JU F'!$D$5:$D$72,CLUBS!$B4,'JU F'!$L$5:$L$72)+SUMIF('JU H'!$D$5:$D$72,CLUBS!$B4,'JU H'!$L$5:$L$72))*M4</f>
        <v>321.46835443037975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H'!$D$5:$D$70,CLUBS!$B4,'PU H'!$M$5:$M$70,"&gt;0")+COUNTIFS('BE F'!$D$5:$D$72,CLUBS!$B4,'BE F'!$M$5:$M$72,"&gt;0")+COUNTIFS('BE H'!$D$5:$D$66,CLUBS!$B4,'BE H'!$M$5:$M$66,"&gt;0")+COUNTIFS('MI F'!$D$5:$D$72,CLUBS!$B4,'MI F'!$M$5:$M$72,"&gt;0")+COUNTIFS('MI H'!$D$5:$D$70,CLUBS!$B4,'MI H'!$M$5:$M$70,"&gt;0")+COUNTIFS('CA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P4" s="26">
        <f t="shared" si="7"/>
        <v>0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H'!$D$5:$D$70,CLUBS!$B4,'PU H'!$N$5:$N$70)+SUMIF('BE F'!$D$5:$D$72,CLUBS!$B4,'BE F'!$N$5:$N$72)+SUMIF('BE H'!$D$5:$D$66,CLUBS!$B4,'BE H'!$N$5:$N$66)+SUMIF('MI F'!$D$5:$D$72,CLUBS!$B4,'MI F'!$N$5:$N$72)+SUMIF('MI H'!$D$5:$D$70,CLUBS!$B4,'MI H'!$N$5:$N$70)+SUMIF('CA F'!$D$5:$D$72,CLUBS!$B4,'CA F'!$N$5:$N$72)+SUMIF('CA H'!$D$5:$D$72,CLUBS!$B4,'CA H'!$N$5:$N$72)+SUMIF('JU F'!$D$5:$D$72,CLUBS!$B4,'JU F'!$N$5:$N$72)+SUMIF('JU H'!$D$5:$D$72,CLUBS!$B4,'JU H'!$N$5:$N$72))*P4</f>
        <v>0</v>
      </c>
      <c r="R4" s="69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H'!$D$5:$D$70,CLUBS!$B4,'PU H'!$O$5:$O$70,"&gt;0")+COUNTIFS('BE F'!$D$5:$D$72,CLUBS!$B4,'BE F'!$O$5:$O$72,"&gt;0")+COUNTIFS('BE H'!$D$5:$D$66,CLUBS!$B4,'BE H'!$O$5:$O$66,"&gt;0")+COUNTIFS('MI F'!$D$5:$D$72,CLUBS!$B4,'MI F'!$O$5:$O$72,"&gt;0")+COUNTIFS('MI H'!$D$5:$D$70,CLUBS!$B4,'MI H'!$O$5:$O$70,"&gt;0")+COUNTIFS('CA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S4" s="69">
        <f t="shared" si="8"/>
        <v>0</v>
      </c>
      <c r="T4" s="69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H'!$D$5:$D$70,CLUBS!$B4,'PU H'!$P$5:$P$70)+SUMIF('BE F'!$D$5:$D$72,CLUBS!$B4,'BE F'!$P$5:$P$72)+SUMIF('BE H'!$D$5:$D$66,CLUBS!$B4,'BE H'!$P$5:$P$66)+SUMIF('MI F'!$D$5:$D$72,CLUBS!$B4,'MI F'!$P$5:$P$72)+SUMIF('MI H'!$D$5:$D$70,CLUBS!$B4,'MI H'!$P$5:$P$70)+SUMIF('CA F'!$D$5:$D$72,CLUBS!$B4,'CA F'!$P$5:$P$72)+SUMIF('CA H'!$D$5:$D$72,CLUBS!$B4,'CA H'!$P$5:$P$72)+SUMIF('JU F'!$D$5:$D$72,CLUBS!$B4,'JU F'!$P$5:$P$72)+SUMIF('JU H'!$D$5:$D$72,CLUBS!$B4,'JU H'!$P$5:$P$72))*S4</f>
        <v>0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H'!$D$5:$D$70,CLUBS!$B4,'PU H'!$Q$5:$Q$70,"&gt;0")+COUNTIFS('BE F'!$D$5:$D$72,CLUBS!$B4,'BE F'!$Q$5:$Q$72,"&gt;0")+COUNTIFS('BE H'!$D$5:$D$66,CLUBS!$B4,'BE H'!$Q$5:$Q$66,"&gt;0")+COUNTIFS('MI F'!$D$5:$D$72,CLUBS!$B4,'MI F'!$Q$5:$Q$72,"&gt;0")+COUNTIFS('MI H'!$D$5:$D$70,CLUBS!$B4,'MI H'!$Q$5:$Q$70,"&gt;0")+COUNTIFS('CA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V4" s="26">
        <f t="shared" si="9"/>
        <v>0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H'!$D$5:$D$70,CLUBS!$B4,'PU H'!$R$5:$R$70)+SUMIF('BE F'!$D$5:$D$72,CLUBS!$B4,'BE F'!$R$5:$R$72)+SUMIF('BE H'!$D$5:$D$66,CLUBS!$B4,'BE H'!$R$5:$R$66)+SUMIF('MI F'!$D$5:$D$72,CLUBS!$B4,'MI F'!$R$5:$R$72)+SUMIF('MI H'!$D$5:$D$70,CLUBS!$B4,'MI H'!$R$5:$R$70)+SUMIF('CA F'!$D$5:$D$72,CLUBS!$B4,'CA F'!$R$5:$R$72)+SUMIF('CA H'!$D$5:$D$72,CLUBS!$B4,'CA H'!$R$5:$R$72)+SUMIF('JU F'!$D$5:$D$72,CLUBS!$B4,'JU F'!$R$5:$R$72)+SUMIF('JU H'!$D$5:$D$72,CLUBS!$B4,'JU H'!$R$5:$R$72))*V4</f>
        <v>0</v>
      </c>
      <c r="X4" s="69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H'!$D$5:$D$70,CLUBS!$B4,'PU H'!$S$5:$S$70,"&gt;0")+COUNTIFS('BE F'!$D$5:$D$72,CLUBS!$B4,'BE F'!$S$5:$S$72,"&gt;0")+COUNTIFS('BE H'!$D$5:$D$66,CLUBS!$B4,'BE H'!$S$5:$S$66,"&gt;0")+COUNTIFS('MI F'!$D$5:$D$72,CLUBS!$B4,'MI F'!$S$5:$S$72,"&gt;0")+COUNTIFS('MI H'!$D$5:$D$70,CLUBS!$B4,'MI H'!$S$5:$S$70,"&gt;0")+COUNTIFS('CA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Y4" s="69">
        <f t="shared" si="10"/>
        <v>0</v>
      </c>
      <c r="Z4" s="69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H'!$D$5:$D$70,CLUBS!$B4,'PU H'!$T$5:$T$70)+SUMIF('BE F'!$D$5:$D$72,CLUBS!$B4,'BE F'!$T$5:$T$72)+SUMIF('BE H'!$D$5:$D$66,CLUBS!$B4,'BE H'!$T$5:$T$66)+SUMIF('MI F'!$D$5:$D$72,CLUBS!$B4,'MI F'!$T$5:$T$72)+SUMIF('MI H'!$D$5:$D$70,CLUBS!$B4,'MI H'!$T$5:$T$70)+SUMIF('CA F'!$D$5:$D$72,CLUBS!$B4,'CA F'!$T$5:$T$72)+SUMIF('CA H'!$D$5:$D$72,CLUBS!$B4,'CA H'!$T$5:$T$72)+SUMIF('JU F'!$D$5:$D$72,CLUBS!$B4,'JU F'!$T$5:$T$72)+SUMIF('JU H'!$D$5:$D$72,CLUBS!$B4,'JU H'!$T$5:$T$72))*Y4</f>
        <v>0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H'!$D$5:$D$70,CLUBS!$B4,'PU H'!$U$5:$U$70,"&gt;0")+COUNTIFS('BE F'!$D$5:$D$72,CLUBS!$B4,'BE F'!$U$5:$U$72,"&gt;0")+COUNTIFS('BE H'!$D$5:$D$66,CLUBS!$B4,'BE H'!$U$5:$U$66,"&gt;0")+COUNTIFS('MI F'!$D$5:$D$72,CLUBS!$B4,'MI F'!$U$5:$U$72,"&gt;0")+COUNTIFS('MI H'!$D$5:$D$70,CLUBS!$B4,'MI H'!$U$5:$U$70,"&gt;0")+COUNTIFS('CA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AB4" s="26">
        <f t="shared" si="11"/>
        <v>0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H'!$D$5:$D$70,CLUBS!$B4,'PU H'!$V$5:$V$70)+SUMIF('BE F'!$D$5:$D$72,CLUBS!$B4,'BE F'!$V$5:$V$72)+SUMIF('BE H'!$D$5:$D$66,CLUBS!$B4,'BE H'!$V$5:$V$66)+SUMIF('MI F'!$D$5:$D$72,CLUBS!$B4,'MI F'!$V$5:$V$72)+SUMIF('MI H'!$D$5:$D$70,CLUBS!$B4,'MI H'!$V$5:$V$70)+SUMIF('CA F'!$D$5:$D$72,CLUBS!$B4,'CA F'!$V$5:$V$72)+SUMIF('CA H'!$D$5:$D$72,CLUBS!$B4,'CA H'!$V$5:$V$72)+SUMIF('JU F'!$D$5:$D$72,CLUBS!$B4,'JU F'!$V$5:$V$72)+SUMIF('JU H'!$D$5:$D$72,CLUBS!$B4,'JU H'!$V$5:$V$72))*AB4</f>
        <v>0</v>
      </c>
      <c r="AD4" s="69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H'!$D$5:$D$70,CLUBS!$B4,'PU H'!$W$5:$W$70,"&gt;0")+COUNTIFS('BE F'!$D$5:$D$72,CLUBS!$B4,'BE F'!$W$5:$W$72,"&gt;0")+COUNTIFS('BE H'!$D$5:$D$66,CLUBS!$B4,'BE H'!$W$5:$W$66,"&gt;0")+COUNTIFS('MI F'!$D$5:$D$72,CLUBS!$B4,'MI F'!$W$5:$W$72,"&gt;0")+COUNTIFS('MI H'!$D$5:$D$70,CLUBS!$B4,'MI H'!$W$5:$W$70,"&gt;0")+COUNTIFS('CA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AE4" s="69">
        <f t="shared" si="12"/>
        <v>0</v>
      </c>
      <c r="AF4" s="69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H'!$D$5:$D$70,CLUBS!$B4,'PU H'!$X$5:$X$70)+SUMIF('BE F'!$D$5:$D$72,CLUBS!$B4,'BE F'!$X$5:$X$72)+SUMIF('BE H'!$D$5:$D$66,CLUBS!$B4,'BE H'!$X$5:$X$66)+SUMIF('MI F'!$D$5:$D$72,CLUBS!$B4,'MI F'!$X$5:$X$72)+SUMIF('MI H'!$D$5:$D$70,CLUBS!$B4,'MI H'!$X$5:$X$70)+SUMIF('CA F'!$D$5:$D$72,CLUBS!$B4,'CA F'!$X$5:$X$72)+SUMIF('CA H'!$D$5:$D$72,CLUBS!$B4,'CA H'!$X$5:$X$72)+SUMIF('JU F'!$D$5:$D$72,CLUBS!$B4,'JU F'!$X$5:$X$72)+SUMIF('JU H'!$D$5:$D$72,CLUBS!$B4,'JU H'!$X$5:$X$72))*AE4</f>
        <v>0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H'!$D$5:$D$70,CLUBS!$B4,'PU H'!$Y$5:$Y$70,"&gt;0")+COUNTIFS('BE F'!$D$5:$D$72,CLUBS!$B4,'BE F'!$Y$5:$Y$72,"&gt;0")+COUNTIFS('BE H'!$D$5:$D$66,CLUBS!$B4,'BE H'!$Y$5:$Y$66,"&gt;0")+COUNTIFS('MI F'!$D$5:$D$72,CLUBS!$B4,'MI F'!$Y$5:$Y$72,"&gt;0")+COUNTIFS('MI H'!$D$5:$D$70,CLUBS!$B4,'MI H'!$Y$5:$Y$70,"&gt;0")+COUNTIFS('CA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3"/>
        <v>0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H'!$D$5:$D$70,CLUBS!$B4,'PU H'!$Z$5:$Z$70)+SUMIF('BE F'!$D$5:$D$72,CLUBS!$B4,'BE F'!$Z$5:$Z$72)+SUMIF('BE H'!$D$5:$D$66,CLUBS!$B4,'BE H'!$Z$5:$Z$66)+SUMIF('MI F'!$D$5:$D$72,CLUBS!$B4,'MI F'!$Z$5:$Z$72)+SUMIF('MI H'!$D$5:$D$70,CLUBS!$B4,'MI H'!$Z$5:$Z$70)+SUMIF('CA F'!$D$5:$D$72,CLUBS!$B4,'CA F'!$Z$5:$Z$72)+SUMIF('CA H'!$D$5:$D$72,CLUBS!$B4,'CA H'!$Z$5:$Z$72)+SUMIF('JU F'!$D$5:$D$72,CLUBS!$B4,'JU F'!$Z$5:$Z$72)+SUMIF('JU H'!$D$5:$D$72,CLUBS!$B4,'JU H'!$Z$5:$Z$72))*AH4</f>
        <v>0</v>
      </c>
      <c r="AJ4" s="16">
        <f t="shared" si="14"/>
        <v>110</v>
      </c>
      <c r="AK4" s="28">
        <f t="shared" si="15"/>
        <v>1489.493670886076</v>
      </c>
      <c r="AL4" s="29">
        <f t="shared" si="1"/>
        <v>13.54085155350978</v>
      </c>
      <c r="AM4" s="14">
        <v>79</v>
      </c>
      <c r="AN4" s="27">
        <f t="shared" si="2"/>
        <v>18.854350264380709</v>
      </c>
      <c r="AO4" s="22"/>
    </row>
    <row r="5" spans="1:41" x14ac:dyDescent="0.15">
      <c r="A5" s="34">
        <f t="shared" si="0"/>
        <v>6</v>
      </c>
      <c r="B5" s="65" t="s">
        <v>38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H'!$D$5:$D$70,CLUBS!$B5,'PU H'!$E$5:$E$70,"&gt;0")+COUNTIFS('BE F'!$D$5:$D$72,CLUBS!$B5,'BE F'!$E$5:$E$72,"&gt;0")+COUNTIFS('BE H'!$D$5:$D$66,CLUBS!$B5,'BE H'!$E$5:$E$66,"&gt;0")+COUNTIFS('MI F'!$D$5:$D$72,CLUBS!$B5,'MI F'!$E$5:$E$72,"&gt;0")+COUNTIFS('MI H'!$D$5:$D$70,CLUBS!$B5,'MI H'!$E$5:$E$70,"&gt;0")+COUNTIFS('CA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15</v>
      </c>
      <c r="D5" s="14">
        <f t="shared" si="3"/>
        <v>0.68181818181818177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H'!$D$5:$D$70,CLUBS!$B5,'PU H'!$F$5:$F$70)+SUMIF('BE F'!$D$5:$D$72,CLUBS!$B5,'BE F'!$F$5:$F$72)+SUMIF('BE H'!$D$5:$D$66,CLUBS!$B5,'BE H'!$F$5:$F$66)+SUMIF('MI F'!$D$5:$D$72,CLUBS!$B5,'MI F'!$F$5:$F$72)+SUMIF('MI H'!$D$5:$D$70,CLUBS!$B5,'MI H'!$F$5:$F$70)+SUMIF('CA F'!$D$5:$D$72,CLUBS!$B5,'CA F'!$F$5:$F$72)+SUMIF('CA H'!$D$5:$D$72,CLUBS!$B5,'CA H'!$F$5:$F$72)+SUMIF('JU F'!$D$5:$D$72,CLUBS!$B5,'JU F'!$F$5:$F$72)+SUMIF('JU H'!$D$5:$D$72,CLUBS!$B5,'JU H'!$F$5:$F$72))*D5</f>
        <v>209.99999999999997</v>
      </c>
      <c r="F5" s="69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H'!$D$5:$D$70,CLUBS!$B5,'PU H'!$G$5:$G$70,"&gt;0")+COUNTIFS('BE F'!$D$5:$D$72,CLUBS!$B5,'BE F'!$G$5:$G$72,"&gt;0")+COUNTIFS('BE H'!$D$5:$D$66,CLUBS!$B5,'BE H'!$G$5:$G$66,"&gt;0")+COUNTIFS('MI F'!$D$5:$D$72,CLUBS!$B5,'MI F'!$G$5:$G$72,"&gt;0")+COUNTIFS('MI H'!$D$5:$D$70,CLUBS!$B5,'MI H'!$G$5:$G$70,"&gt;0")+COUNTIFS('CA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G5" s="69">
        <f t="shared" si="4"/>
        <v>0</v>
      </c>
      <c r="H5" s="70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H'!$D$5:$D$70,CLUBS!$B5,'PU H'!$H$5:$H$70)+SUMIF('BE F'!$D$5:$D$72,CLUBS!$B5,'BE F'!$H$5:$H$72)+SUMIF('BE H'!$D$5:$D$66,CLUBS!$B5,'BE H'!$H$5:$H$66)+SUMIF('MI F'!$D$5:$D$72,CLUBS!$B5,'MI F'!$H$5:$H$72)+SUMIF('MI H'!$D$5:$D$70,CLUBS!$B5,'MI H'!$H$5:$H$70)+SUMIF('CA F'!$D$5:$D$72,CLUBS!$B5,'CA F'!$H$5:$H$72)+SUMIF('CA H'!$D$5:$D$72,CLUBS!$B5,'CA H'!$H$5:$H$72)+SUMIF('JU F'!$D$5:$D$72,CLUBS!$B5,'JU F'!$H$5:$H$72)+SUMIF('JU H'!$D$5:$D$72,CLUBS!$B5,'JU H'!$H$5:$H$72))*G5</f>
        <v>0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H'!$D$5:$D$70,CLUBS!$B5,'PU H'!$I$5:$I$70,"&gt;0")+COUNTIFS('BE F'!$D$5:$D$72,CLUBS!$B5,'BE F'!$I$5:$I$72,"&gt;0")+COUNTIFS('BE H'!$D$5:$D$66,CLUBS!$B5,'BE H'!$I$5:$I$66,"&gt;0")+COUNTIFS('MI F'!$D$5:$D$72,CLUBS!$B5,'MI F'!$I$5:$I$72,"&gt;0")+COUNTIFS('MI H'!$D$5:$D$70,CLUBS!$B5,'MI H'!$I$5:$I$70,"&gt;0")+COUNTIFS('CA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8</v>
      </c>
      <c r="J5" s="14">
        <f t="shared" si="5"/>
        <v>0.36363636363636365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H'!$D$5:$D$70,CLUBS!$B5,'PU H'!$J$5:$J$70)+SUMIF('BE F'!$D$5:$D$72,CLUBS!$B5,'BE F'!$J$5:$J$72)+SUMIF('BE H'!$D$5:$D$66,CLUBS!$B5,'BE H'!$J$5:$J$66)+SUMIF('MI F'!$D$5:$D$72,CLUBS!$B5,'MI F'!$J$5:$J$72)+SUMIF('MI H'!$D$5:$D$70,CLUBS!$B5,'MI H'!$J$5:$J$70)+SUMIF('CA F'!$D$5:$D$72,CLUBS!$B5,'CA F'!$J$5:$J$72)+SUMIF('CA H'!$D$5:$D$72,CLUBS!$B5,'CA H'!$J$5:$J$72)+SUMIF('JU F'!$D$5:$D$72,CLUBS!$B5,'JU F'!$J$5:$J$72)+SUMIF('JU H'!$D$5:$D$72,CLUBS!$B5,'JU H'!$J$5:$J$72))*J5</f>
        <v>47.272727272727273</v>
      </c>
      <c r="L5" s="69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H'!$D$5:$D$70,CLUBS!$B5,'PU H'!$K$5:$K$70,"&gt;0")+COUNTIFS('BE F'!$D$5:$D$72,CLUBS!$B5,'BE F'!$K$5:$K$72,"&gt;0")+COUNTIFS('BE H'!$D$5:$D$66,CLUBS!$B5,'BE H'!$K$5:$K$66,"&gt;0")+COUNTIFS('MI F'!$D$5:$D$72,CLUBS!$B5,'MI F'!$K$5:$K$72,"&gt;0")+COUNTIFS('MI H'!$D$5:$D$70,CLUBS!$B5,'MI H'!$K$5:$K$70,"&gt;0")+COUNTIFS('CA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6</v>
      </c>
      <c r="M5" s="69">
        <f t="shared" si="6"/>
        <v>0.27272727272727271</v>
      </c>
      <c r="N5" s="69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H'!$D$5:$D$70,CLUBS!$B5,'PU H'!$L$5:$L$70)+SUMIF('BE F'!$D$5:$D$72,CLUBS!$B5,'BE F'!$L$5:$L$72)+SUMIF('BE H'!$D$5:$D$66,CLUBS!$B5,'BE H'!$L$5:$L$66)+SUMIF('MI F'!$D$5:$D$72,CLUBS!$B5,'MI F'!$L$5:$L$72)+SUMIF('MI H'!$D$5:$D$70,CLUBS!$B5,'MI H'!$L$5:$L$70)+SUMIF('CA F'!$D$5:$D$72,CLUBS!$B5,'CA F'!$L$5:$L$72)+SUMIF('CA H'!$D$5:$D$72,CLUBS!$B5,'CA H'!$L$5:$L$72)+SUMIF('JU F'!$D$5:$D$72,CLUBS!$B5,'JU F'!$L$5:$L$72)+SUMIF('JU H'!$D$5:$D$72,CLUBS!$B5,'JU H'!$L$5:$L$72))*M5</f>
        <v>62.72727272727272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H'!$D$5:$D$70,CLUBS!$B5,'PU H'!$M$5:$M$70,"&gt;0")+COUNTIFS('BE F'!$D$5:$D$72,CLUBS!$B5,'BE F'!$M$5:$M$72,"&gt;0")+COUNTIFS('BE H'!$D$5:$D$66,CLUBS!$B5,'BE H'!$M$5:$M$66,"&gt;0")+COUNTIFS('MI F'!$D$5:$D$72,CLUBS!$B5,'MI F'!$M$5:$M$72,"&gt;0")+COUNTIFS('MI H'!$D$5:$D$70,CLUBS!$B5,'MI H'!$M$5:$M$70,"&gt;0")+COUNTIFS('CA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P5" s="26">
        <f t="shared" si="7"/>
        <v>0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H'!$D$5:$D$70,CLUBS!$B5,'PU H'!$N$5:$N$70)+SUMIF('BE F'!$D$5:$D$72,CLUBS!$B5,'BE F'!$N$5:$N$72)+SUMIF('BE H'!$D$5:$D$66,CLUBS!$B5,'BE H'!$N$5:$N$66)+SUMIF('MI F'!$D$5:$D$72,CLUBS!$B5,'MI F'!$N$5:$N$72)+SUMIF('MI H'!$D$5:$D$70,CLUBS!$B5,'MI H'!$N$5:$N$70)+SUMIF('CA F'!$D$5:$D$72,CLUBS!$B5,'CA F'!$N$5:$N$72)+SUMIF('CA H'!$D$5:$D$72,CLUBS!$B5,'CA H'!$N$5:$N$72)+SUMIF('JU F'!$D$5:$D$72,CLUBS!$B5,'JU F'!$N$5:$N$72)+SUMIF('JU H'!$D$5:$D$72,CLUBS!$B5,'JU H'!$N$5:$N$72))*P5</f>
        <v>0</v>
      </c>
      <c r="R5" s="69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H'!$D$5:$D$70,CLUBS!$B5,'PU H'!$O$5:$O$70,"&gt;0")+COUNTIFS('BE F'!$D$5:$D$72,CLUBS!$B5,'BE F'!$O$5:$O$72,"&gt;0")+COUNTIFS('BE H'!$D$5:$D$66,CLUBS!$B5,'BE H'!$O$5:$O$66,"&gt;0")+COUNTIFS('MI F'!$D$5:$D$72,CLUBS!$B5,'MI F'!$O$5:$O$72,"&gt;0")+COUNTIFS('MI H'!$D$5:$D$70,CLUBS!$B5,'MI H'!$O$5:$O$70,"&gt;0")+COUNTIFS('CA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9">
        <f t="shared" si="8"/>
        <v>0</v>
      </c>
      <c r="T5" s="69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H'!$D$5:$D$70,CLUBS!$B5,'PU H'!$P$5:$P$70)+SUMIF('BE F'!$D$5:$D$72,CLUBS!$B5,'BE F'!$P$5:$P$72)+SUMIF('BE H'!$D$5:$D$66,CLUBS!$B5,'BE H'!$P$5:$P$66)+SUMIF('MI F'!$D$5:$D$72,CLUBS!$B5,'MI F'!$P$5:$P$72)+SUMIF('MI H'!$D$5:$D$70,CLUBS!$B5,'MI H'!$P$5:$P$70)+SUMIF('CA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H'!$D$5:$D$70,CLUBS!$B5,'PU H'!$Q$5:$Q$70,"&gt;0")+COUNTIFS('BE F'!$D$5:$D$72,CLUBS!$B5,'BE F'!$Q$5:$Q$72,"&gt;0")+COUNTIFS('BE H'!$D$5:$D$66,CLUBS!$B5,'BE H'!$Q$5:$Q$66,"&gt;0")+COUNTIFS('MI F'!$D$5:$D$72,CLUBS!$B5,'MI F'!$Q$5:$Q$72,"&gt;0")+COUNTIFS('MI H'!$D$5:$D$70,CLUBS!$B5,'MI H'!$Q$5:$Q$70,"&gt;0")+COUNTIFS('CA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V5" s="26">
        <f t="shared" si="9"/>
        <v>0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H'!$D$5:$D$70,CLUBS!$B5,'PU H'!$R$5:$R$70)+SUMIF('BE F'!$D$5:$D$72,CLUBS!$B5,'BE F'!$R$5:$R$72)+SUMIF('BE H'!$D$5:$D$66,CLUBS!$B5,'BE H'!$R$5:$R$66)+SUMIF('MI F'!$D$5:$D$72,CLUBS!$B5,'MI F'!$R$5:$R$72)+SUMIF('MI H'!$D$5:$D$70,CLUBS!$B5,'MI H'!$R$5:$R$70)+SUMIF('CA F'!$D$5:$D$72,CLUBS!$B5,'CA F'!$R$5:$R$72)+SUMIF('CA H'!$D$5:$D$72,CLUBS!$B5,'CA H'!$R$5:$R$72)+SUMIF('JU F'!$D$5:$D$72,CLUBS!$B5,'JU F'!$R$5:$R$72)+SUMIF('JU H'!$D$5:$D$72,CLUBS!$B5,'JU H'!$R$5:$R$72))*V5</f>
        <v>0</v>
      </c>
      <c r="X5" s="69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H'!$D$5:$D$70,CLUBS!$B5,'PU H'!$S$5:$S$70,"&gt;0")+COUNTIFS('BE F'!$D$5:$D$72,CLUBS!$B5,'BE F'!$S$5:$S$72,"&gt;0")+COUNTIFS('BE H'!$D$5:$D$66,CLUBS!$B5,'BE H'!$S$5:$S$66,"&gt;0")+COUNTIFS('MI F'!$D$5:$D$72,CLUBS!$B5,'MI F'!$S$5:$S$72,"&gt;0")+COUNTIFS('MI H'!$D$5:$D$70,CLUBS!$B5,'MI H'!$S$5:$S$70,"&gt;0")+COUNTIFS('CA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Y5" s="69">
        <f t="shared" si="10"/>
        <v>0</v>
      </c>
      <c r="Z5" s="69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H'!$D$5:$D$70,CLUBS!$B5,'PU H'!$T$5:$T$70)+SUMIF('BE F'!$D$5:$D$72,CLUBS!$B5,'BE F'!$T$5:$T$72)+SUMIF('BE H'!$D$5:$D$66,CLUBS!$B5,'BE H'!$T$5:$T$66)+SUMIF('MI F'!$D$5:$D$72,CLUBS!$B5,'MI F'!$T$5:$T$72)+SUMIF('MI H'!$D$5:$D$70,CLUBS!$B5,'MI H'!$T$5:$T$70)+SUMIF('CA F'!$D$5:$D$72,CLUBS!$B5,'CA F'!$T$5:$T$72)+SUMIF('CA H'!$D$5:$D$72,CLUBS!$B5,'CA H'!$T$5:$T$72)+SUMIF('JU F'!$D$5:$D$72,CLUBS!$B5,'JU F'!$T$5:$T$72)+SUMIF('JU H'!$D$5:$D$72,CLUBS!$B5,'JU H'!$T$5:$T$72))*Y5</f>
        <v>0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H'!$D$5:$D$70,CLUBS!$B5,'PU H'!$U$5:$U$70,"&gt;0")+COUNTIFS('BE F'!$D$5:$D$72,CLUBS!$B5,'BE F'!$U$5:$U$72,"&gt;0")+COUNTIFS('BE H'!$D$5:$D$66,CLUBS!$B5,'BE H'!$U$5:$U$66,"&gt;0")+COUNTIFS('MI F'!$D$5:$D$72,CLUBS!$B5,'MI F'!$U$5:$U$72,"&gt;0")+COUNTIFS('MI H'!$D$5:$D$70,CLUBS!$B5,'MI H'!$U$5:$U$70,"&gt;0")+COUNTIFS('CA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AB5" s="26">
        <f t="shared" si="11"/>
        <v>0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H'!$D$5:$D$70,CLUBS!$B5,'PU H'!$V$5:$V$70)+SUMIF('BE F'!$D$5:$D$72,CLUBS!$B5,'BE F'!$V$5:$V$72)+SUMIF('BE H'!$D$5:$D$66,CLUBS!$B5,'BE H'!$V$5:$V$66)+SUMIF('MI F'!$D$5:$D$72,CLUBS!$B5,'MI F'!$V$5:$V$72)+SUMIF('MI H'!$D$5:$D$70,CLUBS!$B5,'MI H'!$V$5:$V$70)+SUMIF('CA F'!$D$5:$D$72,CLUBS!$B5,'CA F'!$V$5:$V$72)+SUMIF('CA H'!$D$5:$D$72,CLUBS!$B5,'CA H'!$V$5:$V$72)+SUMIF('JU F'!$D$5:$D$72,CLUBS!$B5,'JU F'!$V$5:$V$72)+SUMIF('JU H'!$D$5:$D$72,CLUBS!$B5,'JU H'!$V$5:$V$72))*AB5</f>
        <v>0</v>
      </c>
      <c r="AD5" s="69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H'!$D$5:$D$70,CLUBS!$B5,'PU H'!$W$5:$W$70,"&gt;0")+COUNTIFS('BE F'!$D$5:$D$72,CLUBS!$B5,'BE F'!$W$5:$W$72,"&gt;0")+COUNTIFS('BE H'!$D$5:$D$66,CLUBS!$B5,'BE H'!$W$5:$W$66,"&gt;0")+COUNTIFS('MI F'!$D$5:$D$72,CLUBS!$B5,'MI F'!$W$5:$W$72,"&gt;0")+COUNTIFS('MI H'!$D$5:$D$70,CLUBS!$B5,'MI H'!$W$5:$W$70,"&gt;0")+COUNTIFS('CA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9">
        <f t="shared" si="12"/>
        <v>0</v>
      </c>
      <c r="AF5" s="69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H'!$D$5:$D$70,CLUBS!$B5,'PU H'!$X$5:$X$70)+SUMIF('BE F'!$D$5:$D$72,CLUBS!$B5,'BE F'!$X$5:$X$72)+SUMIF('BE H'!$D$5:$D$66,CLUBS!$B5,'BE H'!$X$5:$X$66)+SUMIF('MI F'!$D$5:$D$72,CLUBS!$B5,'MI F'!$X$5:$X$72)+SUMIF('MI H'!$D$5:$D$70,CLUBS!$B5,'MI H'!$X$5:$X$70)+SUMIF('CA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H'!$D$5:$D$70,CLUBS!$B5,'PU H'!$Y$5:$Y$70,"&gt;0")+COUNTIFS('BE F'!$D$5:$D$72,CLUBS!$B5,'BE F'!$Y$5:$Y$72,"&gt;0")+COUNTIFS('BE H'!$D$5:$D$66,CLUBS!$B5,'BE H'!$Y$5:$Y$66,"&gt;0")+COUNTIFS('MI F'!$D$5:$D$72,CLUBS!$B5,'MI F'!$Y$5:$Y$72,"&gt;0")+COUNTIFS('MI H'!$D$5:$D$70,CLUBS!$B5,'MI H'!$Y$5:$Y$70,"&gt;0")+COUNTIFS('CA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AH5" s="26">
        <f t="shared" si="13"/>
        <v>0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H'!$D$5:$D$70,CLUBS!$B5,'PU H'!$Z$5:$Z$70)+SUMIF('BE F'!$D$5:$D$72,CLUBS!$B5,'BE F'!$Z$5:$Z$72)+SUMIF('BE H'!$D$5:$D$66,CLUBS!$B5,'BE H'!$Z$5:$Z$66)+SUMIF('MI F'!$D$5:$D$72,CLUBS!$B5,'MI F'!$Z$5:$Z$72)+SUMIF('MI H'!$D$5:$D$70,CLUBS!$B5,'MI H'!$Z$5:$Z$70)+SUMIF('CA F'!$D$5:$D$72,CLUBS!$B5,'CA F'!$Z$5:$Z$72)+SUMIF('CA H'!$D$5:$D$72,CLUBS!$B5,'CA H'!$Z$5:$Z$72)+SUMIF('JU F'!$D$5:$D$72,CLUBS!$B5,'JU F'!$Z$5:$Z$72)+SUMIF('JU H'!$D$5:$D$72,CLUBS!$B5,'JU H'!$Z$5:$Z$72))*AH5</f>
        <v>0</v>
      </c>
      <c r="AJ5" s="16">
        <f t="shared" si="14"/>
        <v>29</v>
      </c>
      <c r="AK5" s="28">
        <f t="shared" si="15"/>
        <v>320</v>
      </c>
      <c r="AL5" s="29">
        <f t="shared" si="1"/>
        <v>11.03448275862069</v>
      </c>
      <c r="AM5" s="14">
        <v>22</v>
      </c>
      <c r="AN5" s="27">
        <f t="shared" si="2"/>
        <v>14.545454545454545</v>
      </c>
      <c r="AO5" s="22"/>
    </row>
    <row r="6" spans="1:41" x14ac:dyDescent="0.15">
      <c r="A6" s="82">
        <f t="shared" si="0"/>
        <v>2</v>
      </c>
      <c r="B6" s="65" t="s">
        <v>40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H'!$D$5:$D$70,CLUBS!$B6,'PU H'!$E$5:$E$70,"&gt;0")+COUNTIFS('BE F'!$D$5:$D$72,CLUBS!$B6,'BE F'!$E$5:$E$72,"&gt;0")+COUNTIFS('BE H'!$D$5:$D$66,CLUBS!$B6,'BE H'!$E$5:$E$66,"&gt;0")+COUNTIFS('MI F'!$D$5:$D$72,CLUBS!$B6,'MI F'!$E$5:$E$72,"&gt;0")+COUNTIFS('MI H'!$D$5:$D$70,CLUBS!$B6,'MI H'!$E$5:$E$70,"&gt;0")+COUNTIFS('CA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44</v>
      </c>
      <c r="D6" s="14">
        <f t="shared" si="3"/>
        <v>0.62857142857142856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H'!$D$5:$D$70,CLUBS!$B6,'PU H'!$F$5:$F$70)+SUMIF('BE F'!$D$5:$D$72,CLUBS!$B6,'BE F'!$F$5:$F$72)+SUMIF('BE H'!$D$5:$D$66,CLUBS!$B6,'BE H'!$F$5:$F$66)+SUMIF('MI F'!$D$5:$D$72,CLUBS!$B6,'MI F'!$F$5:$F$72)+SUMIF('MI H'!$D$5:$D$70,CLUBS!$B6,'MI H'!$F$5:$F$70)+SUMIF('CA F'!$D$5:$D$72,CLUBS!$B6,'CA F'!$F$5:$F$72)+SUMIF('CA H'!$D$5:$D$72,CLUBS!$B6,'CA H'!$F$5:$F$72)+SUMIF('JU F'!$D$5:$D$72,CLUBS!$B6,'JU F'!$F$5:$F$72)+SUMIF('JU H'!$D$5:$D$72,CLUBS!$B6,'JU H'!$F$5:$F$72))*D6</f>
        <v>838.51428571428573</v>
      </c>
      <c r="F6" s="69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H'!$D$5:$D$70,CLUBS!$B6,'PU H'!$G$5:$G$70,"&gt;0")+COUNTIFS('BE F'!$D$5:$D$72,CLUBS!$B6,'BE F'!$G$5:$G$72,"&gt;0")+COUNTIFS('BE H'!$D$5:$D$66,CLUBS!$B6,'BE H'!$G$5:$G$66,"&gt;0")+COUNTIFS('MI F'!$D$5:$D$72,CLUBS!$B6,'MI F'!$G$5:$G$72,"&gt;0")+COUNTIFS('MI H'!$D$5:$D$70,CLUBS!$B6,'MI H'!$G$5:$G$70,"&gt;0")+COUNTIFS('CA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9">
        <f t="shared" si="4"/>
        <v>0</v>
      </c>
      <c r="H6" s="70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H'!$D$5:$D$70,CLUBS!$B6,'PU H'!$H$5:$H$70)+SUMIF('BE F'!$D$5:$D$72,CLUBS!$B6,'BE F'!$H$5:$H$72)+SUMIF('BE H'!$D$5:$D$66,CLUBS!$B6,'BE H'!$H$5:$H$66)+SUMIF('MI F'!$D$5:$D$72,CLUBS!$B6,'MI F'!$H$5:$H$72)+SUMIF('MI H'!$D$5:$D$70,CLUBS!$B6,'MI H'!$H$5:$H$70)+SUMIF('CA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H'!$D$5:$D$70,CLUBS!$B6,'PU H'!$I$5:$I$70,"&gt;0")+COUNTIFS('BE F'!$D$5:$D$72,CLUBS!$B6,'BE F'!$I$5:$I$72,"&gt;0")+COUNTIFS('BE H'!$D$5:$D$66,CLUBS!$B6,'BE H'!$I$5:$I$66,"&gt;0")+COUNTIFS('MI F'!$D$5:$D$72,CLUBS!$B6,'MI F'!$I$5:$I$72,"&gt;0")+COUNTIFS('MI H'!$D$5:$D$70,CLUBS!$B6,'MI H'!$I$5:$I$70,"&gt;0")+COUNTIFS('CA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22</v>
      </c>
      <c r="J6" s="14">
        <f t="shared" si="5"/>
        <v>0.31428571428571428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H'!$D$5:$D$70,CLUBS!$B6,'PU H'!$J$5:$J$70)+SUMIF('BE F'!$D$5:$D$72,CLUBS!$B6,'BE F'!$J$5:$J$72)+SUMIF('BE H'!$D$5:$D$66,CLUBS!$B6,'BE H'!$J$5:$J$66)+SUMIF('MI F'!$D$5:$D$72,CLUBS!$B6,'MI F'!$J$5:$J$72)+SUMIF('MI H'!$D$5:$D$70,CLUBS!$B6,'MI H'!$J$5:$J$70)+SUMIF('CA F'!$D$5:$D$72,CLUBS!$B6,'CA F'!$J$5:$J$72)+SUMIF('CA H'!$D$5:$D$72,CLUBS!$B6,'CA H'!$J$5:$J$72)+SUMIF('JU F'!$D$5:$D$72,CLUBS!$B6,'JU F'!$J$5:$J$72)+SUMIF('JU H'!$D$5:$D$72,CLUBS!$B6,'JU H'!$J$5:$J$72))*J6</f>
        <v>251.1142857142857</v>
      </c>
      <c r="L6" s="69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H'!$D$5:$D$70,CLUBS!$B6,'PU H'!$K$5:$K$70,"&gt;0")+COUNTIFS('BE F'!$D$5:$D$72,CLUBS!$B6,'BE F'!$K$5:$K$72,"&gt;0")+COUNTIFS('BE H'!$D$5:$D$66,CLUBS!$B6,'BE H'!$K$5:$K$66,"&gt;0")+COUNTIFS('MI F'!$D$5:$D$72,CLUBS!$B6,'MI F'!$K$5:$K$72,"&gt;0")+COUNTIFS('MI H'!$D$5:$D$70,CLUBS!$B6,'MI H'!$K$5:$K$70,"&gt;0")+COUNTIFS('CA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8</v>
      </c>
      <c r="M6" s="69">
        <f t="shared" si="6"/>
        <v>0.11428571428571428</v>
      </c>
      <c r="N6" s="69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H'!$D$5:$D$70,CLUBS!$B6,'PU H'!$L$5:$L$70)+SUMIF('BE F'!$D$5:$D$72,CLUBS!$B6,'BE F'!$L$5:$L$72)+SUMIF('BE H'!$D$5:$D$66,CLUBS!$B6,'BE H'!$L$5:$L$66)+SUMIF('MI F'!$D$5:$D$72,CLUBS!$B6,'MI F'!$L$5:$L$72)+SUMIF('MI H'!$D$5:$D$70,CLUBS!$B6,'MI H'!$L$5:$L$70)+SUMIF('CA F'!$D$5:$D$72,CLUBS!$B6,'CA F'!$L$5:$L$72)+SUMIF('CA H'!$D$5:$D$72,CLUBS!$B6,'CA H'!$L$5:$L$72)+SUMIF('JU F'!$D$5:$D$72,CLUBS!$B6,'JU F'!$L$5:$L$72)+SUMIF('JU H'!$D$5:$D$72,CLUBS!$B6,'JU H'!$L$5:$L$72))*M6</f>
        <v>52.571428571428569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H'!$D$5:$D$70,CLUBS!$B6,'PU H'!$M$5:$M$70,"&gt;0")+COUNTIFS('BE F'!$D$5:$D$72,CLUBS!$B6,'BE F'!$M$5:$M$72,"&gt;0")+COUNTIFS('BE H'!$D$5:$D$66,CLUBS!$B6,'BE H'!$M$5:$M$66,"&gt;0")+COUNTIFS('MI F'!$D$5:$D$72,CLUBS!$B6,'MI F'!$M$5:$M$72,"&gt;0")+COUNTIFS('MI H'!$D$5:$D$70,CLUBS!$B6,'MI H'!$M$5:$M$70,"&gt;0")+COUNTIFS('CA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P6" s="26">
        <f t="shared" si="7"/>
        <v>0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H'!$D$5:$D$70,CLUBS!$B6,'PU H'!$N$5:$N$70)+SUMIF('BE F'!$D$5:$D$72,CLUBS!$B6,'BE F'!$N$5:$N$72)+SUMIF('BE H'!$D$5:$D$66,CLUBS!$B6,'BE H'!$N$5:$N$66)+SUMIF('MI F'!$D$5:$D$72,CLUBS!$B6,'MI F'!$N$5:$N$72)+SUMIF('MI H'!$D$5:$D$70,CLUBS!$B6,'MI H'!$N$5:$N$70)+SUMIF('CA F'!$D$5:$D$72,CLUBS!$B6,'CA F'!$N$5:$N$72)+SUMIF('CA H'!$D$5:$D$72,CLUBS!$B6,'CA H'!$N$5:$N$72)+SUMIF('JU F'!$D$5:$D$72,CLUBS!$B6,'JU F'!$N$5:$N$72)+SUMIF('JU H'!$D$5:$D$72,CLUBS!$B6,'JU H'!$N$5:$N$72))*P6</f>
        <v>0</v>
      </c>
      <c r="R6" s="69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H'!$D$5:$D$70,CLUBS!$B6,'PU H'!$O$5:$O$70,"&gt;0")+COUNTIFS('BE F'!$D$5:$D$72,CLUBS!$B6,'BE F'!$O$5:$O$72,"&gt;0")+COUNTIFS('BE H'!$D$5:$D$66,CLUBS!$B6,'BE H'!$O$5:$O$66,"&gt;0")+COUNTIFS('MI F'!$D$5:$D$72,CLUBS!$B6,'MI F'!$O$5:$O$72,"&gt;0")+COUNTIFS('MI H'!$D$5:$D$70,CLUBS!$B6,'MI H'!$O$5:$O$70,"&gt;0")+COUNTIFS('CA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S6" s="69">
        <f t="shared" si="8"/>
        <v>0</v>
      </c>
      <c r="T6" s="69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H'!$D$5:$D$70,CLUBS!$B6,'PU H'!$P$5:$P$70)+SUMIF('BE F'!$D$5:$D$72,CLUBS!$B6,'BE F'!$P$5:$P$72)+SUMIF('BE H'!$D$5:$D$66,CLUBS!$B6,'BE H'!$P$5:$P$66)+SUMIF('MI F'!$D$5:$D$72,CLUBS!$B6,'MI F'!$P$5:$P$72)+SUMIF('MI H'!$D$5:$D$70,CLUBS!$B6,'MI H'!$P$5:$P$70)+SUMIF('CA F'!$D$5:$D$72,CLUBS!$B6,'CA F'!$P$5:$P$72)+SUMIF('CA H'!$D$5:$D$72,CLUBS!$B6,'CA H'!$P$5:$P$72)+SUMIF('JU F'!$D$5:$D$72,CLUBS!$B6,'JU F'!$P$5:$P$72)+SUMIF('JU H'!$D$5:$D$72,CLUBS!$B6,'JU H'!$P$5:$P$72))*S6</f>
        <v>0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H'!$D$5:$D$70,CLUBS!$B6,'PU H'!$Q$5:$Q$70,"&gt;0")+COUNTIFS('BE F'!$D$5:$D$72,CLUBS!$B6,'BE F'!$Q$5:$Q$72,"&gt;0")+COUNTIFS('BE H'!$D$5:$D$66,CLUBS!$B6,'BE H'!$Q$5:$Q$66,"&gt;0")+COUNTIFS('MI F'!$D$5:$D$72,CLUBS!$B6,'MI F'!$Q$5:$Q$72,"&gt;0")+COUNTIFS('MI H'!$D$5:$D$70,CLUBS!$B6,'MI H'!$Q$5:$Q$70,"&gt;0")+COUNTIFS('CA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V6" s="26">
        <f t="shared" si="9"/>
        <v>0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H'!$D$5:$D$70,CLUBS!$B6,'PU H'!$R$5:$R$70)+SUMIF('BE F'!$D$5:$D$72,CLUBS!$B6,'BE F'!$R$5:$R$72)+SUMIF('BE H'!$D$5:$D$66,CLUBS!$B6,'BE H'!$R$5:$R$66)+SUMIF('MI F'!$D$5:$D$72,CLUBS!$B6,'MI F'!$R$5:$R$72)+SUMIF('MI H'!$D$5:$D$70,CLUBS!$B6,'MI H'!$R$5:$R$70)+SUMIF('CA F'!$D$5:$D$72,CLUBS!$B6,'CA F'!$R$5:$R$72)+SUMIF('CA H'!$D$5:$D$72,CLUBS!$B6,'CA H'!$R$5:$R$72)+SUMIF('JU F'!$D$5:$D$72,CLUBS!$B6,'JU F'!$R$5:$R$72)+SUMIF('JU H'!$D$5:$D$72,CLUBS!$B6,'JU H'!$R$5:$R$72))*V6</f>
        <v>0</v>
      </c>
      <c r="X6" s="69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H'!$D$5:$D$70,CLUBS!$B6,'PU H'!$S$5:$S$70,"&gt;0")+COUNTIFS('BE F'!$D$5:$D$72,CLUBS!$B6,'BE F'!$S$5:$S$72,"&gt;0")+COUNTIFS('BE H'!$D$5:$D$66,CLUBS!$B6,'BE H'!$S$5:$S$66,"&gt;0")+COUNTIFS('MI F'!$D$5:$D$72,CLUBS!$B6,'MI F'!$S$5:$S$72,"&gt;0")+COUNTIFS('MI H'!$D$5:$D$70,CLUBS!$B6,'MI H'!$S$5:$S$70,"&gt;0")+COUNTIFS('CA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Y6" s="69">
        <f t="shared" si="10"/>
        <v>0</v>
      </c>
      <c r="Z6" s="69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H'!$D$5:$D$70,CLUBS!$B6,'PU H'!$T$5:$T$70)+SUMIF('BE F'!$D$5:$D$72,CLUBS!$B6,'BE F'!$T$5:$T$72)+SUMIF('BE H'!$D$5:$D$66,CLUBS!$B6,'BE H'!$T$5:$T$66)+SUMIF('MI F'!$D$5:$D$72,CLUBS!$B6,'MI F'!$T$5:$T$72)+SUMIF('MI H'!$D$5:$D$70,CLUBS!$B6,'MI H'!$T$5:$T$70)+SUMIF('CA F'!$D$5:$D$72,CLUBS!$B6,'CA F'!$T$5:$T$72)+SUMIF('CA H'!$D$5:$D$72,CLUBS!$B6,'CA H'!$T$5:$T$72)+SUMIF('JU F'!$D$5:$D$72,CLUBS!$B6,'JU F'!$T$5:$T$72)+SUMIF('JU H'!$D$5:$D$72,CLUBS!$B6,'JU H'!$T$5:$T$72))*Y6</f>
        <v>0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H'!$D$5:$D$70,CLUBS!$B6,'PU H'!$U$5:$U$70,"&gt;0")+COUNTIFS('BE F'!$D$5:$D$72,CLUBS!$B6,'BE F'!$U$5:$U$72,"&gt;0")+COUNTIFS('BE H'!$D$5:$D$66,CLUBS!$B6,'BE H'!$U$5:$U$66,"&gt;0")+COUNTIFS('MI F'!$D$5:$D$72,CLUBS!$B6,'MI F'!$U$5:$U$72,"&gt;0")+COUNTIFS('MI H'!$D$5:$D$70,CLUBS!$B6,'MI H'!$U$5:$U$70,"&gt;0")+COUNTIFS('CA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AB6" s="26">
        <f t="shared" si="11"/>
        <v>0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H'!$D$5:$D$70,CLUBS!$B6,'PU H'!$V$5:$V$70)+SUMIF('BE F'!$D$5:$D$72,CLUBS!$B6,'BE F'!$V$5:$V$72)+SUMIF('BE H'!$D$5:$D$66,CLUBS!$B6,'BE H'!$V$5:$V$66)+SUMIF('MI F'!$D$5:$D$72,CLUBS!$B6,'MI F'!$V$5:$V$72)+SUMIF('MI H'!$D$5:$D$70,CLUBS!$B6,'MI H'!$V$5:$V$70)+SUMIF('CA F'!$D$5:$D$72,CLUBS!$B6,'CA F'!$V$5:$V$72)+SUMIF('CA H'!$D$5:$D$72,CLUBS!$B6,'CA H'!$V$5:$V$72)+SUMIF('JU F'!$D$5:$D$72,CLUBS!$B6,'JU F'!$V$5:$V$72)+SUMIF('JU H'!$D$5:$D$72,CLUBS!$B6,'JU H'!$V$5:$V$72))*AB6</f>
        <v>0</v>
      </c>
      <c r="AD6" s="69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H'!$D$5:$D$70,CLUBS!$B6,'PU H'!$W$5:$W$70,"&gt;0")+COUNTIFS('BE F'!$D$5:$D$72,CLUBS!$B6,'BE F'!$W$5:$W$72,"&gt;0")+COUNTIFS('BE H'!$D$5:$D$66,CLUBS!$B6,'BE H'!$W$5:$W$66,"&gt;0")+COUNTIFS('MI F'!$D$5:$D$72,CLUBS!$B6,'MI F'!$W$5:$W$72,"&gt;0")+COUNTIFS('MI H'!$D$5:$D$70,CLUBS!$B6,'MI H'!$W$5:$W$70,"&gt;0")+COUNTIFS('CA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AE6" s="69">
        <f t="shared" si="12"/>
        <v>0</v>
      </c>
      <c r="AF6" s="69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H'!$D$5:$D$70,CLUBS!$B6,'PU H'!$X$5:$X$70)+SUMIF('BE F'!$D$5:$D$72,CLUBS!$B6,'BE F'!$X$5:$X$72)+SUMIF('BE H'!$D$5:$D$66,CLUBS!$B6,'BE H'!$X$5:$X$66)+SUMIF('MI F'!$D$5:$D$72,CLUBS!$B6,'MI F'!$X$5:$X$72)+SUMIF('MI H'!$D$5:$D$70,CLUBS!$B6,'MI H'!$X$5:$X$70)+SUMIF('CA F'!$D$5:$D$72,CLUBS!$B6,'CA F'!$X$5:$X$72)+SUMIF('CA H'!$D$5:$D$72,CLUBS!$B6,'CA H'!$X$5:$X$72)+SUMIF('JU F'!$D$5:$D$72,CLUBS!$B6,'JU F'!$X$5:$X$72)+SUMIF('JU H'!$D$5:$D$72,CLUBS!$B6,'JU H'!$X$5:$X$72))*AE6</f>
        <v>0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H'!$D$5:$D$70,CLUBS!$B6,'PU H'!$Y$5:$Y$70,"&gt;0")+COUNTIFS('BE F'!$D$5:$D$72,CLUBS!$B6,'BE F'!$Y$5:$Y$72,"&gt;0")+COUNTIFS('BE H'!$D$5:$D$66,CLUBS!$B6,'BE H'!$Y$5:$Y$66,"&gt;0")+COUNTIFS('MI F'!$D$5:$D$72,CLUBS!$B6,'MI F'!$Y$5:$Y$72,"&gt;0")+COUNTIFS('MI H'!$D$5:$D$70,CLUBS!$B6,'MI H'!$Y$5:$Y$70,"&gt;0")+COUNTIFS('CA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H'!$D$5:$D$70,CLUBS!$B6,'PU H'!$Z$5:$Z$70)+SUMIF('BE F'!$D$5:$D$72,CLUBS!$B6,'BE F'!$Z$5:$Z$72)+SUMIF('BE H'!$D$5:$D$66,CLUBS!$B6,'BE H'!$Z$5:$Z$66)+SUMIF('MI F'!$D$5:$D$72,CLUBS!$B6,'MI F'!$Z$5:$Z$72)+SUMIF('MI H'!$D$5:$D$70,CLUBS!$B6,'MI H'!$Z$5:$Z$70)+SUMIF('CA F'!$D$5:$D$72,CLUBS!$B6,'CA F'!$Z$5:$Z$72)+SUMIF('CA H'!$D$5:$D$72,CLUBS!$B6,'CA H'!$Z$5:$Z$72)+SUMIF('JU F'!$D$5:$D$72,CLUBS!$B6,'JU F'!$Z$5:$Z$72)+SUMIF('JU H'!$D$5:$D$72,CLUBS!$B6,'JU H'!$Z$5:$Z$72))*AH6</f>
        <v>0</v>
      </c>
      <c r="AJ6" s="16">
        <f t="shared" si="14"/>
        <v>74</v>
      </c>
      <c r="AK6" s="28">
        <f t="shared" si="15"/>
        <v>1142.2</v>
      </c>
      <c r="AL6" s="29">
        <f t="shared" si="1"/>
        <v>15.435135135135136</v>
      </c>
      <c r="AM6" s="14">
        <v>70</v>
      </c>
      <c r="AN6" s="27">
        <f t="shared" si="2"/>
        <v>16.317142857142859</v>
      </c>
      <c r="AO6" s="22"/>
    </row>
    <row r="7" spans="1:41" x14ac:dyDescent="0.15">
      <c r="A7" s="34">
        <f t="shared" si="0"/>
        <v>13</v>
      </c>
      <c r="B7" s="65" t="s">
        <v>16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H'!$D$5:$D$70,CLUBS!$B7,'PU H'!$E$5:$E$70,"&gt;0")+COUNTIFS('BE F'!$D$5:$D$72,CLUBS!$B7,'BE F'!$E$5:$E$72,"&gt;0")+COUNTIFS('BE H'!$D$5:$D$66,CLUBS!$B7,'BE H'!$E$5:$E$66,"&gt;0")+COUNTIFS('MI F'!$D$5:$D$72,CLUBS!$B7,'MI F'!$E$5:$E$72,"&gt;0")+COUNTIFS('MI H'!$D$5:$D$70,CLUBS!$B7,'MI H'!$E$5:$E$70,"&gt;0")+COUNTIFS('CA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H'!$D$5:$D$70,CLUBS!$B7,'PU H'!$F$5:$F$70)+SUMIF('BE F'!$D$5:$D$72,CLUBS!$B7,'BE F'!$F$5:$F$72)+SUMIF('BE H'!$D$5:$D$66,CLUBS!$B7,'BE H'!$F$5:$F$66)+SUMIF('MI F'!$D$5:$D$72,CLUBS!$B7,'MI F'!$F$5:$F$72)+SUMIF('MI H'!$D$5:$D$70,CLUBS!$B7,'MI H'!$F$5:$F$70)+SUMIF('CA F'!$D$5:$D$72,CLUBS!$B7,'CA F'!$F$5:$F$72)+SUMIF('CA H'!$D$5:$D$72,CLUBS!$B7,'CA H'!$F$5:$F$72)+SUMIF('JU F'!$D$5:$D$72,CLUBS!$B7,'JU F'!$F$5:$F$72)+SUMIF('JU H'!$D$5:$D$72,CLUBS!$B7,'JU H'!$F$5:$F$72))*D7</f>
        <v>0</v>
      </c>
      <c r="F7" s="69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H'!$D$5:$D$70,CLUBS!$B7,'PU H'!$G$5:$G$70,"&gt;0")+COUNTIFS('BE F'!$D$5:$D$72,CLUBS!$B7,'BE F'!$G$5:$G$72,"&gt;0")+COUNTIFS('BE H'!$D$5:$D$66,CLUBS!$B7,'BE H'!$G$5:$G$66,"&gt;0")+COUNTIFS('MI F'!$D$5:$D$72,CLUBS!$B7,'MI F'!$G$5:$G$72,"&gt;0")+COUNTIFS('MI H'!$D$5:$D$70,CLUBS!$B7,'MI H'!$G$5:$G$70,"&gt;0")+COUNTIFS('CA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9">
        <f t="shared" si="4"/>
        <v>0</v>
      </c>
      <c r="H7" s="70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H'!$D$5:$D$70,CLUBS!$B7,'PU H'!$H$5:$H$70)+SUMIF('BE F'!$D$5:$D$72,CLUBS!$B7,'BE F'!$H$5:$H$72)+SUMIF('BE H'!$D$5:$D$66,CLUBS!$B7,'BE H'!$H$5:$H$66)+SUMIF('MI F'!$D$5:$D$72,CLUBS!$B7,'MI F'!$H$5:$H$72)+SUMIF('MI H'!$D$5:$D$70,CLUBS!$B7,'MI H'!$H$5:$H$70)+SUMIF('CA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H'!$D$5:$D$70,CLUBS!$B7,'PU H'!$I$5:$I$70,"&gt;0")+COUNTIFS('BE F'!$D$5:$D$72,CLUBS!$B7,'BE F'!$I$5:$I$72,"&gt;0")+COUNTIFS('BE H'!$D$5:$D$66,CLUBS!$B7,'BE H'!$I$5:$I$66,"&gt;0")+COUNTIFS('MI F'!$D$5:$D$72,CLUBS!$B7,'MI F'!$I$5:$I$72,"&gt;0")+COUNTIFS('MI H'!$D$5:$D$70,CLUBS!$B7,'MI H'!$I$5:$I$70,"&gt;0")+COUNTIFS('CA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H'!$D$5:$D$70,CLUBS!$B7,'PU H'!$J$5:$J$70)+SUMIF('BE F'!$D$5:$D$72,CLUBS!$B7,'BE F'!$J$5:$J$72)+SUMIF('BE H'!$D$5:$D$66,CLUBS!$B7,'BE H'!$J$5:$J$66)+SUMIF('MI F'!$D$5:$D$72,CLUBS!$B7,'MI F'!$J$5:$J$72)+SUMIF('MI H'!$D$5:$D$70,CLUBS!$B7,'MI H'!$J$5:$J$70)+SUMIF('CA F'!$D$5:$D$72,CLUBS!$B7,'CA F'!$J$5:$J$72)+SUMIF('CA H'!$D$5:$D$72,CLUBS!$B7,'CA H'!$J$5:$J$72)+SUMIF('JU F'!$D$5:$D$72,CLUBS!$B7,'JU F'!$J$5:$J$72)+SUMIF('JU H'!$D$5:$D$72,CLUBS!$B7,'JU H'!$J$5:$J$72))*J7</f>
        <v>0</v>
      </c>
      <c r="L7" s="69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H'!$D$5:$D$70,CLUBS!$B7,'PU H'!$K$5:$K$70,"&gt;0")+COUNTIFS('BE F'!$D$5:$D$72,CLUBS!$B7,'BE F'!$K$5:$K$72,"&gt;0")+COUNTIFS('BE H'!$D$5:$D$66,CLUBS!$B7,'BE H'!$K$5:$K$66,"&gt;0")+COUNTIFS('MI F'!$D$5:$D$72,CLUBS!$B7,'MI F'!$K$5:$K$72,"&gt;0")+COUNTIFS('MI H'!$D$5:$D$70,CLUBS!$B7,'MI H'!$K$5:$K$70,"&gt;0")+COUNTIFS('CA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10</v>
      </c>
      <c r="M7" s="69">
        <f t="shared" si="6"/>
        <v>0.45454545454545453</v>
      </c>
      <c r="N7" s="69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H'!$D$5:$D$70,CLUBS!$B7,'PU H'!$L$5:$L$70)+SUMIF('BE F'!$D$5:$D$72,CLUBS!$B7,'BE F'!$L$5:$L$72)+SUMIF('BE H'!$D$5:$D$66,CLUBS!$B7,'BE H'!$L$5:$L$66)+SUMIF('MI F'!$D$5:$D$72,CLUBS!$B7,'MI F'!$L$5:$L$72)+SUMIF('MI H'!$D$5:$D$70,CLUBS!$B7,'MI H'!$L$5:$L$70)+SUMIF('CA F'!$D$5:$D$72,CLUBS!$B7,'CA F'!$L$5:$L$72)+SUMIF('CA H'!$D$5:$D$72,CLUBS!$B7,'CA H'!$L$5:$L$72)+SUMIF('JU F'!$D$5:$D$72,CLUBS!$B7,'JU F'!$L$5:$L$72)+SUMIF('JU H'!$D$5:$D$72,CLUBS!$B7,'JU H'!$L$5:$L$72))*M7</f>
        <v>86.36363636363636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H'!$D$5:$D$70,CLUBS!$B7,'PU H'!$M$5:$M$70,"&gt;0")+COUNTIFS('BE F'!$D$5:$D$72,CLUBS!$B7,'BE F'!$M$5:$M$72,"&gt;0")+COUNTIFS('BE H'!$D$5:$D$66,CLUBS!$B7,'BE H'!$M$5:$M$66,"&gt;0")+COUNTIFS('MI F'!$D$5:$D$72,CLUBS!$B7,'MI F'!$M$5:$M$72,"&gt;0")+COUNTIFS('MI H'!$D$5:$D$70,CLUBS!$B7,'MI H'!$M$5:$M$70,"&gt;0")+COUNTIFS('CA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P7" s="26">
        <f t="shared" si="7"/>
        <v>0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H'!$D$5:$D$70,CLUBS!$B7,'PU H'!$N$5:$N$70)+SUMIF('BE F'!$D$5:$D$72,CLUBS!$B7,'BE F'!$N$5:$N$72)+SUMIF('BE H'!$D$5:$D$66,CLUBS!$B7,'BE H'!$N$5:$N$66)+SUMIF('MI F'!$D$5:$D$72,CLUBS!$B7,'MI F'!$N$5:$N$72)+SUMIF('MI H'!$D$5:$D$70,CLUBS!$B7,'MI H'!$N$5:$N$70)+SUMIF('CA F'!$D$5:$D$72,CLUBS!$B7,'CA F'!$N$5:$N$72)+SUMIF('CA H'!$D$5:$D$72,CLUBS!$B7,'CA H'!$N$5:$N$72)+SUMIF('JU F'!$D$5:$D$72,CLUBS!$B7,'JU F'!$N$5:$N$72)+SUMIF('JU H'!$D$5:$D$72,CLUBS!$B7,'JU H'!$N$5:$N$72))*P7</f>
        <v>0</v>
      </c>
      <c r="R7" s="69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H'!$D$5:$D$70,CLUBS!$B7,'PU H'!$O$5:$O$70,"&gt;0")+COUNTIFS('BE F'!$D$5:$D$72,CLUBS!$B7,'BE F'!$O$5:$O$72,"&gt;0")+COUNTIFS('BE H'!$D$5:$D$66,CLUBS!$B7,'BE H'!$O$5:$O$66,"&gt;0")+COUNTIFS('MI F'!$D$5:$D$72,CLUBS!$B7,'MI F'!$O$5:$O$72,"&gt;0")+COUNTIFS('MI H'!$D$5:$D$70,CLUBS!$B7,'MI H'!$O$5:$O$70,"&gt;0")+COUNTIFS('CA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S7" s="69">
        <f t="shared" si="8"/>
        <v>0</v>
      </c>
      <c r="T7" s="69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H'!$D$5:$D$70,CLUBS!$B7,'PU H'!$P$5:$P$70)+SUMIF('BE F'!$D$5:$D$72,CLUBS!$B7,'BE F'!$P$5:$P$72)+SUMIF('BE H'!$D$5:$D$66,CLUBS!$B7,'BE H'!$P$5:$P$66)+SUMIF('MI F'!$D$5:$D$72,CLUBS!$B7,'MI F'!$P$5:$P$72)+SUMIF('MI H'!$D$5:$D$70,CLUBS!$B7,'MI H'!$P$5:$P$70)+SUMIF('CA F'!$D$5:$D$72,CLUBS!$B7,'CA F'!$P$5:$P$72)+SUMIF('CA H'!$D$5:$D$72,CLUBS!$B7,'CA H'!$P$5:$P$72)+SUMIF('JU F'!$D$5:$D$72,CLUBS!$B7,'JU F'!$P$5:$P$72)+SUMIF('JU H'!$D$5:$D$72,CLUBS!$B7,'JU H'!$P$5:$P$72))*S7</f>
        <v>0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H'!$D$5:$D$70,CLUBS!$B7,'PU H'!$Q$5:$Q$70,"&gt;0")+COUNTIFS('BE F'!$D$5:$D$72,CLUBS!$B7,'BE F'!$Q$5:$Q$72,"&gt;0")+COUNTIFS('BE H'!$D$5:$D$66,CLUBS!$B7,'BE H'!$Q$5:$Q$66,"&gt;0")+COUNTIFS('MI F'!$D$5:$D$72,CLUBS!$B7,'MI F'!$Q$5:$Q$72,"&gt;0")+COUNTIFS('MI H'!$D$5:$D$70,CLUBS!$B7,'MI H'!$Q$5:$Q$70,"&gt;0")+COUNTIFS('CA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H'!$D$5:$D$70,CLUBS!$B7,'PU H'!$R$5:$R$70)+SUMIF('BE F'!$D$5:$D$72,CLUBS!$B7,'BE F'!$R$5:$R$72)+SUMIF('BE H'!$D$5:$D$66,CLUBS!$B7,'BE H'!$R$5:$R$66)+SUMIF('MI F'!$D$5:$D$72,CLUBS!$B7,'MI F'!$R$5:$R$72)+SUMIF('MI H'!$D$5:$D$70,CLUBS!$B7,'MI H'!$R$5:$R$70)+SUMIF('CA F'!$D$5:$D$72,CLUBS!$B7,'CA F'!$R$5:$R$72)+SUMIF('CA H'!$D$5:$D$72,CLUBS!$B7,'CA H'!$R$5:$R$72)+SUMIF('JU F'!$D$5:$D$72,CLUBS!$B7,'JU F'!$R$5:$R$72)+SUMIF('JU H'!$D$5:$D$72,CLUBS!$B7,'JU H'!$R$5:$R$72))*V7</f>
        <v>0</v>
      </c>
      <c r="X7" s="69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H'!$D$5:$D$70,CLUBS!$B7,'PU H'!$S$5:$S$70,"&gt;0")+COUNTIFS('BE F'!$D$5:$D$72,CLUBS!$B7,'BE F'!$S$5:$S$72,"&gt;0")+COUNTIFS('BE H'!$D$5:$D$66,CLUBS!$B7,'BE H'!$S$5:$S$66,"&gt;0")+COUNTIFS('MI F'!$D$5:$D$72,CLUBS!$B7,'MI F'!$S$5:$S$72,"&gt;0")+COUNTIFS('MI H'!$D$5:$D$70,CLUBS!$B7,'MI H'!$S$5:$S$70,"&gt;0")+COUNTIFS('CA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9">
        <f t="shared" si="10"/>
        <v>0</v>
      </c>
      <c r="Z7" s="69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H'!$D$5:$D$70,CLUBS!$B7,'PU H'!$T$5:$T$70)+SUMIF('BE F'!$D$5:$D$72,CLUBS!$B7,'BE F'!$T$5:$T$72)+SUMIF('BE H'!$D$5:$D$66,CLUBS!$B7,'BE H'!$T$5:$T$66)+SUMIF('MI F'!$D$5:$D$72,CLUBS!$B7,'MI F'!$T$5:$T$72)+SUMIF('MI H'!$D$5:$D$70,CLUBS!$B7,'MI H'!$T$5:$T$70)+SUMIF('CA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H'!$D$5:$D$70,CLUBS!$B7,'PU H'!$U$5:$U$70,"&gt;0")+COUNTIFS('BE F'!$D$5:$D$72,CLUBS!$B7,'BE F'!$U$5:$U$72,"&gt;0")+COUNTIFS('BE H'!$D$5:$D$66,CLUBS!$B7,'BE H'!$U$5:$U$66,"&gt;0")+COUNTIFS('MI F'!$D$5:$D$72,CLUBS!$B7,'MI F'!$U$5:$U$72,"&gt;0")+COUNTIFS('MI H'!$D$5:$D$70,CLUBS!$B7,'MI H'!$U$5:$U$70,"&gt;0")+COUNTIFS('CA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H'!$D$5:$D$70,CLUBS!$B7,'PU H'!$V$5:$V$70)+SUMIF('BE F'!$D$5:$D$72,CLUBS!$B7,'BE F'!$V$5:$V$72)+SUMIF('BE H'!$D$5:$D$66,CLUBS!$B7,'BE H'!$V$5:$V$66)+SUMIF('MI F'!$D$5:$D$72,CLUBS!$B7,'MI F'!$V$5:$V$72)+SUMIF('MI H'!$D$5:$D$70,CLUBS!$B7,'MI H'!$V$5:$V$70)+SUMIF('CA F'!$D$5:$D$72,CLUBS!$B7,'CA F'!$V$5:$V$72)+SUMIF('CA H'!$D$5:$D$72,CLUBS!$B7,'CA H'!$V$5:$V$72)+SUMIF('JU F'!$D$5:$D$72,CLUBS!$B7,'JU F'!$V$5:$V$72)+SUMIF('JU H'!$D$5:$D$72,CLUBS!$B7,'JU H'!$V$5:$V$72))*AB7</f>
        <v>0</v>
      </c>
      <c r="AD7" s="69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H'!$D$5:$D$70,CLUBS!$B7,'PU H'!$W$5:$W$70,"&gt;0")+COUNTIFS('BE F'!$D$5:$D$72,CLUBS!$B7,'BE F'!$W$5:$W$72,"&gt;0")+COUNTIFS('BE H'!$D$5:$D$66,CLUBS!$B7,'BE H'!$W$5:$W$66,"&gt;0")+COUNTIFS('MI F'!$D$5:$D$72,CLUBS!$B7,'MI F'!$W$5:$W$72,"&gt;0")+COUNTIFS('MI H'!$D$5:$D$70,CLUBS!$B7,'MI H'!$W$5:$W$70,"&gt;0")+COUNTIFS('CA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9">
        <f t="shared" si="12"/>
        <v>0</v>
      </c>
      <c r="AF7" s="69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H'!$D$5:$D$70,CLUBS!$B7,'PU H'!$X$5:$X$70)+SUMIF('BE F'!$D$5:$D$72,CLUBS!$B7,'BE F'!$X$5:$X$72)+SUMIF('BE H'!$D$5:$D$66,CLUBS!$B7,'BE H'!$X$5:$X$66)+SUMIF('MI F'!$D$5:$D$72,CLUBS!$B7,'MI F'!$X$5:$X$72)+SUMIF('MI H'!$D$5:$D$70,CLUBS!$B7,'MI H'!$X$5:$X$70)+SUMIF('CA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H'!$D$5:$D$70,CLUBS!$B7,'PU H'!$Y$5:$Y$70,"&gt;0")+COUNTIFS('BE F'!$D$5:$D$72,CLUBS!$B7,'BE F'!$Y$5:$Y$72,"&gt;0")+COUNTIFS('BE H'!$D$5:$D$66,CLUBS!$B7,'BE H'!$Y$5:$Y$66,"&gt;0")+COUNTIFS('MI F'!$D$5:$D$72,CLUBS!$B7,'MI F'!$Y$5:$Y$72,"&gt;0")+COUNTIFS('MI H'!$D$5:$D$70,CLUBS!$B7,'MI H'!$Y$5:$Y$70,"&gt;0")+COUNTIFS('CA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H'!$D$5:$D$70,CLUBS!$B7,'PU H'!$Z$5:$Z$70)+SUMIF('BE F'!$D$5:$D$72,CLUBS!$B7,'BE F'!$Z$5:$Z$72)+SUMIF('BE H'!$D$5:$D$66,CLUBS!$B7,'BE H'!$Z$5:$Z$66)+SUMIF('MI F'!$D$5:$D$72,CLUBS!$B7,'MI F'!$Z$5:$Z$72)+SUMIF('MI H'!$D$5:$D$70,CLUBS!$B7,'MI H'!$Z$5:$Z$70)+SUMIF('CA F'!$D$5:$D$72,CLUBS!$B7,'CA F'!$Z$5:$Z$72)+SUMIF('CA H'!$D$5:$D$72,CLUBS!$B7,'CA H'!$Z$5:$Z$72)+SUMIF('JU F'!$D$5:$D$72,CLUBS!$B7,'JU F'!$Z$5:$Z$72)+SUMIF('JU H'!$D$5:$D$72,CLUBS!$B7,'JU H'!$Z$5:$Z$72))*AH7</f>
        <v>0</v>
      </c>
      <c r="AJ7" s="16">
        <f t="shared" si="14"/>
        <v>10</v>
      </c>
      <c r="AK7" s="28">
        <f t="shared" si="15"/>
        <v>86.36363636363636</v>
      </c>
      <c r="AL7" s="29">
        <f t="shared" si="1"/>
        <v>8.6363636363636367</v>
      </c>
      <c r="AM7" s="14">
        <v>22</v>
      </c>
      <c r="AN7" s="27">
        <f t="shared" si="2"/>
        <v>3.9256198347107438</v>
      </c>
      <c r="AO7" s="22"/>
    </row>
    <row r="8" spans="1:41" x14ac:dyDescent="0.15">
      <c r="A8" s="34">
        <f t="shared" si="0"/>
        <v>4</v>
      </c>
      <c r="B8" s="65" t="s">
        <v>18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H'!$D$5:$D$70,CLUBS!$B8,'PU H'!$E$5:$E$70,"&gt;0")+COUNTIFS('BE F'!$D$5:$D$72,CLUBS!$B8,'BE F'!$E$5:$E$72,"&gt;0")+COUNTIFS('BE H'!$D$5:$D$66,CLUBS!$B8,'BE H'!$E$5:$E$66,"&gt;0")+COUNTIFS('MI F'!$D$5:$D$72,CLUBS!$B8,'MI F'!$E$5:$E$72,"&gt;0")+COUNTIFS('MI H'!$D$5:$D$70,CLUBS!$B8,'MI H'!$E$5:$E$70,"&gt;0")+COUNTIFS('CA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17</v>
      </c>
      <c r="D8" s="14">
        <f t="shared" si="3"/>
        <v>0.54838709677419351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H'!$D$5:$D$70,CLUBS!$B8,'PU H'!$F$5:$F$70)+SUMIF('BE F'!$D$5:$D$72,CLUBS!$B8,'BE F'!$F$5:$F$72)+SUMIF('BE H'!$D$5:$D$66,CLUBS!$B8,'BE H'!$F$5:$F$66)+SUMIF('MI F'!$D$5:$D$72,CLUBS!$B8,'MI F'!$F$5:$F$72)+SUMIF('MI H'!$D$5:$D$70,CLUBS!$B8,'MI H'!$F$5:$F$70)+SUMIF('CA F'!$D$5:$D$72,CLUBS!$B8,'CA F'!$F$5:$F$72)+SUMIF('CA H'!$D$5:$D$72,CLUBS!$B8,'CA H'!$F$5:$F$72)+SUMIF('JU F'!$D$5:$D$72,CLUBS!$B8,'JU F'!$F$5:$F$72)+SUMIF('JU H'!$D$5:$D$72,CLUBS!$B8,'JU H'!$F$5:$F$72))*D8</f>
        <v>153.54838709677418</v>
      </c>
      <c r="F8" s="69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H'!$D$5:$D$70,CLUBS!$B8,'PU H'!$G$5:$G$70,"&gt;0")+COUNTIFS('BE F'!$D$5:$D$72,CLUBS!$B8,'BE F'!$G$5:$G$72,"&gt;0")+COUNTIFS('BE H'!$D$5:$D$66,CLUBS!$B8,'BE H'!$G$5:$G$66,"&gt;0")+COUNTIFS('MI F'!$D$5:$D$72,CLUBS!$B8,'MI F'!$G$5:$G$72,"&gt;0")+COUNTIFS('MI H'!$D$5:$D$70,CLUBS!$B8,'MI H'!$G$5:$G$70,"&gt;0")+COUNTIFS('CA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9</v>
      </c>
      <c r="G8" s="69">
        <f t="shared" si="4"/>
        <v>0.29032258064516131</v>
      </c>
      <c r="H8" s="70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H'!$D$5:$D$70,CLUBS!$B8,'PU H'!$H$5:$H$70)+SUMIF('BE F'!$D$5:$D$72,CLUBS!$B8,'BE F'!$H$5:$H$72)+SUMIF('BE H'!$D$5:$D$66,CLUBS!$B8,'BE H'!$H$5:$H$66)+SUMIF('MI F'!$D$5:$D$72,CLUBS!$B8,'MI F'!$H$5:$H$72)+SUMIF('MI H'!$D$5:$D$70,CLUBS!$B8,'MI H'!$H$5:$H$70)+SUMIF('CA F'!$D$5:$D$72,CLUBS!$B8,'CA F'!$H$5:$H$72)+SUMIF('CA H'!$D$5:$D$72,CLUBS!$B8,'CA H'!$H$5:$H$72)+SUMIF('JU F'!$D$5:$D$72,CLUBS!$B8,'JU F'!$H$5:$H$72)+SUMIF('JU H'!$D$5:$D$72,CLUBS!$B8,'JU H'!$H$5:$H$72))*G8</f>
        <v>123.38709677419355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H'!$D$5:$D$70,CLUBS!$B8,'PU H'!$I$5:$I$70,"&gt;0")+COUNTIFS('BE F'!$D$5:$D$72,CLUBS!$B8,'BE F'!$I$5:$I$72,"&gt;0")+COUNTIFS('BE H'!$D$5:$D$66,CLUBS!$B8,'BE H'!$I$5:$I$66,"&gt;0")+COUNTIFS('MI F'!$D$5:$D$72,CLUBS!$B8,'MI F'!$I$5:$I$72,"&gt;0")+COUNTIFS('MI H'!$D$5:$D$70,CLUBS!$B8,'MI H'!$I$5:$I$70,"&gt;0")+COUNTIFS('CA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28</v>
      </c>
      <c r="J8" s="14">
        <f t="shared" si="5"/>
        <v>0.90322580645161288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H'!$D$5:$D$70,CLUBS!$B8,'PU H'!$J$5:$J$70)+SUMIF('BE F'!$D$5:$D$72,CLUBS!$B8,'BE F'!$J$5:$J$72)+SUMIF('BE H'!$D$5:$D$66,CLUBS!$B8,'BE H'!$J$5:$J$66)+SUMIF('MI F'!$D$5:$D$72,CLUBS!$B8,'MI F'!$J$5:$J$72)+SUMIF('MI H'!$D$5:$D$70,CLUBS!$B8,'MI H'!$J$5:$J$70)+SUMIF('CA F'!$D$5:$D$72,CLUBS!$B8,'CA F'!$J$5:$J$72)+SUMIF('CA H'!$D$5:$D$72,CLUBS!$B8,'CA H'!$J$5:$J$72)+SUMIF('JU F'!$D$5:$D$72,CLUBS!$B8,'JU F'!$J$5:$J$72)+SUMIF('JU H'!$D$5:$D$72,CLUBS!$B8,'JU H'!$J$5:$J$72))*J8</f>
        <v>460.64516129032256</v>
      </c>
      <c r="L8" s="69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H'!$D$5:$D$70,CLUBS!$B8,'PU H'!$K$5:$K$70,"&gt;0")+COUNTIFS('BE F'!$D$5:$D$72,CLUBS!$B8,'BE F'!$K$5:$K$72,"&gt;0")+COUNTIFS('BE H'!$D$5:$D$66,CLUBS!$B8,'BE H'!$K$5:$K$66,"&gt;0")+COUNTIFS('MI F'!$D$5:$D$72,CLUBS!$B8,'MI F'!$K$5:$K$72,"&gt;0")+COUNTIFS('MI H'!$D$5:$D$70,CLUBS!$B8,'MI H'!$K$5:$K$70,"&gt;0")+COUNTIFS('CA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</v>
      </c>
      <c r="M8" s="69">
        <f t="shared" si="6"/>
        <v>3.2258064516129031E-2</v>
      </c>
      <c r="N8" s="69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H'!$D$5:$D$70,CLUBS!$B8,'PU H'!$L$5:$L$70)+SUMIF('BE F'!$D$5:$D$72,CLUBS!$B8,'BE F'!$L$5:$L$72)+SUMIF('BE H'!$D$5:$D$66,CLUBS!$B8,'BE H'!$L$5:$L$66)+SUMIF('MI F'!$D$5:$D$72,CLUBS!$B8,'MI F'!$L$5:$L$72)+SUMIF('MI H'!$D$5:$D$70,CLUBS!$B8,'MI H'!$L$5:$L$70)+SUMIF('CA F'!$D$5:$D$72,CLUBS!$B8,'CA F'!$L$5:$L$72)+SUMIF('CA H'!$D$5:$D$72,CLUBS!$B8,'CA H'!$L$5:$L$72)+SUMIF('JU F'!$D$5:$D$72,CLUBS!$B8,'JU F'!$L$5:$L$72)+SUMIF('JU H'!$D$5:$D$72,CLUBS!$B8,'JU H'!$L$5:$L$72))*M8</f>
        <v>0.32258064516129031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H'!$D$5:$D$70,CLUBS!$B8,'PU H'!$M$5:$M$70,"&gt;0")+COUNTIFS('BE F'!$D$5:$D$72,CLUBS!$B8,'BE F'!$M$5:$M$72,"&gt;0")+COUNTIFS('BE H'!$D$5:$D$66,CLUBS!$B8,'BE H'!$M$5:$M$66,"&gt;0")+COUNTIFS('MI F'!$D$5:$D$72,CLUBS!$B8,'MI F'!$M$5:$M$72,"&gt;0")+COUNTIFS('MI H'!$D$5:$D$70,CLUBS!$B8,'MI H'!$M$5:$M$70,"&gt;0")+COUNTIFS('CA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P8" s="26">
        <f t="shared" si="7"/>
        <v>0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H'!$D$5:$D$70,CLUBS!$B8,'PU H'!$N$5:$N$70)+SUMIF('BE F'!$D$5:$D$72,CLUBS!$B8,'BE F'!$N$5:$N$72)+SUMIF('BE H'!$D$5:$D$66,CLUBS!$B8,'BE H'!$N$5:$N$66)+SUMIF('MI F'!$D$5:$D$72,CLUBS!$B8,'MI F'!$N$5:$N$72)+SUMIF('MI H'!$D$5:$D$70,CLUBS!$B8,'MI H'!$N$5:$N$70)+SUMIF('CA F'!$D$5:$D$72,CLUBS!$B8,'CA F'!$N$5:$N$72)+SUMIF('CA H'!$D$5:$D$72,CLUBS!$B8,'CA H'!$N$5:$N$72)+SUMIF('JU F'!$D$5:$D$72,CLUBS!$B8,'JU F'!$N$5:$N$72)+SUMIF('JU H'!$D$5:$D$72,CLUBS!$B8,'JU H'!$N$5:$N$72))*P8</f>
        <v>0</v>
      </c>
      <c r="R8" s="69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H'!$D$5:$D$70,CLUBS!$B8,'PU H'!$O$5:$O$70,"&gt;0")+COUNTIFS('BE F'!$D$5:$D$72,CLUBS!$B8,'BE F'!$O$5:$O$72,"&gt;0")+COUNTIFS('BE H'!$D$5:$D$66,CLUBS!$B8,'BE H'!$O$5:$O$66,"&gt;0")+COUNTIFS('MI F'!$D$5:$D$72,CLUBS!$B8,'MI F'!$O$5:$O$72,"&gt;0")+COUNTIFS('MI H'!$D$5:$D$70,CLUBS!$B8,'MI H'!$O$5:$O$70,"&gt;0")+COUNTIFS('CA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S8" s="69">
        <f t="shared" si="8"/>
        <v>0</v>
      </c>
      <c r="T8" s="69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H'!$D$5:$D$70,CLUBS!$B8,'PU H'!$P$5:$P$70)+SUMIF('BE F'!$D$5:$D$72,CLUBS!$B8,'BE F'!$P$5:$P$72)+SUMIF('BE H'!$D$5:$D$66,CLUBS!$B8,'BE H'!$P$5:$P$66)+SUMIF('MI F'!$D$5:$D$72,CLUBS!$B8,'MI F'!$P$5:$P$72)+SUMIF('MI H'!$D$5:$D$70,CLUBS!$B8,'MI H'!$P$5:$P$70)+SUMIF('CA F'!$D$5:$D$72,CLUBS!$B8,'CA F'!$P$5:$P$72)+SUMIF('CA H'!$D$5:$D$72,CLUBS!$B8,'CA H'!$P$5:$P$72)+SUMIF('JU F'!$D$5:$D$72,CLUBS!$B8,'JU F'!$P$5:$P$72)+SUMIF('JU H'!$D$5:$D$72,CLUBS!$B8,'JU H'!$P$5:$P$72))*S8</f>
        <v>0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H'!$D$5:$D$70,CLUBS!$B8,'PU H'!$Q$5:$Q$70,"&gt;0")+COUNTIFS('BE F'!$D$5:$D$72,CLUBS!$B8,'BE F'!$Q$5:$Q$72,"&gt;0")+COUNTIFS('BE H'!$D$5:$D$66,CLUBS!$B8,'BE H'!$Q$5:$Q$66,"&gt;0")+COUNTIFS('MI F'!$D$5:$D$72,CLUBS!$B8,'MI F'!$Q$5:$Q$72,"&gt;0")+COUNTIFS('MI H'!$D$5:$D$70,CLUBS!$B8,'MI H'!$Q$5:$Q$70,"&gt;0")+COUNTIFS('CA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V8" s="26">
        <f t="shared" si="9"/>
        <v>0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H'!$D$5:$D$70,CLUBS!$B8,'PU H'!$R$5:$R$70)+SUMIF('BE F'!$D$5:$D$72,CLUBS!$B8,'BE F'!$R$5:$R$72)+SUMIF('BE H'!$D$5:$D$66,CLUBS!$B8,'BE H'!$R$5:$R$66)+SUMIF('MI F'!$D$5:$D$72,CLUBS!$B8,'MI F'!$R$5:$R$72)+SUMIF('MI H'!$D$5:$D$70,CLUBS!$B8,'MI H'!$R$5:$R$70)+SUMIF('CA F'!$D$5:$D$72,CLUBS!$B8,'CA F'!$R$5:$R$72)+SUMIF('CA H'!$D$5:$D$72,CLUBS!$B8,'CA H'!$R$5:$R$72)+SUMIF('JU F'!$D$5:$D$72,CLUBS!$B8,'JU F'!$R$5:$R$72)+SUMIF('JU H'!$D$5:$D$72,CLUBS!$B8,'JU H'!$R$5:$R$72))*V8</f>
        <v>0</v>
      </c>
      <c r="X8" s="69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H'!$D$5:$D$70,CLUBS!$B8,'PU H'!$S$5:$S$70,"&gt;0")+COUNTIFS('BE F'!$D$5:$D$72,CLUBS!$B8,'BE F'!$S$5:$S$72,"&gt;0")+COUNTIFS('BE H'!$D$5:$D$66,CLUBS!$B8,'BE H'!$S$5:$S$66,"&gt;0")+COUNTIFS('MI F'!$D$5:$D$72,CLUBS!$B8,'MI F'!$S$5:$S$72,"&gt;0")+COUNTIFS('MI H'!$D$5:$D$70,CLUBS!$B8,'MI H'!$S$5:$S$70,"&gt;0")+COUNTIFS('CA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Y8" s="69">
        <f t="shared" si="10"/>
        <v>0</v>
      </c>
      <c r="Z8" s="69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H'!$D$5:$D$70,CLUBS!$B8,'PU H'!$T$5:$T$70)+SUMIF('BE F'!$D$5:$D$72,CLUBS!$B8,'BE F'!$T$5:$T$72)+SUMIF('BE H'!$D$5:$D$66,CLUBS!$B8,'BE H'!$T$5:$T$66)+SUMIF('MI F'!$D$5:$D$72,CLUBS!$B8,'MI F'!$T$5:$T$72)+SUMIF('MI H'!$D$5:$D$70,CLUBS!$B8,'MI H'!$T$5:$T$70)+SUMIF('CA F'!$D$5:$D$72,CLUBS!$B8,'CA F'!$T$5:$T$72)+SUMIF('CA H'!$D$5:$D$72,CLUBS!$B8,'CA H'!$T$5:$T$72)+SUMIF('JU F'!$D$5:$D$72,CLUBS!$B8,'JU F'!$T$5:$T$72)+SUMIF('JU H'!$D$5:$D$72,CLUBS!$B8,'JU H'!$T$5:$T$72))*Y8</f>
        <v>0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H'!$D$5:$D$70,CLUBS!$B8,'PU H'!$U$5:$U$70,"&gt;0")+COUNTIFS('BE F'!$D$5:$D$72,CLUBS!$B8,'BE F'!$U$5:$U$72,"&gt;0")+COUNTIFS('BE H'!$D$5:$D$66,CLUBS!$B8,'BE H'!$U$5:$U$66,"&gt;0")+COUNTIFS('MI F'!$D$5:$D$72,CLUBS!$B8,'MI F'!$U$5:$U$72,"&gt;0")+COUNTIFS('MI H'!$D$5:$D$70,CLUBS!$B8,'MI H'!$U$5:$U$70,"&gt;0")+COUNTIFS('CA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AB8" s="26">
        <f t="shared" si="11"/>
        <v>0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H'!$D$5:$D$70,CLUBS!$B8,'PU H'!$V$5:$V$70)+SUMIF('BE F'!$D$5:$D$72,CLUBS!$B8,'BE F'!$V$5:$V$72)+SUMIF('BE H'!$D$5:$D$66,CLUBS!$B8,'BE H'!$V$5:$V$66)+SUMIF('MI F'!$D$5:$D$72,CLUBS!$B8,'MI F'!$V$5:$V$72)+SUMIF('MI H'!$D$5:$D$70,CLUBS!$B8,'MI H'!$V$5:$V$70)+SUMIF('CA F'!$D$5:$D$72,CLUBS!$B8,'CA F'!$V$5:$V$72)+SUMIF('CA H'!$D$5:$D$72,CLUBS!$B8,'CA H'!$V$5:$V$72)+SUMIF('JU F'!$D$5:$D$72,CLUBS!$B8,'JU F'!$V$5:$V$72)+SUMIF('JU H'!$D$5:$D$72,CLUBS!$B8,'JU H'!$V$5:$V$72))*AB8</f>
        <v>0</v>
      </c>
      <c r="AD8" s="69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H'!$D$5:$D$70,CLUBS!$B8,'PU H'!$W$5:$W$70,"&gt;0")+COUNTIFS('BE F'!$D$5:$D$72,CLUBS!$B8,'BE F'!$W$5:$W$72,"&gt;0")+COUNTIFS('BE H'!$D$5:$D$66,CLUBS!$B8,'BE H'!$W$5:$W$66,"&gt;0")+COUNTIFS('MI F'!$D$5:$D$72,CLUBS!$B8,'MI F'!$W$5:$W$72,"&gt;0")+COUNTIFS('MI H'!$D$5:$D$70,CLUBS!$B8,'MI H'!$W$5:$W$70,"&gt;0")+COUNTIFS('CA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AE8" s="69">
        <f t="shared" si="12"/>
        <v>0</v>
      </c>
      <c r="AF8" s="69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H'!$D$5:$D$70,CLUBS!$B8,'PU H'!$X$5:$X$70)+SUMIF('BE F'!$D$5:$D$72,CLUBS!$B8,'BE F'!$X$5:$X$72)+SUMIF('BE H'!$D$5:$D$66,CLUBS!$B8,'BE H'!$X$5:$X$66)+SUMIF('MI F'!$D$5:$D$72,CLUBS!$B8,'MI F'!$X$5:$X$72)+SUMIF('MI H'!$D$5:$D$70,CLUBS!$B8,'MI H'!$X$5:$X$70)+SUMIF('CA F'!$D$5:$D$72,CLUBS!$B8,'CA F'!$X$5:$X$72)+SUMIF('CA H'!$D$5:$D$72,CLUBS!$B8,'CA H'!$X$5:$X$72)+SUMIF('JU F'!$D$5:$D$72,CLUBS!$B8,'JU F'!$X$5:$X$72)+SUMIF('JU H'!$D$5:$D$72,CLUBS!$B8,'JU H'!$X$5:$X$72))*AE8</f>
        <v>0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H'!$D$5:$D$70,CLUBS!$B8,'PU H'!$Y$5:$Y$70,"&gt;0")+COUNTIFS('BE F'!$D$5:$D$72,CLUBS!$B8,'BE F'!$Y$5:$Y$72,"&gt;0")+COUNTIFS('BE H'!$D$5:$D$66,CLUBS!$B8,'BE H'!$Y$5:$Y$66,"&gt;0")+COUNTIFS('MI F'!$D$5:$D$72,CLUBS!$B8,'MI F'!$Y$5:$Y$72,"&gt;0")+COUNTIFS('MI H'!$D$5:$D$70,CLUBS!$B8,'MI H'!$Y$5:$Y$70,"&gt;0")+COUNTIFS('CA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AH8" s="26">
        <f t="shared" si="13"/>
        <v>0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H'!$D$5:$D$70,CLUBS!$B8,'PU H'!$Z$5:$Z$70)+SUMIF('BE F'!$D$5:$D$72,CLUBS!$B8,'BE F'!$Z$5:$Z$72)+SUMIF('BE H'!$D$5:$D$66,CLUBS!$B8,'BE H'!$Z$5:$Z$66)+SUMIF('MI F'!$D$5:$D$72,CLUBS!$B8,'MI F'!$Z$5:$Z$72)+SUMIF('MI H'!$D$5:$D$70,CLUBS!$B8,'MI H'!$Z$5:$Z$70)+SUMIF('CA F'!$D$5:$D$72,CLUBS!$B8,'CA F'!$Z$5:$Z$72)+SUMIF('CA H'!$D$5:$D$72,CLUBS!$B8,'CA H'!$Z$5:$Z$72)+SUMIF('JU F'!$D$5:$D$72,CLUBS!$B8,'JU F'!$Z$5:$Z$72)+SUMIF('JU H'!$D$5:$D$72,CLUBS!$B8,'JU H'!$Z$5:$Z$72))*AH8</f>
        <v>0</v>
      </c>
      <c r="AJ8" s="16">
        <f t="shared" si="14"/>
        <v>55</v>
      </c>
      <c r="AK8" s="28">
        <f t="shared" si="15"/>
        <v>737.90322580645159</v>
      </c>
      <c r="AL8" s="29">
        <f t="shared" si="1"/>
        <v>13.416422287390029</v>
      </c>
      <c r="AM8" s="14">
        <v>31</v>
      </c>
      <c r="AN8" s="27">
        <f t="shared" si="2"/>
        <v>23.803329864724244</v>
      </c>
      <c r="AO8" s="22"/>
    </row>
    <row r="9" spans="1:41" x14ac:dyDescent="0.15">
      <c r="A9" s="34">
        <f t="shared" si="0"/>
        <v>12</v>
      </c>
      <c r="B9" s="65" t="s">
        <v>94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H'!$D$5:$D$70,CLUBS!$B9,'PU H'!$E$5:$E$70,"&gt;0")+COUNTIFS('BE F'!$D$5:$D$72,CLUBS!$B9,'BE F'!$E$5:$E$72,"&gt;0")+COUNTIFS('BE H'!$D$5:$D$66,CLUBS!$B9,'BE H'!$E$5:$E$66,"&gt;0")+COUNTIFS('MI F'!$D$5:$D$72,CLUBS!$B9,'MI F'!$E$5:$E$72,"&gt;0")+COUNTIFS('MI H'!$D$5:$D$70,CLUBS!$B9,'MI H'!$E$5:$E$70,"&gt;0")+COUNTIFS('CA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9" s="14">
        <f t="shared" si="3"/>
        <v>0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H'!$D$5:$D$70,CLUBS!$B9,'PU H'!$F$5:$F$70)+SUMIF('BE F'!$D$5:$D$72,CLUBS!$B9,'BE F'!$F$5:$F$72)+SUMIF('BE H'!$D$5:$D$66,CLUBS!$B9,'BE H'!$F$5:$F$66)+SUMIF('MI F'!$D$5:$D$72,CLUBS!$B9,'MI F'!$F$5:$F$72)+SUMIF('MI H'!$D$5:$D$70,CLUBS!$B9,'MI H'!$F$5:$F$70)+SUMIF('CA F'!$D$5:$D$72,CLUBS!$B9,'CA F'!$F$5:$F$72)+SUMIF('CA H'!$D$5:$D$72,CLUBS!$B9,'CA H'!$F$5:$F$72)+SUMIF('JU F'!$D$5:$D$72,CLUBS!$B9,'JU F'!$F$5:$F$72)+SUMIF('JU H'!$D$5:$D$72,CLUBS!$B9,'JU H'!$F$5:$F$72))*D9</f>
        <v>0</v>
      </c>
      <c r="F9" s="69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H'!$D$5:$D$70,CLUBS!$B9,'PU H'!$G$5:$G$70,"&gt;0")+COUNTIFS('BE F'!$D$5:$D$72,CLUBS!$B9,'BE F'!$G$5:$G$72,"&gt;0")+COUNTIFS('BE H'!$D$5:$D$66,CLUBS!$B9,'BE H'!$G$5:$G$66,"&gt;0")+COUNTIFS('MI F'!$D$5:$D$72,CLUBS!$B9,'MI F'!$G$5:$G$72,"&gt;0")+COUNTIFS('MI H'!$D$5:$D$70,CLUBS!$B9,'MI H'!$G$5:$G$70,"&gt;0")+COUNTIFS('CA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9">
        <f t="shared" si="4"/>
        <v>0</v>
      </c>
      <c r="H9" s="70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H'!$D$5:$D$70,CLUBS!$B9,'PU H'!$H$5:$H$70)+SUMIF('BE F'!$D$5:$D$72,CLUBS!$B9,'BE F'!$H$5:$H$72)+SUMIF('BE H'!$D$5:$D$66,CLUBS!$B9,'BE H'!$H$5:$H$66)+SUMIF('MI F'!$D$5:$D$72,CLUBS!$B9,'MI F'!$H$5:$H$72)+SUMIF('MI H'!$D$5:$D$70,CLUBS!$B9,'MI H'!$H$5:$H$70)+SUMIF('CA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H'!$D$5:$D$70,CLUBS!$B9,'PU H'!$I$5:$I$70,"&gt;0")+COUNTIFS('BE F'!$D$5:$D$72,CLUBS!$B9,'BE F'!$I$5:$I$72,"&gt;0")+COUNTIFS('BE H'!$D$5:$D$66,CLUBS!$B9,'BE H'!$I$5:$I$66,"&gt;0")+COUNTIFS('MI F'!$D$5:$D$72,CLUBS!$B9,'MI F'!$I$5:$I$72,"&gt;0")+COUNTIFS('MI H'!$D$5:$D$70,CLUBS!$B9,'MI H'!$I$5:$I$70,"&gt;0")+COUNTIFS('CA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6</v>
      </c>
      <c r="J9" s="14">
        <f t="shared" si="5"/>
        <v>0.42857142857142855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H'!$D$5:$D$70,CLUBS!$B9,'PU H'!$J$5:$J$70)+SUMIF('BE F'!$D$5:$D$72,CLUBS!$B9,'BE F'!$J$5:$J$72)+SUMIF('BE H'!$D$5:$D$66,CLUBS!$B9,'BE H'!$J$5:$J$66)+SUMIF('MI F'!$D$5:$D$72,CLUBS!$B9,'MI F'!$J$5:$J$72)+SUMIF('MI H'!$D$5:$D$70,CLUBS!$B9,'MI H'!$J$5:$J$70)+SUMIF('CA F'!$D$5:$D$72,CLUBS!$B9,'CA F'!$J$5:$J$72)+SUMIF('CA H'!$D$5:$D$72,CLUBS!$B9,'CA H'!$J$5:$J$72)+SUMIF('JU F'!$D$5:$D$72,CLUBS!$B9,'JU F'!$J$5:$J$72)+SUMIF('JU H'!$D$5:$D$72,CLUBS!$B9,'JU H'!$J$5:$J$72))*J9</f>
        <v>60</v>
      </c>
      <c r="L9" s="69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H'!$D$5:$D$70,CLUBS!$B9,'PU H'!$K$5:$K$70,"&gt;0")+COUNTIFS('BE F'!$D$5:$D$72,CLUBS!$B9,'BE F'!$K$5:$K$72,"&gt;0")+COUNTIFS('BE H'!$D$5:$D$66,CLUBS!$B9,'BE H'!$K$5:$K$66,"&gt;0")+COUNTIFS('MI F'!$D$5:$D$72,CLUBS!$B9,'MI F'!$K$5:$K$72,"&gt;0")+COUNTIFS('MI H'!$D$5:$D$70,CLUBS!$B9,'MI H'!$K$5:$K$70,"&gt;0")+COUNTIFS('CA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9">
        <f t="shared" si="6"/>
        <v>0.5</v>
      </c>
      <c r="N9" s="69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H'!$D$5:$D$70,CLUBS!$B9,'PU H'!$L$5:$L$70)+SUMIF('BE F'!$D$5:$D$72,CLUBS!$B9,'BE F'!$L$5:$L$72)+SUMIF('BE H'!$D$5:$D$66,CLUBS!$B9,'BE H'!$L$5:$L$66)+SUMIF('MI F'!$D$5:$D$72,CLUBS!$B9,'MI F'!$L$5:$L$72)+SUMIF('MI H'!$D$5:$D$70,CLUBS!$B9,'MI H'!$L$5:$L$70)+SUMIF('CA F'!$D$5:$D$72,CLUBS!$B9,'CA F'!$L$5:$L$72)+SUMIF('CA H'!$D$5:$D$72,CLUBS!$B9,'CA H'!$L$5:$L$72)+SUMIF('JU F'!$D$5:$D$72,CLUBS!$B9,'JU F'!$L$5:$L$72)+SUMIF('JU H'!$D$5:$D$72,CLUBS!$B9,'JU H'!$L$5:$L$72))*M9</f>
        <v>90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H'!$D$5:$D$70,CLUBS!$B9,'PU H'!$M$5:$M$70,"&gt;0")+COUNTIFS('BE F'!$D$5:$D$72,CLUBS!$B9,'BE F'!$M$5:$M$72,"&gt;0")+COUNTIFS('BE H'!$D$5:$D$66,CLUBS!$B9,'BE H'!$M$5:$M$66,"&gt;0")+COUNTIFS('MI F'!$D$5:$D$72,CLUBS!$B9,'MI F'!$M$5:$M$72,"&gt;0")+COUNTIFS('MI H'!$D$5:$D$70,CLUBS!$B9,'MI H'!$M$5:$M$70,"&gt;0")+COUNTIFS('CA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P9" s="26">
        <f t="shared" si="7"/>
        <v>0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H'!$D$5:$D$70,CLUBS!$B9,'PU H'!$N$5:$N$70)+SUMIF('BE F'!$D$5:$D$72,CLUBS!$B9,'BE F'!$N$5:$N$72)+SUMIF('BE H'!$D$5:$D$66,CLUBS!$B9,'BE H'!$N$5:$N$66)+SUMIF('MI F'!$D$5:$D$72,CLUBS!$B9,'MI F'!$N$5:$N$72)+SUMIF('MI H'!$D$5:$D$70,CLUBS!$B9,'MI H'!$N$5:$N$70)+SUMIF('CA F'!$D$5:$D$72,CLUBS!$B9,'CA F'!$N$5:$N$72)+SUMIF('CA H'!$D$5:$D$72,CLUBS!$B9,'CA H'!$N$5:$N$72)+SUMIF('JU F'!$D$5:$D$72,CLUBS!$B9,'JU F'!$N$5:$N$72)+SUMIF('JU H'!$D$5:$D$72,CLUBS!$B9,'JU H'!$N$5:$N$72))*P9</f>
        <v>0</v>
      </c>
      <c r="R9" s="69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H'!$D$5:$D$70,CLUBS!$B9,'PU H'!$O$5:$O$70,"&gt;0")+COUNTIFS('BE F'!$D$5:$D$72,CLUBS!$B9,'BE F'!$O$5:$O$72,"&gt;0")+COUNTIFS('BE H'!$D$5:$D$66,CLUBS!$B9,'BE H'!$O$5:$O$66,"&gt;0")+COUNTIFS('MI F'!$D$5:$D$72,CLUBS!$B9,'MI F'!$O$5:$O$72,"&gt;0")+COUNTIFS('MI H'!$D$5:$D$70,CLUBS!$B9,'MI H'!$O$5:$O$70,"&gt;0")+COUNTIFS('CA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S9" s="69">
        <f t="shared" si="8"/>
        <v>0</v>
      </c>
      <c r="T9" s="69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H'!$D$5:$D$70,CLUBS!$B9,'PU H'!$P$5:$P$70)+SUMIF('BE F'!$D$5:$D$72,CLUBS!$B9,'BE F'!$P$5:$P$72)+SUMIF('BE H'!$D$5:$D$66,CLUBS!$B9,'BE H'!$P$5:$P$66)+SUMIF('MI F'!$D$5:$D$72,CLUBS!$B9,'MI F'!$P$5:$P$72)+SUMIF('MI H'!$D$5:$D$70,CLUBS!$B9,'MI H'!$P$5:$P$70)+SUMIF('CA F'!$D$5:$D$72,CLUBS!$B9,'CA F'!$P$5:$P$72)+SUMIF('CA H'!$D$5:$D$72,CLUBS!$B9,'CA H'!$P$5:$P$72)+SUMIF('JU F'!$D$5:$D$72,CLUBS!$B9,'JU F'!$P$5:$P$72)+SUMIF('JU H'!$D$5:$D$72,CLUBS!$B9,'JU H'!$P$5:$P$72))*S9</f>
        <v>0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H'!$D$5:$D$70,CLUBS!$B9,'PU H'!$Q$5:$Q$70,"&gt;0")+COUNTIFS('BE F'!$D$5:$D$72,CLUBS!$B9,'BE F'!$Q$5:$Q$72,"&gt;0")+COUNTIFS('BE H'!$D$5:$D$66,CLUBS!$B9,'BE H'!$Q$5:$Q$66,"&gt;0")+COUNTIFS('MI F'!$D$5:$D$72,CLUBS!$B9,'MI F'!$Q$5:$Q$72,"&gt;0")+COUNTIFS('MI H'!$D$5:$D$70,CLUBS!$B9,'MI H'!$Q$5:$Q$70,"&gt;0")+COUNTIFS('CA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V9" s="26">
        <f t="shared" si="9"/>
        <v>0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H'!$D$5:$D$70,CLUBS!$B9,'PU H'!$R$5:$R$70)+SUMIF('BE F'!$D$5:$D$72,CLUBS!$B9,'BE F'!$R$5:$R$72)+SUMIF('BE H'!$D$5:$D$66,CLUBS!$B9,'BE H'!$R$5:$R$66)+SUMIF('MI F'!$D$5:$D$72,CLUBS!$B9,'MI F'!$R$5:$R$72)+SUMIF('MI H'!$D$5:$D$70,CLUBS!$B9,'MI H'!$R$5:$R$70)+SUMIF('CA F'!$D$5:$D$72,CLUBS!$B9,'CA F'!$R$5:$R$72)+SUMIF('CA H'!$D$5:$D$72,CLUBS!$B9,'CA H'!$R$5:$R$72)+SUMIF('JU F'!$D$5:$D$72,CLUBS!$B9,'JU F'!$R$5:$R$72)+SUMIF('JU H'!$D$5:$D$72,CLUBS!$B9,'JU H'!$R$5:$R$72))*V9</f>
        <v>0</v>
      </c>
      <c r="X9" s="69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H'!$D$5:$D$70,CLUBS!$B9,'PU H'!$S$5:$S$70,"&gt;0")+COUNTIFS('BE F'!$D$5:$D$72,CLUBS!$B9,'BE F'!$S$5:$S$72,"&gt;0")+COUNTIFS('BE H'!$D$5:$D$66,CLUBS!$B9,'BE H'!$S$5:$S$66,"&gt;0")+COUNTIFS('MI F'!$D$5:$D$72,CLUBS!$B9,'MI F'!$S$5:$S$72,"&gt;0")+COUNTIFS('MI H'!$D$5:$D$70,CLUBS!$B9,'MI H'!$S$5:$S$70,"&gt;0")+COUNTIFS('CA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Y9" s="69">
        <f t="shared" si="10"/>
        <v>0</v>
      </c>
      <c r="Z9" s="69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H'!$D$5:$D$70,CLUBS!$B9,'PU H'!$T$5:$T$70)+SUMIF('BE F'!$D$5:$D$72,CLUBS!$B9,'BE F'!$T$5:$T$72)+SUMIF('BE H'!$D$5:$D$66,CLUBS!$B9,'BE H'!$T$5:$T$66)+SUMIF('MI F'!$D$5:$D$72,CLUBS!$B9,'MI F'!$T$5:$T$72)+SUMIF('MI H'!$D$5:$D$70,CLUBS!$B9,'MI H'!$T$5:$T$70)+SUMIF('CA F'!$D$5:$D$72,CLUBS!$B9,'CA F'!$T$5:$T$72)+SUMIF('CA H'!$D$5:$D$72,CLUBS!$B9,'CA H'!$T$5:$T$72)+SUMIF('JU F'!$D$5:$D$72,CLUBS!$B9,'JU F'!$T$5:$T$72)+SUMIF('JU H'!$D$5:$D$72,CLUBS!$B9,'JU H'!$T$5:$T$72))*Y9</f>
        <v>0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H'!$D$5:$D$70,CLUBS!$B9,'PU H'!$U$5:$U$70,"&gt;0")+COUNTIFS('BE F'!$D$5:$D$72,CLUBS!$B9,'BE F'!$U$5:$U$72,"&gt;0")+COUNTIFS('BE H'!$D$5:$D$66,CLUBS!$B9,'BE H'!$U$5:$U$66,"&gt;0")+COUNTIFS('MI F'!$D$5:$D$72,CLUBS!$B9,'MI F'!$U$5:$U$72,"&gt;0")+COUNTIFS('MI H'!$D$5:$D$70,CLUBS!$B9,'MI H'!$U$5:$U$70,"&gt;0")+COUNTIFS('CA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AB9" s="26">
        <f t="shared" si="11"/>
        <v>0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H'!$D$5:$D$70,CLUBS!$B9,'PU H'!$V$5:$V$70)+SUMIF('BE F'!$D$5:$D$72,CLUBS!$B9,'BE F'!$V$5:$V$72)+SUMIF('BE H'!$D$5:$D$66,CLUBS!$B9,'BE H'!$V$5:$V$66)+SUMIF('MI F'!$D$5:$D$72,CLUBS!$B9,'MI F'!$V$5:$V$72)+SUMIF('MI H'!$D$5:$D$70,CLUBS!$B9,'MI H'!$V$5:$V$70)+SUMIF('CA F'!$D$5:$D$72,CLUBS!$B9,'CA F'!$V$5:$V$72)+SUMIF('CA H'!$D$5:$D$72,CLUBS!$B9,'CA H'!$V$5:$V$72)+SUMIF('JU F'!$D$5:$D$72,CLUBS!$B9,'JU F'!$V$5:$V$72)+SUMIF('JU H'!$D$5:$D$72,CLUBS!$B9,'JU H'!$V$5:$V$72))*AB9</f>
        <v>0</v>
      </c>
      <c r="AD9" s="69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H'!$D$5:$D$70,CLUBS!$B9,'PU H'!$W$5:$W$70,"&gt;0")+COUNTIFS('BE F'!$D$5:$D$72,CLUBS!$B9,'BE F'!$W$5:$W$72,"&gt;0")+COUNTIFS('BE H'!$D$5:$D$66,CLUBS!$B9,'BE H'!$W$5:$W$66,"&gt;0")+COUNTIFS('MI F'!$D$5:$D$72,CLUBS!$B9,'MI F'!$W$5:$W$72,"&gt;0")+COUNTIFS('MI H'!$D$5:$D$70,CLUBS!$B9,'MI H'!$W$5:$W$70,"&gt;0")+COUNTIFS('CA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9">
        <f t="shared" si="12"/>
        <v>0</v>
      </c>
      <c r="AF9" s="69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H'!$D$5:$D$70,CLUBS!$B9,'PU H'!$X$5:$X$70)+SUMIF('BE F'!$D$5:$D$72,CLUBS!$B9,'BE F'!$X$5:$X$72)+SUMIF('BE H'!$D$5:$D$66,CLUBS!$B9,'BE H'!$X$5:$X$66)+SUMIF('MI F'!$D$5:$D$72,CLUBS!$B9,'MI F'!$X$5:$X$72)+SUMIF('MI H'!$D$5:$D$70,CLUBS!$B9,'MI H'!$X$5:$X$70)+SUMIF('CA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H'!$D$5:$D$70,CLUBS!$B9,'PU H'!$Y$5:$Y$70,"&gt;0")+COUNTIFS('BE F'!$D$5:$D$72,CLUBS!$B9,'BE F'!$Y$5:$Y$72,"&gt;0")+COUNTIFS('BE H'!$D$5:$D$66,CLUBS!$B9,'BE H'!$Y$5:$Y$66,"&gt;0")+COUNTIFS('MI F'!$D$5:$D$72,CLUBS!$B9,'MI F'!$Y$5:$Y$72,"&gt;0")+COUNTIFS('MI H'!$D$5:$D$70,CLUBS!$B9,'MI H'!$Y$5:$Y$70,"&gt;0")+COUNTIFS('CA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H'!$D$5:$D$70,CLUBS!$B9,'PU H'!$Z$5:$Z$70)+SUMIF('BE F'!$D$5:$D$72,CLUBS!$B9,'BE F'!$Z$5:$Z$72)+SUMIF('BE H'!$D$5:$D$66,CLUBS!$B9,'BE H'!$Z$5:$Z$66)+SUMIF('MI F'!$D$5:$D$72,CLUBS!$B9,'MI F'!$Z$5:$Z$72)+SUMIF('MI H'!$D$5:$D$70,CLUBS!$B9,'MI H'!$Z$5:$Z$70)+SUMIF('CA F'!$D$5:$D$72,CLUBS!$B9,'CA F'!$Z$5:$Z$72)+SUMIF('CA H'!$D$5:$D$72,CLUBS!$B9,'CA H'!$Z$5:$Z$72)+SUMIF('JU F'!$D$5:$D$72,CLUBS!$B9,'JU F'!$Z$5:$Z$72)+SUMIF('JU H'!$D$5:$D$72,CLUBS!$B9,'JU H'!$Z$5:$Z$72))*AH9</f>
        <v>0</v>
      </c>
      <c r="AJ9" s="16">
        <f t="shared" si="14"/>
        <v>13</v>
      </c>
      <c r="AK9" s="28">
        <f t="shared" si="15"/>
        <v>150</v>
      </c>
      <c r="AL9" s="29">
        <f t="shared" si="1"/>
        <v>11.538461538461538</v>
      </c>
      <c r="AM9" s="14">
        <v>14</v>
      </c>
      <c r="AN9" s="27">
        <f t="shared" si="2"/>
        <v>10.714285714285714</v>
      </c>
      <c r="AO9" s="22"/>
    </row>
    <row r="10" spans="1:41" x14ac:dyDescent="0.15">
      <c r="A10" s="34">
        <f t="shared" si="0"/>
        <v>15</v>
      </c>
      <c r="B10" s="65" t="s">
        <v>19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H'!$D$5:$D$70,CLUBS!$B10,'PU H'!$E$5:$E$70,"&gt;0")+COUNTIFS('BE F'!$D$5:$D$72,CLUBS!$B10,'BE F'!$E$5:$E$72,"&gt;0")+COUNTIFS('BE H'!$D$5:$D$66,CLUBS!$B10,'BE H'!$E$5:$E$66,"&gt;0")+COUNTIFS('MI F'!$D$5:$D$72,CLUBS!$B10,'MI F'!$E$5:$E$72,"&gt;0")+COUNTIFS('MI H'!$D$5:$D$70,CLUBS!$B10,'MI H'!$E$5:$E$70,"&gt;0")+COUNTIFS('CA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0</v>
      </c>
      <c r="D10" s="14">
        <f t="shared" si="3"/>
        <v>0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H'!$D$5:$D$70,CLUBS!$B10,'PU H'!$F$5:$F$70)+SUMIF('BE F'!$D$5:$D$72,CLUBS!$B10,'BE F'!$F$5:$F$72)+SUMIF('BE H'!$D$5:$D$66,CLUBS!$B10,'BE H'!$F$5:$F$66)+SUMIF('MI F'!$D$5:$D$72,CLUBS!$B10,'MI F'!$F$5:$F$72)+SUMIF('MI H'!$D$5:$D$70,CLUBS!$B10,'MI H'!$F$5:$F$70)+SUMIF('CA F'!$D$5:$D$72,CLUBS!$B10,'CA F'!$F$5:$F$72)+SUMIF('CA H'!$D$5:$D$72,CLUBS!$B10,'CA H'!$F$5:$F$72)+SUMIF('JU F'!$D$5:$D$72,CLUBS!$B10,'JU F'!$F$5:$F$72)+SUMIF('JU H'!$D$5:$D$72,CLUBS!$B10,'JU H'!$F$5:$F$72))*D10</f>
        <v>0</v>
      </c>
      <c r="F10" s="69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H'!$D$5:$D$70,CLUBS!$B10,'PU H'!$G$5:$G$70,"&gt;0")+COUNTIFS('BE F'!$D$5:$D$72,CLUBS!$B10,'BE F'!$G$5:$G$72,"&gt;0")+COUNTIFS('BE H'!$D$5:$D$66,CLUBS!$B10,'BE H'!$G$5:$G$66,"&gt;0")+COUNTIFS('MI F'!$D$5:$D$72,CLUBS!$B10,'MI F'!$G$5:$G$72,"&gt;0")+COUNTIFS('MI H'!$D$5:$D$70,CLUBS!$B10,'MI H'!$G$5:$G$70,"&gt;0")+COUNTIFS('CA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9">
        <f t="shared" si="4"/>
        <v>0</v>
      </c>
      <c r="H10" s="70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H'!$D$5:$D$70,CLUBS!$B10,'PU H'!$H$5:$H$70)+SUMIF('BE F'!$D$5:$D$72,CLUBS!$B10,'BE F'!$H$5:$H$72)+SUMIF('BE H'!$D$5:$D$66,CLUBS!$B10,'BE H'!$H$5:$H$66)+SUMIF('MI F'!$D$5:$D$72,CLUBS!$B10,'MI F'!$H$5:$H$72)+SUMIF('MI H'!$D$5:$D$70,CLUBS!$B10,'MI H'!$H$5:$H$70)+SUMIF('CA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H'!$D$5:$D$70,CLUBS!$B10,'PU H'!$I$5:$I$70,"&gt;0")+COUNTIFS('BE F'!$D$5:$D$72,CLUBS!$B10,'BE F'!$I$5:$I$72,"&gt;0")+COUNTIFS('BE H'!$D$5:$D$66,CLUBS!$B10,'BE H'!$I$5:$I$66,"&gt;0")+COUNTIFS('MI F'!$D$5:$D$72,CLUBS!$B10,'MI F'!$I$5:$I$72,"&gt;0")+COUNTIFS('MI H'!$D$5:$D$70,CLUBS!$B10,'MI H'!$I$5:$I$70,"&gt;0")+COUNTIFS('CA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H'!$D$5:$D$70,CLUBS!$B10,'PU H'!$J$5:$J$70)+SUMIF('BE F'!$D$5:$D$72,CLUBS!$B10,'BE F'!$J$5:$J$72)+SUMIF('BE H'!$D$5:$D$66,CLUBS!$B10,'BE H'!$J$5:$J$66)+SUMIF('MI F'!$D$5:$D$72,CLUBS!$B10,'MI F'!$J$5:$J$72)+SUMIF('MI H'!$D$5:$D$70,CLUBS!$B10,'MI H'!$J$5:$J$70)+SUMIF('CA F'!$D$5:$D$72,CLUBS!$B10,'CA F'!$J$5:$J$72)+SUMIF('CA H'!$D$5:$D$72,CLUBS!$B10,'CA H'!$J$5:$J$72)+SUMIF('JU F'!$D$5:$D$72,CLUBS!$B10,'JU F'!$J$5:$J$72)+SUMIF('JU H'!$D$5:$D$72,CLUBS!$B10,'JU H'!$J$5:$J$72))*J10</f>
        <v>0</v>
      </c>
      <c r="L10" s="69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H'!$D$5:$D$70,CLUBS!$B10,'PU H'!$K$5:$K$70,"&gt;0")+COUNTIFS('BE F'!$D$5:$D$72,CLUBS!$B10,'BE F'!$K$5:$K$72,"&gt;0")+COUNTIFS('BE H'!$D$5:$D$66,CLUBS!$B10,'BE H'!$K$5:$K$66,"&gt;0")+COUNTIFS('MI F'!$D$5:$D$72,CLUBS!$B10,'MI F'!$K$5:$K$72,"&gt;0")+COUNTIFS('MI H'!$D$5:$D$70,CLUBS!$B10,'MI H'!$K$5:$K$70,"&gt;0")+COUNTIFS('CA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M10" s="69">
        <f t="shared" si="6"/>
        <v>0</v>
      </c>
      <c r="N10" s="69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H'!$D$5:$D$70,CLUBS!$B10,'PU H'!$L$5:$L$70)+SUMIF('BE F'!$D$5:$D$72,CLUBS!$B10,'BE F'!$L$5:$L$72)+SUMIF('BE H'!$D$5:$D$66,CLUBS!$B10,'BE H'!$L$5:$L$66)+SUMIF('MI F'!$D$5:$D$72,CLUBS!$B10,'MI F'!$L$5:$L$72)+SUMIF('MI H'!$D$5:$D$70,CLUBS!$B10,'MI H'!$L$5:$L$70)+SUMIF('CA F'!$D$5:$D$72,CLUBS!$B10,'CA F'!$L$5:$L$72)+SUMIF('CA H'!$D$5:$D$72,CLUBS!$B10,'CA H'!$L$5:$L$72)+SUMIF('JU F'!$D$5:$D$72,CLUBS!$B10,'JU F'!$L$5:$L$72)+SUMIF('JU H'!$D$5:$D$72,CLUBS!$B10,'JU H'!$L$5:$L$72))*M10</f>
        <v>0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H'!$D$5:$D$70,CLUBS!$B10,'PU H'!$M$5:$M$70,"&gt;0")+COUNTIFS('BE F'!$D$5:$D$72,CLUBS!$B10,'BE F'!$M$5:$M$72,"&gt;0")+COUNTIFS('BE H'!$D$5:$D$66,CLUBS!$B10,'BE H'!$M$5:$M$66,"&gt;0")+COUNTIFS('MI F'!$D$5:$D$72,CLUBS!$B10,'MI F'!$M$5:$M$72,"&gt;0")+COUNTIFS('MI H'!$D$5:$D$70,CLUBS!$B10,'MI H'!$M$5:$M$70,"&gt;0")+COUNTIFS('CA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P10" s="26">
        <f t="shared" si="7"/>
        <v>0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H'!$D$5:$D$70,CLUBS!$B10,'PU H'!$N$5:$N$70)+SUMIF('BE F'!$D$5:$D$72,CLUBS!$B10,'BE F'!$N$5:$N$72)+SUMIF('BE H'!$D$5:$D$66,CLUBS!$B10,'BE H'!$N$5:$N$66)+SUMIF('MI F'!$D$5:$D$72,CLUBS!$B10,'MI F'!$N$5:$N$72)+SUMIF('MI H'!$D$5:$D$70,CLUBS!$B10,'MI H'!$N$5:$N$70)+SUMIF('CA F'!$D$5:$D$72,CLUBS!$B10,'CA F'!$N$5:$N$72)+SUMIF('CA H'!$D$5:$D$72,CLUBS!$B10,'CA H'!$N$5:$N$72)+SUMIF('JU F'!$D$5:$D$72,CLUBS!$B10,'JU F'!$N$5:$N$72)+SUMIF('JU H'!$D$5:$D$72,CLUBS!$B10,'JU H'!$N$5:$N$72))*P10</f>
        <v>0</v>
      </c>
      <c r="R10" s="69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H'!$D$5:$D$70,CLUBS!$B10,'PU H'!$O$5:$O$70,"&gt;0")+COUNTIFS('BE F'!$D$5:$D$72,CLUBS!$B10,'BE F'!$O$5:$O$72,"&gt;0")+COUNTIFS('BE H'!$D$5:$D$66,CLUBS!$B10,'BE H'!$O$5:$O$66,"&gt;0")+COUNTIFS('MI F'!$D$5:$D$72,CLUBS!$B10,'MI F'!$O$5:$O$72,"&gt;0")+COUNTIFS('MI H'!$D$5:$D$70,CLUBS!$B10,'MI H'!$O$5:$O$70,"&gt;0")+COUNTIFS('CA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S10" s="69">
        <f t="shared" si="8"/>
        <v>0</v>
      </c>
      <c r="T10" s="69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H'!$D$5:$D$70,CLUBS!$B10,'PU H'!$P$5:$P$70)+SUMIF('BE F'!$D$5:$D$72,CLUBS!$B10,'BE F'!$P$5:$P$72)+SUMIF('BE H'!$D$5:$D$66,CLUBS!$B10,'BE H'!$P$5:$P$66)+SUMIF('MI F'!$D$5:$D$72,CLUBS!$B10,'MI F'!$P$5:$P$72)+SUMIF('MI H'!$D$5:$D$70,CLUBS!$B10,'MI H'!$P$5:$P$70)+SUMIF('CA F'!$D$5:$D$72,CLUBS!$B10,'CA F'!$P$5:$P$72)+SUMIF('CA H'!$D$5:$D$72,CLUBS!$B10,'CA H'!$P$5:$P$72)+SUMIF('JU F'!$D$5:$D$72,CLUBS!$B10,'JU F'!$P$5:$P$72)+SUMIF('JU H'!$D$5:$D$72,CLUBS!$B10,'JU H'!$P$5:$P$72))*S10</f>
        <v>0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H'!$D$5:$D$70,CLUBS!$B10,'PU H'!$Q$5:$Q$70,"&gt;0")+COUNTIFS('BE F'!$D$5:$D$72,CLUBS!$B10,'BE F'!$Q$5:$Q$72,"&gt;0")+COUNTIFS('BE H'!$D$5:$D$66,CLUBS!$B10,'BE H'!$Q$5:$Q$66,"&gt;0")+COUNTIFS('MI F'!$D$5:$D$72,CLUBS!$B10,'MI F'!$Q$5:$Q$72,"&gt;0")+COUNTIFS('MI H'!$D$5:$D$70,CLUBS!$B10,'MI H'!$Q$5:$Q$70,"&gt;0")+COUNTIFS('CA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V10" s="26">
        <f t="shared" si="9"/>
        <v>0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H'!$D$5:$D$70,CLUBS!$B10,'PU H'!$R$5:$R$70)+SUMIF('BE F'!$D$5:$D$72,CLUBS!$B10,'BE F'!$R$5:$R$72)+SUMIF('BE H'!$D$5:$D$66,CLUBS!$B10,'BE H'!$R$5:$R$66)+SUMIF('MI F'!$D$5:$D$72,CLUBS!$B10,'MI F'!$R$5:$R$72)+SUMIF('MI H'!$D$5:$D$70,CLUBS!$B10,'MI H'!$R$5:$R$70)+SUMIF('CA F'!$D$5:$D$72,CLUBS!$B10,'CA F'!$R$5:$R$72)+SUMIF('CA H'!$D$5:$D$72,CLUBS!$B10,'CA H'!$R$5:$R$72)+SUMIF('JU F'!$D$5:$D$72,CLUBS!$B10,'JU F'!$R$5:$R$72)+SUMIF('JU H'!$D$5:$D$72,CLUBS!$B10,'JU H'!$R$5:$R$72))*V10</f>
        <v>0</v>
      </c>
      <c r="X10" s="69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H'!$D$5:$D$70,CLUBS!$B10,'PU H'!$S$5:$S$70,"&gt;0")+COUNTIFS('BE F'!$D$5:$D$72,CLUBS!$B10,'BE F'!$S$5:$S$72,"&gt;0")+COUNTIFS('BE H'!$D$5:$D$66,CLUBS!$B10,'BE H'!$S$5:$S$66,"&gt;0")+COUNTIFS('MI F'!$D$5:$D$72,CLUBS!$B10,'MI F'!$S$5:$S$72,"&gt;0")+COUNTIFS('MI H'!$D$5:$D$70,CLUBS!$B10,'MI H'!$S$5:$S$70,"&gt;0")+COUNTIFS('CA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Y10" s="69">
        <f t="shared" si="10"/>
        <v>0</v>
      </c>
      <c r="Z10" s="69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H'!$D$5:$D$70,CLUBS!$B10,'PU H'!$T$5:$T$70)+SUMIF('BE F'!$D$5:$D$72,CLUBS!$B10,'BE F'!$T$5:$T$72)+SUMIF('BE H'!$D$5:$D$66,CLUBS!$B10,'BE H'!$T$5:$T$66)+SUMIF('MI F'!$D$5:$D$72,CLUBS!$B10,'MI F'!$T$5:$T$72)+SUMIF('MI H'!$D$5:$D$70,CLUBS!$B10,'MI H'!$T$5:$T$70)+SUMIF('CA F'!$D$5:$D$72,CLUBS!$B10,'CA F'!$T$5:$T$72)+SUMIF('CA H'!$D$5:$D$72,CLUBS!$B10,'CA H'!$T$5:$T$72)+SUMIF('JU F'!$D$5:$D$72,CLUBS!$B10,'JU F'!$T$5:$T$72)+SUMIF('JU H'!$D$5:$D$72,CLUBS!$B10,'JU H'!$T$5:$T$72))*Y10</f>
        <v>0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H'!$D$5:$D$70,CLUBS!$B10,'PU H'!$U$5:$U$70,"&gt;0")+COUNTIFS('BE F'!$D$5:$D$72,CLUBS!$B10,'BE F'!$U$5:$U$72,"&gt;0")+COUNTIFS('BE H'!$D$5:$D$66,CLUBS!$B10,'BE H'!$U$5:$U$66,"&gt;0")+COUNTIFS('MI F'!$D$5:$D$72,CLUBS!$B10,'MI F'!$U$5:$U$72,"&gt;0")+COUNTIFS('MI H'!$D$5:$D$70,CLUBS!$B10,'MI H'!$U$5:$U$70,"&gt;0")+COUNTIFS('CA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AB10" s="26">
        <f t="shared" si="11"/>
        <v>0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H'!$D$5:$D$70,CLUBS!$B10,'PU H'!$V$5:$V$70)+SUMIF('BE F'!$D$5:$D$72,CLUBS!$B10,'BE F'!$V$5:$V$72)+SUMIF('BE H'!$D$5:$D$66,CLUBS!$B10,'BE H'!$V$5:$V$66)+SUMIF('MI F'!$D$5:$D$72,CLUBS!$B10,'MI F'!$V$5:$V$72)+SUMIF('MI H'!$D$5:$D$70,CLUBS!$B10,'MI H'!$V$5:$V$70)+SUMIF('CA F'!$D$5:$D$72,CLUBS!$B10,'CA F'!$V$5:$V$72)+SUMIF('CA H'!$D$5:$D$72,CLUBS!$B10,'CA H'!$V$5:$V$72)+SUMIF('JU F'!$D$5:$D$72,CLUBS!$B10,'JU F'!$V$5:$V$72)+SUMIF('JU H'!$D$5:$D$72,CLUBS!$B10,'JU H'!$V$5:$V$72))*AB10</f>
        <v>0</v>
      </c>
      <c r="AD10" s="69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H'!$D$5:$D$70,CLUBS!$B10,'PU H'!$W$5:$W$70,"&gt;0")+COUNTIFS('BE F'!$D$5:$D$72,CLUBS!$B10,'BE F'!$W$5:$W$72,"&gt;0")+COUNTIFS('BE H'!$D$5:$D$66,CLUBS!$B10,'BE H'!$W$5:$W$66,"&gt;0")+COUNTIFS('MI F'!$D$5:$D$72,CLUBS!$B10,'MI F'!$W$5:$W$72,"&gt;0")+COUNTIFS('MI H'!$D$5:$D$70,CLUBS!$B10,'MI H'!$W$5:$W$70,"&gt;0")+COUNTIFS('CA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AE10" s="69">
        <f t="shared" si="12"/>
        <v>0</v>
      </c>
      <c r="AF10" s="69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H'!$D$5:$D$70,CLUBS!$B10,'PU H'!$X$5:$X$70)+SUMIF('BE F'!$D$5:$D$72,CLUBS!$B10,'BE F'!$X$5:$X$72)+SUMIF('BE H'!$D$5:$D$66,CLUBS!$B10,'BE H'!$X$5:$X$66)+SUMIF('MI F'!$D$5:$D$72,CLUBS!$B10,'MI F'!$X$5:$X$72)+SUMIF('MI H'!$D$5:$D$70,CLUBS!$B10,'MI H'!$X$5:$X$70)+SUMIF('CA F'!$D$5:$D$72,CLUBS!$B10,'CA F'!$X$5:$X$72)+SUMIF('CA H'!$D$5:$D$72,CLUBS!$B10,'CA H'!$X$5:$X$72)+SUMIF('JU F'!$D$5:$D$72,CLUBS!$B10,'JU F'!$X$5:$X$72)+SUMIF('JU H'!$D$5:$D$72,CLUBS!$B10,'JU H'!$X$5:$X$72))*AE10</f>
        <v>0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H'!$D$5:$D$70,CLUBS!$B10,'PU H'!$Y$5:$Y$70,"&gt;0")+COUNTIFS('BE F'!$D$5:$D$72,CLUBS!$B10,'BE F'!$Y$5:$Y$72,"&gt;0")+COUNTIFS('BE H'!$D$5:$D$66,CLUBS!$B10,'BE H'!$Y$5:$Y$66,"&gt;0")+COUNTIFS('MI F'!$D$5:$D$72,CLUBS!$B10,'MI F'!$Y$5:$Y$72,"&gt;0")+COUNTIFS('MI H'!$D$5:$D$70,CLUBS!$B10,'MI H'!$Y$5:$Y$70,"&gt;0")+COUNTIFS('CA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H'!$D$5:$D$70,CLUBS!$B10,'PU H'!$Z$5:$Z$70)+SUMIF('BE F'!$D$5:$D$72,CLUBS!$B10,'BE F'!$Z$5:$Z$72)+SUMIF('BE H'!$D$5:$D$66,CLUBS!$B10,'BE H'!$Z$5:$Z$66)+SUMIF('MI F'!$D$5:$D$72,CLUBS!$B10,'MI F'!$Z$5:$Z$72)+SUMIF('MI H'!$D$5:$D$70,CLUBS!$B10,'MI H'!$Z$5:$Z$70)+SUMIF('CA F'!$D$5:$D$72,CLUBS!$B10,'CA F'!$Z$5:$Z$72)+SUMIF('CA H'!$D$5:$D$72,CLUBS!$B10,'CA H'!$Z$5:$Z$72)+SUMIF('JU F'!$D$5:$D$72,CLUBS!$B10,'JU F'!$Z$5:$Z$72)+SUMIF('JU H'!$D$5:$D$72,CLUBS!$B10,'JU H'!$Z$5:$Z$72))*AH10</f>
        <v>0</v>
      </c>
      <c r="AJ10" s="16">
        <f t="shared" si="14"/>
        <v>0</v>
      </c>
      <c r="AK10" s="28">
        <f t="shared" si="15"/>
        <v>0</v>
      </c>
      <c r="AL10" s="29">
        <f t="shared" si="1"/>
        <v>0</v>
      </c>
      <c r="AM10" s="14">
        <v>37</v>
      </c>
      <c r="AN10" s="27">
        <f t="shared" si="2"/>
        <v>0</v>
      </c>
      <c r="AO10" s="22"/>
    </row>
    <row r="11" spans="1:41" x14ac:dyDescent="0.15">
      <c r="A11" s="34">
        <f t="shared" si="0"/>
        <v>14</v>
      </c>
      <c r="B11" s="65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H'!$D$5:$D$70,CLUBS!$B11,'PU H'!$E$5:$E$70,"&gt;0")+COUNTIFS('BE F'!$D$5:$D$72,CLUBS!$B11,'BE F'!$E$5:$E$72,"&gt;0")+COUNTIFS('BE H'!$D$5:$D$66,CLUBS!$B11,'BE H'!$E$5:$E$66,"&gt;0")+COUNTIFS('MI F'!$D$5:$D$72,CLUBS!$B11,'MI F'!$E$5:$E$72,"&gt;0")+COUNTIFS('MI H'!$D$5:$D$70,CLUBS!$B11,'MI H'!$E$5:$E$70,"&gt;0")+COUNTIFS('CA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H'!$D$5:$D$70,CLUBS!$B11,'PU H'!$F$5:$F$70)+SUMIF('BE F'!$D$5:$D$72,CLUBS!$B11,'BE F'!$F$5:$F$72)+SUMIF('BE H'!$D$5:$D$66,CLUBS!$B11,'BE H'!$F$5:$F$66)+SUMIF('MI F'!$D$5:$D$72,CLUBS!$B11,'MI F'!$F$5:$F$72)+SUMIF('MI H'!$D$5:$D$70,CLUBS!$B11,'MI H'!$F$5:$F$70)+SUMIF('CA F'!$D$5:$D$72,CLUBS!$B11,'CA F'!$F$5:$F$72)+SUMIF('CA H'!$D$5:$D$72,CLUBS!$B11,'CA H'!$F$5:$F$72)+SUMIF('JU F'!$D$5:$D$72,CLUBS!$B11,'JU F'!$F$5:$F$72)+SUMIF('JU H'!$D$5:$D$72,CLUBS!$B11,'JU H'!$F$5:$F$72))*D11</f>
        <v>0</v>
      </c>
      <c r="F11" s="69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H'!$D$5:$D$70,CLUBS!$B11,'PU H'!$G$5:$G$70,"&gt;0")+COUNTIFS('BE F'!$D$5:$D$72,CLUBS!$B11,'BE F'!$G$5:$G$72,"&gt;0")+COUNTIFS('BE H'!$D$5:$D$66,CLUBS!$B11,'BE H'!$G$5:$G$66,"&gt;0")+COUNTIFS('MI F'!$D$5:$D$72,CLUBS!$B11,'MI F'!$G$5:$G$72,"&gt;0")+COUNTIFS('MI H'!$D$5:$D$70,CLUBS!$B11,'MI H'!$G$5:$G$70,"&gt;0")+COUNTIFS('CA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9">
        <f t="shared" si="4"/>
        <v>0</v>
      </c>
      <c r="H11" s="70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H'!$D$5:$D$70,CLUBS!$B11,'PU H'!$H$5:$H$70)+SUMIF('BE F'!$D$5:$D$72,CLUBS!$B11,'BE F'!$H$5:$H$72)+SUMIF('BE H'!$D$5:$D$66,CLUBS!$B11,'BE H'!$H$5:$H$66)+SUMIF('MI F'!$D$5:$D$72,CLUBS!$B11,'MI F'!$H$5:$H$72)+SUMIF('MI H'!$D$5:$D$70,CLUBS!$B11,'MI H'!$H$5:$H$70)+SUMIF('CA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H'!$D$5:$D$70,CLUBS!$B11,'PU H'!$I$5:$I$70,"&gt;0")+COUNTIFS('BE F'!$D$5:$D$72,CLUBS!$B11,'BE F'!$I$5:$I$72,"&gt;0")+COUNTIFS('BE H'!$D$5:$D$66,CLUBS!$B11,'BE H'!$I$5:$I$66,"&gt;0")+COUNTIFS('MI F'!$D$5:$D$72,CLUBS!$B11,'MI F'!$I$5:$I$72,"&gt;0")+COUNTIFS('MI H'!$D$5:$D$70,CLUBS!$B11,'MI H'!$I$5:$I$70,"&gt;0")+COUNTIFS('CA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H'!$D$5:$D$70,CLUBS!$B11,'PU H'!$J$5:$J$70)+SUMIF('BE F'!$D$5:$D$72,CLUBS!$B11,'BE F'!$J$5:$J$72)+SUMIF('BE H'!$D$5:$D$66,CLUBS!$B11,'BE H'!$J$5:$J$66)+SUMIF('MI F'!$D$5:$D$72,CLUBS!$B11,'MI F'!$J$5:$J$72)+SUMIF('MI H'!$D$5:$D$70,CLUBS!$B11,'MI H'!$J$5:$J$70)+SUMIF('CA F'!$D$5:$D$72,CLUBS!$B11,'CA F'!$J$5:$J$72)+SUMIF('CA H'!$D$5:$D$72,CLUBS!$B11,'CA H'!$J$5:$J$72)+SUMIF('JU F'!$D$5:$D$72,CLUBS!$B11,'JU F'!$J$5:$J$72)+SUMIF('JU H'!$D$5:$D$72,CLUBS!$B11,'JU H'!$J$5:$J$72))*J11</f>
        <v>0</v>
      </c>
      <c r="L11" s="69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H'!$D$5:$D$70,CLUBS!$B11,'PU H'!$K$5:$K$70,"&gt;0")+COUNTIFS('BE F'!$D$5:$D$72,CLUBS!$B11,'BE F'!$K$5:$K$72,"&gt;0")+COUNTIFS('BE H'!$D$5:$D$66,CLUBS!$B11,'BE H'!$K$5:$K$66,"&gt;0")+COUNTIFS('MI F'!$D$5:$D$72,CLUBS!$B11,'MI F'!$K$5:$K$72,"&gt;0")+COUNTIFS('MI H'!$D$5:$D$70,CLUBS!$B11,'MI H'!$K$5:$K$70,"&gt;0")+COUNTIFS('CA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9">
        <f t="shared" si="6"/>
        <v>1</v>
      </c>
      <c r="N11" s="69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H'!$D$5:$D$70,CLUBS!$B11,'PU H'!$L$5:$L$70)+SUMIF('BE F'!$D$5:$D$72,CLUBS!$B11,'BE F'!$L$5:$L$72)+SUMIF('BE H'!$D$5:$D$66,CLUBS!$B11,'BE H'!$L$5:$L$66)+SUMIF('MI F'!$D$5:$D$72,CLUBS!$B11,'MI F'!$L$5:$L$72)+SUMIF('MI H'!$D$5:$D$70,CLUBS!$B11,'MI H'!$L$5:$L$70)+SUMIF('CA F'!$D$5:$D$72,CLUBS!$B11,'CA F'!$L$5:$L$72)+SUMIF('CA H'!$D$5:$D$72,CLUBS!$B11,'CA H'!$L$5:$L$72)+SUMIF('JU F'!$D$5:$D$72,CLUBS!$B11,'JU F'!$L$5:$L$72)+SUMIF('JU H'!$D$5:$D$72,CLUBS!$B11,'JU H'!$L$5:$L$72))*M11</f>
        <v>20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H'!$D$5:$D$70,CLUBS!$B11,'PU H'!$M$5:$M$70,"&gt;0")+COUNTIFS('BE F'!$D$5:$D$72,CLUBS!$B11,'BE F'!$M$5:$M$72,"&gt;0")+COUNTIFS('BE H'!$D$5:$D$66,CLUBS!$B11,'BE H'!$M$5:$M$66,"&gt;0")+COUNTIFS('MI F'!$D$5:$D$72,CLUBS!$B11,'MI F'!$M$5:$M$72,"&gt;0")+COUNTIFS('MI H'!$D$5:$D$70,CLUBS!$B11,'MI H'!$M$5:$M$70,"&gt;0")+COUNTIFS('CA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H'!$D$5:$D$70,CLUBS!$B11,'PU H'!$N$5:$N$70)+SUMIF('BE F'!$D$5:$D$72,CLUBS!$B11,'BE F'!$N$5:$N$72)+SUMIF('BE H'!$D$5:$D$66,CLUBS!$B11,'BE H'!$N$5:$N$66)+SUMIF('MI F'!$D$5:$D$72,CLUBS!$B11,'MI F'!$N$5:$N$72)+SUMIF('MI H'!$D$5:$D$70,CLUBS!$B11,'MI H'!$N$5:$N$70)+SUMIF('CA F'!$D$5:$D$72,CLUBS!$B11,'CA F'!$N$5:$N$72)+SUMIF('CA H'!$D$5:$D$72,CLUBS!$B11,'CA H'!$N$5:$N$72)+SUMIF('JU F'!$D$5:$D$72,CLUBS!$B11,'JU F'!$N$5:$N$72)+SUMIF('JU H'!$D$5:$D$72,CLUBS!$B11,'JU H'!$N$5:$N$72))*P11</f>
        <v>0</v>
      </c>
      <c r="R11" s="69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H'!$D$5:$D$70,CLUBS!$B11,'PU H'!$O$5:$O$70,"&gt;0")+COUNTIFS('BE F'!$D$5:$D$72,CLUBS!$B11,'BE F'!$O$5:$O$72,"&gt;0")+COUNTIFS('BE H'!$D$5:$D$66,CLUBS!$B11,'BE H'!$O$5:$O$66,"&gt;0")+COUNTIFS('MI F'!$D$5:$D$72,CLUBS!$B11,'MI F'!$O$5:$O$72,"&gt;0")+COUNTIFS('MI H'!$D$5:$D$70,CLUBS!$B11,'MI H'!$O$5:$O$70,"&gt;0")+COUNTIFS('CA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9">
        <f t="shared" si="8"/>
        <v>0</v>
      </c>
      <c r="T11" s="69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H'!$D$5:$D$70,CLUBS!$B11,'PU H'!$P$5:$P$70)+SUMIF('BE F'!$D$5:$D$72,CLUBS!$B11,'BE F'!$P$5:$P$72)+SUMIF('BE H'!$D$5:$D$66,CLUBS!$B11,'BE H'!$P$5:$P$66)+SUMIF('MI F'!$D$5:$D$72,CLUBS!$B11,'MI F'!$P$5:$P$72)+SUMIF('MI H'!$D$5:$D$70,CLUBS!$B11,'MI H'!$P$5:$P$70)+SUMIF('CA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H'!$D$5:$D$70,CLUBS!$B11,'PU H'!$Q$5:$Q$70,"&gt;0")+COUNTIFS('BE F'!$D$5:$D$72,CLUBS!$B11,'BE F'!$Q$5:$Q$72,"&gt;0")+COUNTIFS('BE H'!$D$5:$D$66,CLUBS!$B11,'BE H'!$Q$5:$Q$66,"&gt;0")+COUNTIFS('MI F'!$D$5:$D$72,CLUBS!$B11,'MI F'!$Q$5:$Q$72,"&gt;0")+COUNTIFS('MI H'!$D$5:$D$70,CLUBS!$B11,'MI H'!$Q$5:$Q$70,"&gt;0")+COUNTIFS('CA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H'!$D$5:$D$70,CLUBS!$B11,'PU H'!$R$5:$R$70)+SUMIF('BE F'!$D$5:$D$72,CLUBS!$B11,'BE F'!$R$5:$R$72)+SUMIF('BE H'!$D$5:$D$66,CLUBS!$B11,'BE H'!$R$5:$R$66)+SUMIF('MI F'!$D$5:$D$72,CLUBS!$B11,'MI F'!$R$5:$R$72)+SUMIF('MI H'!$D$5:$D$70,CLUBS!$B11,'MI H'!$R$5:$R$70)+SUMIF('CA F'!$D$5:$D$72,CLUBS!$B11,'CA F'!$R$5:$R$72)+SUMIF('CA H'!$D$5:$D$72,CLUBS!$B11,'CA H'!$R$5:$R$72)+SUMIF('JU F'!$D$5:$D$72,CLUBS!$B11,'JU F'!$R$5:$R$72)+SUMIF('JU H'!$D$5:$D$72,CLUBS!$B11,'JU H'!$R$5:$R$72))*V11</f>
        <v>0</v>
      </c>
      <c r="X11" s="69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H'!$D$5:$D$70,CLUBS!$B11,'PU H'!$S$5:$S$70,"&gt;0")+COUNTIFS('BE F'!$D$5:$D$72,CLUBS!$B11,'BE F'!$S$5:$S$72,"&gt;0")+COUNTIFS('BE H'!$D$5:$D$66,CLUBS!$B11,'BE H'!$S$5:$S$66,"&gt;0")+COUNTIFS('MI F'!$D$5:$D$72,CLUBS!$B11,'MI F'!$S$5:$S$72,"&gt;0")+COUNTIFS('MI H'!$D$5:$D$70,CLUBS!$B11,'MI H'!$S$5:$S$70,"&gt;0")+COUNTIFS('CA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9">
        <f t="shared" si="10"/>
        <v>0</v>
      </c>
      <c r="Z11" s="69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H'!$D$5:$D$70,CLUBS!$B11,'PU H'!$T$5:$T$70)+SUMIF('BE F'!$D$5:$D$72,CLUBS!$B11,'BE F'!$T$5:$T$72)+SUMIF('BE H'!$D$5:$D$66,CLUBS!$B11,'BE H'!$T$5:$T$66)+SUMIF('MI F'!$D$5:$D$72,CLUBS!$B11,'MI F'!$T$5:$T$72)+SUMIF('MI H'!$D$5:$D$70,CLUBS!$B11,'MI H'!$T$5:$T$70)+SUMIF('CA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H'!$D$5:$D$70,CLUBS!$B11,'PU H'!$U$5:$U$70,"&gt;0")+COUNTIFS('BE F'!$D$5:$D$72,CLUBS!$B11,'BE F'!$U$5:$U$72,"&gt;0")+COUNTIFS('BE H'!$D$5:$D$66,CLUBS!$B11,'BE H'!$U$5:$U$66,"&gt;0")+COUNTIFS('MI F'!$D$5:$D$72,CLUBS!$B11,'MI F'!$U$5:$U$72,"&gt;0")+COUNTIFS('MI H'!$D$5:$D$70,CLUBS!$B11,'MI H'!$U$5:$U$70,"&gt;0")+COUNTIFS('CA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H'!$D$5:$D$70,CLUBS!$B11,'PU H'!$V$5:$V$70)+SUMIF('BE F'!$D$5:$D$72,CLUBS!$B11,'BE F'!$V$5:$V$72)+SUMIF('BE H'!$D$5:$D$66,CLUBS!$B11,'BE H'!$V$5:$V$66)+SUMIF('MI F'!$D$5:$D$72,CLUBS!$B11,'MI F'!$V$5:$V$72)+SUMIF('MI H'!$D$5:$D$70,CLUBS!$B11,'MI H'!$V$5:$V$70)+SUMIF('CA F'!$D$5:$D$72,CLUBS!$B11,'CA F'!$V$5:$V$72)+SUMIF('CA H'!$D$5:$D$72,CLUBS!$B11,'CA H'!$V$5:$V$72)+SUMIF('JU F'!$D$5:$D$72,CLUBS!$B11,'JU F'!$V$5:$V$72)+SUMIF('JU H'!$D$5:$D$72,CLUBS!$B11,'JU H'!$V$5:$V$72))*AB11</f>
        <v>0</v>
      </c>
      <c r="AD11" s="69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H'!$D$5:$D$70,CLUBS!$B11,'PU H'!$W$5:$W$70,"&gt;0")+COUNTIFS('BE F'!$D$5:$D$72,CLUBS!$B11,'BE F'!$W$5:$W$72,"&gt;0")+COUNTIFS('BE H'!$D$5:$D$66,CLUBS!$B11,'BE H'!$W$5:$W$66,"&gt;0")+COUNTIFS('MI F'!$D$5:$D$72,CLUBS!$B11,'MI F'!$W$5:$W$72,"&gt;0")+COUNTIFS('MI H'!$D$5:$D$70,CLUBS!$B11,'MI H'!$W$5:$W$70,"&gt;0")+COUNTIFS('CA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9">
        <f t="shared" si="12"/>
        <v>0</v>
      </c>
      <c r="AF11" s="69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H'!$D$5:$D$70,CLUBS!$B11,'PU H'!$X$5:$X$70)+SUMIF('BE F'!$D$5:$D$72,CLUBS!$B11,'BE F'!$X$5:$X$72)+SUMIF('BE H'!$D$5:$D$66,CLUBS!$B11,'BE H'!$X$5:$X$66)+SUMIF('MI F'!$D$5:$D$72,CLUBS!$B11,'MI F'!$X$5:$X$72)+SUMIF('MI H'!$D$5:$D$70,CLUBS!$B11,'MI H'!$X$5:$X$70)+SUMIF('CA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H'!$D$5:$D$70,CLUBS!$B11,'PU H'!$Y$5:$Y$70,"&gt;0")+COUNTIFS('BE F'!$D$5:$D$72,CLUBS!$B11,'BE F'!$Y$5:$Y$72,"&gt;0")+COUNTIFS('BE H'!$D$5:$D$66,CLUBS!$B11,'BE H'!$Y$5:$Y$66,"&gt;0")+COUNTIFS('MI F'!$D$5:$D$72,CLUBS!$B11,'MI F'!$Y$5:$Y$72,"&gt;0")+COUNTIFS('MI H'!$D$5:$D$70,CLUBS!$B11,'MI H'!$Y$5:$Y$70,"&gt;0")+COUNTIFS('CA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H'!$D$5:$D$70,CLUBS!$B11,'PU H'!$Z$5:$Z$70)+SUMIF('BE F'!$D$5:$D$72,CLUBS!$B11,'BE F'!$Z$5:$Z$72)+SUMIF('BE H'!$D$5:$D$66,CLUBS!$B11,'BE H'!$Z$5:$Z$66)+SUMIF('MI F'!$D$5:$D$72,CLUBS!$B11,'MI F'!$Z$5:$Z$72)+SUMIF('MI H'!$D$5:$D$70,CLUBS!$B11,'MI H'!$Z$5:$Z$70)+SUMIF('CA F'!$D$5:$D$72,CLUBS!$B11,'CA F'!$Z$5:$Z$72)+SUMIF('CA H'!$D$5:$D$72,CLUBS!$B11,'CA H'!$Z$5:$Z$72)+SUMIF('JU F'!$D$5:$D$72,CLUBS!$B11,'JU F'!$Z$5:$Z$72)+SUMIF('JU H'!$D$5:$D$72,CLUBS!$B11,'JU H'!$Z$5:$Z$72))*AH11</f>
        <v>0</v>
      </c>
      <c r="AJ11" s="16">
        <f t="shared" si="14"/>
        <v>1</v>
      </c>
      <c r="AK11" s="28">
        <f t="shared" si="15"/>
        <v>20</v>
      </c>
      <c r="AL11" s="29">
        <f t="shared" si="1"/>
        <v>20</v>
      </c>
      <c r="AM11" s="14">
        <v>1</v>
      </c>
      <c r="AN11" s="27">
        <f t="shared" si="2"/>
        <v>20</v>
      </c>
      <c r="AO11" s="22"/>
    </row>
    <row r="12" spans="1:41" x14ac:dyDescent="0.15">
      <c r="A12" s="34">
        <f t="shared" si="0"/>
        <v>10</v>
      </c>
      <c r="B12" s="65" t="s">
        <v>95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H'!$D$5:$D$70,CLUBS!$B12,'PU H'!$E$5:$E$70,"&gt;0")+COUNTIFS('BE F'!$D$5:$D$72,CLUBS!$B12,'BE F'!$E$5:$E$72,"&gt;0")+COUNTIFS('BE H'!$D$5:$D$66,CLUBS!$B12,'BE H'!$E$5:$E$66,"&gt;0")+COUNTIFS('MI F'!$D$5:$D$72,CLUBS!$B12,'MI F'!$E$5:$E$72,"&gt;0")+COUNTIFS('MI H'!$D$5:$D$70,CLUBS!$B12,'MI H'!$E$5:$E$70,"&gt;0")+COUNTIFS('CA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6</v>
      </c>
      <c r="D12" s="14">
        <f t="shared" si="3"/>
        <v>0.42857142857142855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H'!$D$5:$D$70,CLUBS!$B12,'PU H'!$F$5:$F$70)+SUMIF('BE F'!$D$5:$D$72,CLUBS!$B12,'BE F'!$F$5:$F$72)+SUMIF('BE H'!$D$5:$D$66,CLUBS!$B12,'BE H'!$F$5:$F$66)+SUMIF('MI F'!$D$5:$D$72,CLUBS!$B12,'MI F'!$F$5:$F$72)+SUMIF('MI H'!$D$5:$D$70,CLUBS!$B12,'MI H'!$F$5:$F$70)+SUMIF('CA F'!$D$5:$D$72,CLUBS!$B12,'CA F'!$F$5:$F$72)+SUMIF('CA H'!$D$5:$D$72,CLUBS!$B12,'CA H'!$F$5:$F$72)+SUMIF('JU F'!$D$5:$D$72,CLUBS!$B12,'JU F'!$F$5:$F$72)+SUMIF('JU H'!$D$5:$D$72,CLUBS!$B12,'JU H'!$F$5:$F$72))*D12</f>
        <v>39</v>
      </c>
      <c r="F12" s="69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H'!$D$5:$D$70,CLUBS!$B12,'PU H'!$G$5:$G$70,"&gt;0")+COUNTIFS('BE F'!$D$5:$D$72,CLUBS!$B12,'BE F'!$G$5:$G$72,"&gt;0")+COUNTIFS('BE H'!$D$5:$D$66,CLUBS!$B12,'BE H'!$G$5:$G$66,"&gt;0")+COUNTIFS('MI F'!$D$5:$D$72,CLUBS!$B12,'MI F'!$G$5:$G$72,"&gt;0")+COUNTIFS('MI H'!$D$5:$D$70,CLUBS!$B12,'MI H'!$G$5:$G$70,"&gt;0")+COUNTIFS('CA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4</v>
      </c>
      <c r="G12" s="69">
        <f t="shared" si="4"/>
        <v>0.2857142857142857</v>
      </c>
      <c r="H12" s="70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H'!$D$5:$D$70,CLUBS!$B12,'PU H'!$H$5:$H$70)+SUMIF('BE F'!$D$5:$D$72,CLUBS!$B12,'BE F'!$H$5:$H$72)+SUMIF('BE H'!$D$5:$D$66,CLUBS!$B12,'BE H'!$H$5:$H$66)+SUMIF('MI F'!$D$5:$D$72,CLUBS!$B12,'MI F'!$H$5:$H$72)+SUMIF('MI H'!$D$5:$D$70,CLUBS!$B12,'MI H'!$H$5:$H$70)+SUMIF('CA F'!$D$5:$D$72,CLUBS!$B12,'CA F'!$H$5:$H$72)+SUMIF('CA H'!$D$5:$D$72,CLUBS!$B12,'CA H'!$H$5:$H$72)+SUMIF('JU F'!$D$5:$D$72,CLUBS!$B12,'JU F'!$H$5:$H$72)+SUMIF('JU H'!$D$5:$D$72,CLUBS!$B12,'JU H'!$H$5:$H$72))*G12</f>
        <v>37.142857142857139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H'!$D$5:$D$70,CLUBS!$B12,'PU H'!$I$5:$I$70,"&gt;0")+COUNTIFS('BE F'!$D$5:$D$72,CLUBS!$B12,'BE F'!$I$5:$I$72,"&gt;0")+COUNTIFS('BE H'!$D$5:$D$66,CLUBS!$B12,'BE H'!$I$5:$I$66,"&gt;0")+COUNTIFS('MI F'!$D$5:$D$72,CLUBS!$B12,'MI F'!$I$5:$I$72,"&gt;0")+COUNTIFS('MI H'!$D$5:$D$70,CLUBS!$B12,'MI H'!$I$5:$I$70,"&gt;0")+COUNTIFS('CA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6</v>
      </c>
      <c r="J12" s="14">
        <f t="shared" si="5"/>
        <v>0.42857142857142855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H'!$D$5:$D$70,CLUBS!$B12,'PU H'!$J$5:$J$70)+SUMIF('BE F'!$D$5:$D$72,CLUBS!$B12,'BE F'!$J$5:$J$72)+SUMIF('BE H'!$D$5:$D$66,CLUBS!$B12,'BE H'!$J$5:$J$66)+SUMIF('MI F'!$D$5:$D$72,CLUBS!$B12,'MI F'!$J$5:$J$72)+SUMIF('MI H'!$D$5:$D$70,CLUBS!$B12,'MI H'!$J$5:$J$70)+SUMIF('CA F'!$D$5:$D$72,CLUBS!$B12,'CA F'!$J$5:$J$72)+SUMIF('CA H'!$D$5:$D$72,CLUBS!$B12,'CA H'!$J$5:$J$72)+SUMIF('JU F'!$D$5:$D$72,CLUBS!$B12,'JU F'!$J$5:$J$72)+SUMIF('JU H'!$D$5:$D$72,CLUBS!$B12,'JU H'!$J$5:$J$72))*J12</f>
        <v>42.857142857142854</v>
      </c>
      <c r="L12" s="69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H'!$D$5:$D$70,CLUBS!$B12,'PU H'!$K$5:$K$70,"&gt;0")+COUNTIFS('BE F'!$D$5:$D$72,CLUBS!$B12,'BE F'!$K$5:$K$72,"&gt;0")+COUNTIFS('BE H'!$D$5:$D$66,CLUBS!$B12,'BE H'!$K$5:$K$66,"&gt;0")+COUNTIFS('MI F'!$D$5:$D$72,CLUBS!$B12,'MI F'!$K$5:$K$72,"&gt;0")+COUNTIFS('MI H'!$D$5:$D$70,CLUBS!$B12,'MI H'!$K$5:$K$70,"&gt;0")+COUNTIFS('CA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6</v>
      </c>
      <c r="M12" s="69">
        <f t="shared" si="6"/>
        <v>0.42857142857142855</v>
      </c>
      <c r="N12" s="69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H'!$D$5:$D$70,CLUBS!$B12,'PU H'!$L$5:$L$70)+SUMIF('BE F'!$D$5:$D$72,CLUBS!$B12,'BE F'!$L$5:$L$72)+SUMIF('BE H'!$D$5:$D$66,CLUBS!$B12,'BE H'!$L$5:$L$66)+SUMIF('MI F'!$D$5:$D$72,CLUBS!$B12,'MI F'!$L$5:$L$72)+SUMIF('MI H'!$D$5:$D$70,CLUBS!$B12,'MI H'!$L$5:$L$70)+SUMIF('CA F'!$D$5:$D$72,CLUBS!$B12,'CA F'!$L$5:$L$72)+SUMIF('CA H'!$D$5:$D$72,CLUBS!$B12,'CA H'!$L$5:$L$72)+SUMIF('JU F'!$D$5:$D$72,CLUBS!$B12,'JU F'!$L$5:$L$72)+SUMIF('JU H'!$D$5:$D$72,CLUBS!$B12,'JU H'!$L$5:$L$72))*M12</f>
        <v>62.142857142857139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H'!$D$5:$D$70,CLUBS!$B12,'PU H'!$M$5:$M$70,"&gt;0")+COUNTIFS('BE F'!$D$5:$D$72,CLUBS!$B12,'BE F'!$M$5:$M$72,"&gt;0")+COUNTIFS('BE H'!$D$5:$D$66,CLUBS!$B12,'BE H'!$M$5:$M$66,"&gt;0")+COUNTIFS('MI F'!$D$5:$D$72,CLUBS!$B12,'MI F'!$M$5:$M$72,"&gt;0")+COUNTIFS('MI H'!$D$5:$D$70,CLUBS!$B12,'MI H'!$M$5:$M$70,"&gt;0")+COUNTIFS('CA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P12" s="26">
        <f t="shared" si="7"/>
        <v>0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H'!$D$5:$D$70,CLUBS!$B12,'PU H'!$N$5:$N$70)+SUMIF('BE F'!$D$5:$D$72,CLUBS!$B12,'BE F'!$N$5:$N$72)+SUMIF('BE H'!$D$5:$D$66,CLUBS!$B12,'BE H'!$N$5:$N$66)+SUMIF('MI F'!$D$5:$D$72,CLUBS!$B12,'MI F'!$N$5:$N$72)+SUMIF('MI H'!$D$5:$D$70,CLUBS!$B12,'MI H'!$N$5:$N$70)+SUMIF('CA F'!$D$5:$D$72,CLUBS!$B12,'CA F'!$N$5:$N$72)+SUMIF('CA H'!$D$5:$D$72,CLUBS!$B12,'CA H'!$N$5:$N$72)+SUMIF('JU F'!$D$5:$D$72,CLUBS!$B12,'JU F'!$N$5:$N$72)+SUMIF('JU H'!$D$5:$D$72,CLUBS!$B12,'JU H'!$N$5:$N$72))*P12</f>
        <v>0</v>
      </c>
      <c r="R12" s="69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H'!$D$5:$D$70,CLUBS!$B12,'PU H'!$O$5:$O$70,"&gt;0")+COUNTIFS('BE F'!$D$5:$D$72,CLUBS!$B12,'BE F'!$O$5:$O$72,"&gt;0")+COUNTIFS('BE H'!$D$5:$D$66,CLUBS!$B12,'BE H'!$O$5:$O$66,"&gt;0")+COUNTIFS('MI F'!$D$5:$D$72,CLUBS!$B12,'MI F'!$O$5:$O$72,"&gt;0")+COUNTIFS('MI H'!$D$5:$D$70,CLUBS!$B12,'MI H'!$O$5:$O$70,"&gt;0")+COUNTIFS('CA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S12" s="69">
        <f t="shared" si="8"/>
        <v>0</v>
      </c>
      <c r="T12" s="69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H'!$D$5:$D$70,CLUBS!$B12,'PU H'!$P$5:$P$70)+SUMIF('BE F'!$D$5:$D$72,CLUBS!$B12,'BE F'!$P$5:$P$72)+SUMIF('BE H'!$D$5:$D$66,CLUBS!$B12,'BE H'!$P$5:$P$66)+SUMIF('MI F'!$D$5:$D$72,CLUBS!$B12,'MI F'!$P$5:$P$72)+SUMIF('MI H'!$D$5:$D$70,CLUBS!$B12,'MI H'!$P$5:$P$70)+SUMIF('CA F'!$D$5:$D$72,CLUBS!$B12,'CA F'!$P$5:$P$72)+SUMIF('CA H'!$D$5:$D$72,CLUBS!$B12,'CA H'!$P$5:$P$72)+SUMIF('JU F'!$D$5:$D$72,CLUBS!$B12,'JU F'!$P$5:$P$72)+SUMIF('JU H'!$D$5:$D$72,CLUBS!$B12,'JU H'!$P$5:$P$72))*S12</f>
        <v>0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H'!$D$5:$D$70,CLUBS!$B12,'PU H'!$Q$5:$Q$70,"&gt;0")+COUNTIFS('BE F'!$D$5:$D$72,CLUBS!$B12,'BE F'!$Q$5:$Q$72,"&gt;0")+COUNTIFS('BE H'!$D$5:$D$66,CLUBS!$B12,'BE H'!$Q$5:$Q$66,"&gt;0")+COUNTIFS('MI F'!$D$5:$D$72,CLUBS!$B12,'MI F'!$Q$5:$Q$72,"&gt;0")+COUNTIFS('MI H'!$D$5:$D$70,CLUBS!$B12,'MI H'!$Q$5:$Q$70,"&gt;0")+COUNTIFS('CA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V12" s="26">
        <f t="shared" si="9"/>
        <v>0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H'!$D$5:$D$70,CLUBS!$B12,'PU H'!$R$5:$R$70)+SUMIF('BE F'!$D$5:$D$72,CLUBS!$B12,'BE F'!$R$5:$R$72)+SUMIF('BE H'!$D$5:$D$66,CLUBS!$B12,'BE H'!$R$5:$R$66)+SUMIF('MI F'!$D$5:$D$72,CLUBS!$B12,'MI F'!$R$5:$R$72)+SUMIF('MI H'!$D$5:$D$70,CLUBS!$B12,'MI H'!$R$5:$R$70)+SUMIF('CA F'!$D$5:$D$72,CLUBS!$B12,'CA F'!$R$5:$R$72)+SUMIF('CA H'!$D$5:$D$72,CLUBS!$B12,'CA H'!$R$5:$R$72)+SUMIF('JU F'!$D$5:$D$72,CLUBS!$B12,'JU F'!$R$5:$R$72)+SUMIF('JU H'!$D$5:$D$72,CLUBS!$B12,'JU H'!$R$5:$R$72))*V12</f>
        <v>0</v>
      </c>
      <c r="X12" s="69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H'!$D$5:$D$70,CLUBS!$B12,'PU H'!$S$5:$S$70,"&gt;0")+COUNTIFS('BE F'!$D$5:$D$72,CLUBS!$B12,'BE F'!$S$5:$S$72,"&gt;0")+COUNTIFS('BE H'!$D$5:$D$66,CLUBS!$B12,'BE H'!$S$5:$S$66,"&gt;0")+COUNTIFS('MI F'!$D$5:$D$72,CLUBS!$B12,'MI F'!$S$5:$S$72,"&gt;0")+COUNTIFS('MI H'!$D$5:$D$70,CLUBS!$B12,'MI H'!$S$5:$S$70,"&gt;0")+COUNTIFS('CA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9">
        <f t="shared" si="10"/>
        <v>0</v>
      </c>
      <c r="Z12" s="69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H'!$D$5:$D$70,CLUBS!$B12,'PU H'!$T$5:$T$70)+SUMIF('BE F'!$D$5:$D$72,CLUBS!$B12,'BE F'!$T$5:$T$72)+SUMIF('BE H'!$D$5:$D$66,CLUBS!$B12,'BE H'!$T$5:$T$66)+SUMIF('MI F'!$D$5:$D$72,CLUBS!$B12,'MI F'!$T$5:$T$72)+SUMIF('MI H'!$D$5:$D$70,CLUBS!$B12,'MI H'!$T$5:$T$70)+SUMIF('CA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H'!$D$5:$D$70,CLUBS!$B12,'PU H'!$U$5:$U$70,"&gt;0")+COUNTIFS('BE F'!$D$5:$D$72,CLUBS!$B12,'BE F'!$U$5:$U$72,"&gt;0")+COUNTIFS('BE H'!$D$5:$D$66,CLUBS!$B12,'BE H'!$U$5:$U$66,"&gt;0")+COUNTIFS('MI F'!$D$5:$D$72,CLUBS!$B12,'MI F'!$U$5:$U$72,"&gt;0")+COUNTIFS('MI H'!$D$5:$D$70,CLUBS!$B12,'MI H'!$U$5:$U$70,"&gt;0")+COUNTIFS('CA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H'!$D$5:$D$70,CLUBS!$B12,'PU H'!$V$5:$V$70)+SUMIF('BE F'!$D$5:$D$72,CLUBS!$B12,'BE F'!$V$5:$V$72)+SUMIF('BE H'!$D$5:$D$66,CLUBS!$B12,'BE H'!$V$5:$V$66)+SUMIF('MI F'!$D$5:$D$72,CLUBS!$B12,'MI F'!$V$5:$V$72)+SUMIF('MI H'!$D$5:$D$70,CLUBS!$B12,'MI H'!$V$5:$V$70)+SUMIF('CA F'!$D$5:$D$72,CLUBS!$B12,'CA F'!$V$5:$V$72)+SUMIF('CA H'!$D$5:$D$72,CLUBS!$B12,'CA H'!$V$5:$V$72)+SUMIF('JU F'!$D$5:$D$72,CLUBS!$B12,'JU F'!$V$5:$V$72)+SUMIF('JU H'!$D$5:$D$72,CLUBS!$B12,'JU H'!$V$5:$V$72))*AB12</f>
        <v>0</v>
      </c>
      <c r="AD12" s="69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H'!$D$5:$D$70,CLUBS!$B12,'PU H'!$W$5:$W$70,"&gt;0")+COUNTIFS('BE F'!$D$5:$D$72,CLUBS!$B12,'BE F'!$W$5:$W$72,"&gt;0")+COUNTIFS('BE H'!$D$5:$D$66,CLUBS!$B12,'BE H'!$W$5:$W$66,"&gt;0")+COUNTIFS('MI F'!$D$5:$D$72,CLUBS!$B12,'MI F'!$W$5:$W$72,"&gt;0")+COUNTIFS('MI H'!$D$5:$D$70,CLUBS!$B12,'MI H'!$W$5:$W$70,"&gt;0")+COUNTIFS('CA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9">
        <f t="shared" si="12"/>
        <v>0</v>
      </c>
      <c r="AF12" s="69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H'!$D$5:$D$70,CLUBS!$B12,'PU H'!$X$5:$X$70)+SUMIF('BE F'!$D$5:$D$72,CLUBS!$B12,'BE F'!$X$5:$X$72)+SUMIF('BE H'!$D$5:$D$66,CLUBS!$B12,'BE H'!$X$5:$X$66)+SUMIF('MI F'!$D$5:$D$72,CLUBS!$B12,'MI F'!$X$5:$X$72)+SUMIF('MI H'!$D$5:$D$70,CLUBS!$B12,'MI H'!$X$5:$X$70)+SUMIF('CA F'!$D$5:$D$72,CLUBS!$B12,'CA F'!$X$5:$X$72)+SUMIF('CA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H'!$D$5:$D$70,CLUBS!$B12,'PU H'!$Y$5:$Y$70,"&gt;0")+COUNTIFS('BE F'!$D$5:$D$72,CLUBS!$B12,'BE F'!$Y$5:$Y$72,"&gt;0")+COUNTIFS('BE H'!$D$5:$D$66,CLUBS!$B12,'BE H'!$Y$5:$Y$66,"&gt;0")+COUNTIFS('MI F'!$D$5:$D$72,CLUBS!$B12,'MI F'!$Y$5:$Y$72,"&gt;0")+COUNTIFS('MI H'!$D$5:$D$70,CLUBS!$B12,'MI H'!$Y$5:$Y$70,"&gt;0")+COUNTIFS('CA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H'!$D$5:$D$70,CLUBS!$B12,'PU H'!$Z$5:$Z$70)+SUMIF('BE F'!$D$5:$D$72,CLUBS!$B12,'BE F'!$Z$5:$Z$72)+SUMIF('BE H'!$D$5:$D$66,CLUBS!$B12,'BE H'!$Z$5:$Z$66)+SUMIF('MI F'!$D$5:$D$72,CLUBS!$B12,'MI F'!$Z$5:$Z$72)+SUMIF('MI H'!$D$5:$D$70,CLUBS!$B12,'MI H'!$Z$5:$Z$70)+SUMIF('CA F'!$D$5:$D$72,CLUBS!$B12,'CA F'!$Z$5:$Z$72)+SUMIF('CA H'!$D$5:$D$72,CLUBS!$B12,'CA H'!$Z$5:$Z$72)+SUMIF('JU F'!$D$5:$D$72,CLUBS!$B12,'JU F'!$Z$5:$Z$72)+SUMIF('JU H'!$D$5:$D$72,CLUBS!$B12,'JU H'!$Z$5:$Z$72))*AH12</f>
        <v>0</v>
      </c>
      <c r="AJ12" s="16">
        <f t="shared" si="14"/>
        <v>22</v>
      </c>
      <c r="AK12" s="28">
        <f t="shared" si="15"/>
        <v>181.14285714285714</v>
      </c>
      <c r="AL12" s="29">
        <f t="shared" si="1"/>
        <v>8.2337662337662341</v>
      </c>
      <c r="AM12" s="14">
        <v>14</v>
      </c>
      <c r="AN12" s="27">
        <f t="shared" si="2"/>
        <v>12.938775510204081</v>
      </c>
      <c r="AO12" s="22"/>
    </row>
    <row r="13" spans="1:41" x14ac:dyDescent="0.15">
      <c r="A13" s="34">
        <f t="shared" si="0"/>
        <v>7</v>
      </c>
      <c r="B13" s="65" t="s">
        <v>48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H'!$D$5:$D$70,CLUBS!$B13,'PU H'!$E$5:$E$70,"&gt;0")+COUNTIFS('BE F'!$D$5:$D$72,CLUBS!$B13,'BE F'!$E$5:$E$72,"&gt;0")+COUNTIFS('BE H'!$D$5:$D$66,CLUBS!$B13,'BE H'!$E$5:$E$66,"&gt;0")+COUNTIFS('MI F'!$D$5:$D$72,CLUBS!$B13,'MI F'!$E$5:$E$72,"&gt;0")+COUNTIFS('MI H'!$D$5:$D$70,CLUBS!$B13,'MI H'!$E$5:$E$70,"&gt;0")+COUNTIFS('CA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8</v>
      </c>
      <c r="D13" s="14">
        <f t="shared" si="3"/>
        <v>0.8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H'!$D$5:$D$70,CLUBS!$B13,'PU H'!$F$5:$F$70)+SUMIF('BE F'!$D$5:$D$72,CLUBS!$B13,'BE F'!$F$5:$F$72)+SUMIF('BE H'!$D$5:$D$66,CLUBS!$B13,'BE H'!$F$5:$F$66)+SUMIF('MI F'!$D$5:$D$72,CLUBS!$B13,'MI F'!$F$5:$F$72)+SUMIF('MI H'!$D$5:$D$70,CLUBS!$B13,'MI H'!$F$5:$F$70)+SUMIF('CA F'!$D$5:$D$72,CLUBS!$B13,'CA F'!$F$5:$F$72)+SUMIF('CA H'!$D$5:$D$72,CLUBS!$B13,'CA H'!$F$5:$F$72)+SUMIF('JU F'!$D$5:$D$72,CLUBS!$B13,'JU F'!$F$5:$F$72)+SUMIF('JU H'!$D$5:$D$72,CLUBS!$B13,'JU H'!$F$5:$F$72))*D13</f>
        <v>96.800000000000011</v>
      </c>
      <c r="F13" s="69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H'!$D$5:$D$70,CLUBS!$B13,'PU H'!$G$5:$G$70,"&gt;0")+COUNTIFS('BE F'!$D$5:$D$72,CLUBS!$B13,'BE F'!$G$5:$G$72,"&gt;0")+COUNTIFS('BE H'!$D$5:$D$66,CLUBS!$B13,'BE H'!$G$5:$G$66,"&gt;0")+COUNTIFS('MI F'!$D$5:$D$72,CLUBS!$B13,'MI F'!$G$5:$G$72,"&gt;0")+COUNTIFS('MI H'!$D$5:$D$70,CLUBS!$B13,'MI H'!$G$5:$G$70,"&gt;0")+COUNTIFS('CA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7</v>
      </c>
      <c r="G13" s="69">
        <f t="shared" si="4"/>
        <v>0.7</v>
      </c>
      <c r="H13" s="70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H'!$D$5:$D$70,CLUBS!$B13,'PU H'!$H$5:$H$70)+SUMIF('BE F'!$D$5:$D$72,CLUBS!$B13,'BE F'!$H$5:$H$72)+SUMIF('BE H'!$D$5:$D$66,CLUBS!$B13,'BE H'!$H$5:$H$66)+SUMIF('MI F'!$D$5:$D$72,CLUBS!$B13,'MI F'!$H$5:$H$72)+SUMIF('MI H'!$D$5:$D$70,CLUBS!$B13,'MI H'!$H$5:$H$70)+SUMIF('CA F'!$D$5:$D$72,CLUBS!$B13,'CA F'!$H$5:$H$72)+SUMIF('CA H'!$D$5:$D$72,CLUBS!$B13,'CA H'!$H$5:$H$72)+SUMIF('JU F'!$D$5:$D$72,CLUBS!$B13,'JU F'!$H$5:$H$72)+SUMIF('JU H'!$D$5:$D$72,CLUBS!$B13,'JU H'!$H$5:$H$72))*G13</f>
        <v>115.49999999999999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H'!$D$5:$D$70,CLUBS!$B13,'PU H'!$I$5:$I$70,"&gt;0")+COUNTIFS('BE F'!$D$5:$D$72,CLUBS!$B13,'BE F'!$I$5:$I$72,"&gt;0")+COUNTIFS('BE H'!$D$5:$D$66,CLUBS!$B13,'BE H'!$I$5:$I$66,"&gt;0")+COUNTIFS('MI F'!$D$5:$D$72,CLUBS!$B13,'MI F'!$I$5:$I$72,"&gt;0")+COUNTIFS('MI H'!$D$5:$D$70,CLUBS!$B13,'MI H'!$I$5:$I$70,"&gt;0")+COUNTIFS('CA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8</v>
      </c>
      <c r="J13" s="14">
        <f t="shared" si="5"/>
        <v>0.8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H'!$D$5:$D$70,CLUBS!$B13,'PU H'!$J$5:$J$70)+SUMIF('BE F'!$D$5:$D$72,CLUBS!$B13,'BE F'!$J$5:$J$72)+SUMIF('BE H'!$D$5:$D$66,CLUBS!$B13,'BE H'!$J$5:$J$66)+SUMIF('MI F'!$D$5:$D$72,CLUBS!$B13,'MI F'!$J$5:$J$72)+SUMIF('MI H'!$D$5:$D$70,CLUBS!$B13,'MI H'!$J$5:$J$70)+SUMIF('CA F'!$D$5:$D$72,CLUBS!$B13,'CA F'!$J$5:$J$72)+SUMIF('CA H'!$D$5:$D$72,CLUBS!$B13,'CA H'!$J$5:$J$72)+SUMIF('JU F'!$D$5:$D$72,CLUBS!$B13,'JU F'!$J$5:$J$72)+SUMIF('JU H'!$D$5:$D$72,CLUBS!$B13,'JU H'!$J$5:$J$72))*J13</f>
        <v>99.2</v>
      </c>
      <c r="L13" s="69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H'!$D$5:$D$70,CLUBS!$B13,'PU H'!$K$5:$K$70,"&gt;0")+COUNTIFS('BE F'!$D$5:$D$72,CLUBS!$B13,'BE F'!$K$5:$K$72,"&gt;0")+COUNTIFS('BE H'!$D$5:$D$66,CLUBS!$B13,'BE H'!$K$5:$K$66,"&gt;0")+COUNTIFS('MI F'!$D$5:$D$72,CLUBS!$B13,'MI F'!$K$5:$K$72,"&gt;0")+COUNTIFS('MI H'!$D$5:$D$70,CLUBS!$B13,'MI H'!$K$5:$K$70,"&gt;0")+COUNTIFS('CA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1</v>
      </c>
      <c r="M13" s="69">
        <f t="shared" si="6"/>
        <v>0.1</v>
      </c>
      <c r="N13" s="69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H'!$D$5:$D$70,CLUBS!$B13,'PU H'!$L$5:$L$70)+SUMIF('BE F'!$D$5:$D$72,CLUBS!$B13,'BE F'!$L$5:$L$72)+SUMIF('BE H'!$D$5:$D$66,CLUBS!$B13,'BE H'!$L$5:$L$66)+SUMIF('MI F'!$D$5:$D$72,CLUBS!$B13,'MI F'!$L$5:$L$72)+SUMIF('MI H'!$D$5:$D$70,CLUBS!$B13,'MI H'!$L$5:$L$70)+SUMIF('CA F'!$D$5:$D$72,CLUBS!$B13,'CA F'!$L$5:$L$72)+SUMIF('CA H'!$D$5:$D$72,CLUBS!$B13,'CA H'!$L$5:$L$72)+SUMIF('JU F'!$D$5:$D$72,CLUBS!$B13,'JU F'!$L$5:$L$72)+SUMIF('JU H'!$D$5:$D$72,CLUBS!$B13,'JU H'!$L$5:$L$72))*M13</f>
        <v>1.6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H'!$D$5:$D$70,CLUBS!$B13,'PU H'!$M$5:$M$70,"&gt;0")+COUNTIFS('BE F'!$D$5:$D$72,CLUBS!$B13,'BE F'!$M$5:$M$72,"&gt;0")+COUNTIFS('BE H'!$D$5:$D$66,CLUBS!$B13,'BE H'!$M$5:$M$66,"&gt;0")+COUNTIFS('MI F'!$D$5:$D$72,CLUBS!$B13,'MI F'!$M$5:$M$72,"&gt;0")+COUNTIFS('MI H'!$D$5:$D$70,CLUBS!$B13,'MI H'!$M$5:$M$70,"&gt;0")+COUNTIFS('CA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H'!$D$5:$D$70,CLUBS!$B13,'PU H'!$N$5:$N$70)+SUMIF('BE F'!$D$5:$D$72,CLUBS!$B13,'BE F'!$N$5:$N$72)+SUMIF('BE H'!$D$5:$D$66,CLUBS!$B13,'BE H'!$N$5:$N$66)+SUMIF('MI F'!$D$5:$D$72,CLUBS!$B13,'MI F'!$N$5:$N$72)+SUMIF('MI H'!$D$5:$D$70,CLUBS!$B13,'MI H'!$N$5:$N$70)+SUMIF('CA F'!$D$5:$D$72,CLUBS!$B13,'CA F'!$N$5:$N$72)+SUMIF('CA H'!$D$5:$D$72,CLUBS!$B13,'CA H'!$N$5:$N$72)+SUMIF('JU F'!$D$5:$D$72,CLUBS!$B13,'JU F'!$N$5:$N$72)+SUMIF('JU H'!$D$5:$D$72,CLUBS!$B13,'JU H'!$N$5:$N$72))*P13</f>
        <v>0</v>
      </c>
      <c r="R13" s="69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H'!$D$5:$D$70,CLUBS!$B13,'PU H'!$O$5:$O$70,"&gt;0")+COUNTIFS('BE F'!$D$5:$D$72,CLUBS!$B13,'BE F'!$O$5:$O$72,"&gt;0")+COUNTIFS('BE H'!$D$5:$D$66,CLUBS!$B13,'BE H'!$O$5:$O$66,"&gt;0")+COUNTIFS('MI F'!$D$5:$D$72,CLUBS!$B13,'MI F'!$O$5:$O$72,"&gt;0")+COUNTIFS('MI H'!$D$5:$D$70,CLUBS!$B13,'MI H'!$O$5:$O$70,"&gt;0")+COUNTIFS('CA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S13" s="69">
        <f t="shared" si="8"/>
        <v>0</v>
      </c>
      <c r="T13" s="69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H'!$D$5:$D$70,CLUBS!$B13,'PU H'!$P$5:$P$70)+SUMIF('BE F'!$D$5:$D$72,CLUBS!$B13,'BE F'!$P$5:$P$72)+SUMIF('BE H'!$D$5:$D$66,CLUBS!$B13,'BE H'!$P$5:$P$66)+SUMIF('MI F'!$D$5:$D$72,CLUBS!$B13,'MI F'!$P$5:$P$72)+SUMIF('MI H'!$D$5:$D$70,CLUBS!$B13,'MI H'!$P$5:$P$70)+SUMIF('CA F'!$D$5:$D$72,CLUBS!$B13,'CA F'!$P$5:$P$72)+SUMIF('CA H'!$D$5:$D$72,CLUBS!$B13,'CA H'!$P$5:$P$72)+SUMIF('JU F'!$D$5:$D$72,CLUBS!$B13,'JU F'!$P$5:$P$72)+SUMIF('JU H'!$D$5:$D$72,CLUBS!$B13,'JU H'!$P$5:$P$72))*S13</f>
        <v>0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H'!$D$5:$D$70,CLUBS!$B13,'PU H'!$Q$5:$Q$70,"&gt;0")+COUNTIFS('BE F'!$D$5:$D$72,CLUBS!$B13,'BE F'!$Q$5:$Q$72,"&gt;0")+COUNTIFS('BE H'!$D$5:$D$66,CLUBS!$B13,'BE H'!$Q$5:$Q$66,"&gt;0")+COUNTIFS('MI F'!$D$5:$D$72,CLUBS!$B13,'MI F'!$Q$5:$Q$72,"&gt;0")+COUNTIFS('MI H'!$D$5:$D$70,CLUBS!$B13,'MI H'!$Q$5:$Q$70,"&gt;0")+COUNTIFS('CA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V13" s="26">
        <f t="shared" si="9"/>
        <v>0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H'!$D$5:$D$70,CLUBS!$B13,'PU H'!$R$5:$R$70)+SUMIF('BE F'!$D$5:$D$72,CLUBS!$B13,'BE F'!$R$5:$R$72)+SUMIF('BE H'!$D$5:$D$66,CLUBS!$B13,'BE H'!$R$5:$R$66)+SUMIF('MI F'!$D$5:$D$72,CLUBS!$B13,'MI F'!$R$5:$R$72)+SUMIF('MI H'!$D$5:$D$70,CLUBS!$B13,'MI H'!$R$5:$R$70)+SUMIF('CA F'!$D$5:$D$72,CLUBS!$B13,'CA F'!$R$5:$R$72)+SUMIF('CA H'!$D$5:$D$72,CLUBS!$B13,'CA H'!$R$5:$R$72)+SUMIF('JU F'!$D$5:$D$72,CLUBS!$B13,'JU F'!$R$5:$R$72)+SUMIF('JU H'!$D$5:$D$72,CLUBS!$B13,'JU H'!$R$5:$R$72))*V13</f>
        <v>0</v>
      </c>
      <c r="X13" s="69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H'!$D$5:$D$70,CLUBS!$B13,'PU H'!$S$5:$S$70,"&gt;0")+COUNTIFS('BE F'!$D$5:$D$72,CLUBS!$B13,'BE F'!$S$5:$S$72,"&gt;0")+COUNTIFS('BE H'!$D$5:$D$66,CLUBS!$B13,'BE H'!$S$5:$S$66,"&gt;0")+COUNTIFS('MI F'!$D$5:$D$72,CLUBS!$B13,'MI F'!$S$5:$S$72,"&gt;0")+COUNTIFS('MI H'!$D$5:$D$70,CLUBS!$B13,'MI H'!$S$5:$S$70,"&gt;0")+COUNTIFS('CA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Y13" s="69">
        <f t="shared" si="10"/>
        <v>0</v>
      </c>
      <c r="Z13" s="69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H'!$D$5:$D$70,CLUBS!$B13,'PU H'!$T$5:$T$70)+SUMIF('BE F'!$D$5:$D$72,CLUBS!$B13,'BE F'!$T$5:$T$72)+SUMIF('BE H'!$D$5:$D$66,CLUBS!$B13,'BE H'!$T$5:$T$66)+SUMIF('MI F'!$D$5:$D$72,CLUBS!$B13,'MI F'!$T$5:$T$72)+SUMIF('MI H'!$D$5:$D$70,CLUBS!$B13,'MI H'!$T$5:$T$70)+SUMIF('CA F'!$D$5:$D$72,CLUBS!$B13,'CA F'!$T$5:$T$72)+SUMIF('CA H'!$D$5:$D$72,CLUBS!$B13,'CA H'!$T$5:$T$72)+SUMIF('JU F'!$D$5:$D$72,CLUBS!$B13,'JU F'!$T$5:$T$72)+SUMIF('JU H'!$D$5:$D$72,CLUBS!$B13,'JU H'!$T$5:$T$72))*Y13</f>
        <v>0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H'!$D$5:$D$70,CLUBS!$B13,'PU H'!$U$5:$U$70,"&gt;0")+COUNTIFS('BE F'!$D$5:$D$72,CLUBS!$B13,'BE F'!$U$5:$U$72,"&gt;0")+COUNTIFS('BE H'!$D$5:$D$66,CLUBS!$B13,'BE H'!$U$5:$U$66,"&gt;0")+COUNTIFS('MI F'!$D$5:$D$72,CLUBS!$B13,'MI F'!$U$5:$U$72,"&gt;0")+COUNTIFS('MI H'!$D$5:$D$70,CLUBS!$B13,'MI H'!$U$5:$U$70,"&gt;0")+COUNTIFS('CA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AB13" s="26">
        <f t="shared" si="11"/>
        <v>0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H'!$D$5:$D$70,CLUBS!$B13,'PU H'!$V$5:$V$70)+SUMIF('BE F'!$D$5:$D$72,CLUBS!$B13,'BE F'!$V$5:$V$72)+SUMIF('BE H'!$D$5:$D$66,CLUBS!$B13,'BE H'!$V$5:$V$66)+SUMIF('MI F'!$D$5:$D$72,CLUBS!$B13,'MI F'!$V$5:$V$72)+SUMIF('MI H'!$D$5:$D$70,CLUBS!$B13,'MI H'!$V$5:$V$70)+SUMIF('CA F'!$D$5:$D$72,CLUBS!$B13,'CA F'!$V$5:$V$72)+SUMIF('CA H'!$D$5:$D$72,CLUBS!$B13,'CA H'!$V$5:$V$72)+SUMIF('JU F'!$D$5:$D$72,CLUBS!$B13,'JU F'!$V$5:$V$72)+SUMIF('JU H'!$D$5:$D$72,CLUBS!$B13,'JU H'!$V$5:$V$72))*AB13</f>
        <v>0</v>
      </c>
      <c r="AD13" s="69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H'!$D$5:$D$70,CLUBS!$B13,'PU H'!$W$5:$W$70,"&gt;0")+COUNTIFS('BE F'!$D$5:$D$72,CLUBS!$B13,'BE F'!$W$5:$W$72,"&gt;0")+COUNTIFS('BE H'!$D$5:$D$66,CLUBS!$B13,'BE H'!$W$5:$W$66,"&gt;0")+COUNTIFS('MI F'!$D$5:$D$72,CLUBS!$B13,'MI F'!$W$5:$W$72,"&gt;0")+COUNTIFS('MI H'!$D$5:$D$70,CLUBS!$B13,'MI H'!$W$5:$W$70,"&gt;0")+COUNTIFS('CA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AE13" s="69">
        <f t="shared" si="12"/>
        <v>0</v>
      </c>
      <c r="AF13" s="69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H'!$D$5:$D$70,CLUBS!$B13,'PU H'!$X$5:$X$70)+SUMIF('BE F'!$D$5:$D$72,CLUBS!$B13,'BE F'!$X$5:$X$72)+SUMIF('BE H'!$D$5:$D$66,CLUBS!$B13,'BE H'!$X$5:$X$66)+SUMIF('MI F'!$D$5:$D$72,CLUBS!$B13,'MI F'!$X$5:$X$72)+SUMIF('MI H'!$D$5:$D$70,CLUBS!$B13,'MI H'!$X$5:$X$70)+SUMIF('CA F'!$D$5:$D$72,CLUBS!$B13,'CA F'!$X$5:$X$72)+SUMIF('CA H'!$D$5:$D$72,CLUBS!$B13,'CA H'!$X$5:$X$72)+SUMIF('JU F'!$D$5:$D$72,CLUBS!$B13,'JU F'!$X$5:$X$72)+SUMIF('JU H'!$D$5:$D$72,CLUBS!$B13,'JU H'!$X$5:$X$72))*AE13</f>
        <v>0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H'!$D$5:$D$70,CLUBS!$B13,'PU H'!$Y$5:$Y$70,"&gt;0")+COUNTIFS('BE F'!$D$5:$D$72,CLUBS!$B13,'BE F'!$Y$5:$Y$72,"&gt;0")+COUNTIFS('BE H'!$D$5:$D$66,CLUBS!$B13,'BE H'!$Y$5:$Y$66,"&gt;0")+COUNTIFS('MI F'!$D$5:$D$72,CLUBS!$B13,'MI F'!$Y$5:$Y$72,"&gt;0")+COUNTIFS('MI H'!$D$5:$D$70,CLUBS!$B13,'MI H'!$Y$5:$Y$70,"&gt;0")+COUNTIFS('CA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H'!$D$5:$D$70,CLUBS!$B13,'PU H'!$Z$5:$Z$70)+SUMIF('BE F'!$D$5:$D$72,CLUBS!$B13,'BE F'!$Z$5:$Z$72)+SUMIF('BE H'!$D$5:$D$66,CLUBS!$B13,'BE H'!$Z$5:$Z$66)+SUMIF('MI F'!$D$5:$D$72,CLUBS!$B13,'MI F'!$Z$5:$Z$72)+SUMIF('MI H'!$D$5:$D$70,CLUBS!$B13,'MI H'!$Z$5:$Z$70)+SUMIF('CA F'!$D$5:$D$72,CLUBS!$B13,'CA F'!$Z$5:$Z$72)+SUMIF('CA H'!$D$5:$D$72,CLUBS!$B13,'CA H'!$Z$5:$Z$72)+SUMIF('JU F'!$D$5:$D$72,CLUBS!$B13,'JU F'!$Z$5:$Z$72)+SUMIF('JU H'!$D$5:$D$72,CLUBS!$B13,'JU H'!$Z$5:$Z$72))*AH13</f>
        <v>0</v>
      </c>
      <c r="AJ13" s="16">
        <f t="shared" si="14"/>
        <v>24</v>
      </c>
      <c r="AK13" s="28">
        <f t="shared" si="15"/>
        <v>313.10000000000002</v>
      </c>
      <c r="AL13" s="29">
        <f t="shared" si="1"/>
        <v>13.045833333333334</v>
      </c>
      <c r="AM13" s="14">
        <v>10</v>
      </c>
      <c r="AN13" s="27">
        <f t="shared" si="2"/>
        <v>31.310000000000002</v>
      </c>
      <c r="AO13" s="22"/>
    </row>
    <row r="14" spans="1:41" x14ac:dyDescent="0.15">
      <c r="A14" s="102">
        <f t="shared" si="0"/>
        <v>3</v>
      </c>
      <c r="B14" s="65" t="s">
        <v>41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H'!$D$5:$D$70,CLUBS!$B14,'PU H'!$E$5:$E$70,"&gt;0")+COUNTIFS('BE F'!$D$5:$D$72,CLUBS!$B14,'BE F'!$E$5:$E$72,"&gt;0")+COUNTIFS('BE H'!$D$5:$D$66,CLUBS!$B14,'BE H'!$E$5:$E$66,"&gt;0")+COUNTIFS('MI F'!$D$5:$D$72,CLUBS!$B14,'MI F'!$E$5:$E$72,"&gt;0")+COUNTIFS('MI H'!$D$5:$D$70,CLUBS!$B14,'MI H'!$E$5:$E$70,"&gt;0")+COUNTIFS('CA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36</v>
      </c>
      <c r="D14" s="14">
        <f t="shared" si="3"/>
        <v>0.45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H'!$D$5:$D$70,CLUBS!$B14,'PU H'!$F$5:$F$70)+SUMIF('BE F'!$D$5:$D$72,CLUBS!$B14,'BE F'!$F$5:$F$72)+SUMIF('BE H'!$D$5:$D$66,CLUBS!$B14,'BE H'!$F$5:$F$66)+SUMIF('MI F'!$D$5:$D$72,CLUBS!$B14,'MI F'!$F$5:$F$72)+SUMIF('MI H'!$D$5:$D$70,CLUBS!$B14,'MI H'!$F$5:$F$70)+SUMIF('CA F'!$D$5:$D$72,CLUBS!$B14,'CA F'!$F$5:$F$72)+SUMIF('CA H'!$D$5:$D$72,CLUBS!$B14,'CA H'!$F$5:$F$72)+SUMIF('JU F'!$D$5:$D$72,CLUBS!$B14,'JU F'!$F$5:$F$72)+SUMIF('JU H'!$D$5:$D$72,CLUBS!$B14,'JU H'!$F$5:$F$72))*D14</f>
        <v>421.2</v>
      </c>
      <c r="F14" s="69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H'!$D$5:$D$70,CLUBS!$B14,'PU H'!$G$5:$G$70,"&gt;0")+COUNTIFS('BE F'!$D$5:$D$72,CLUBS!$B14,'BE F'!$G$5:$G$72,"&gt;0")+COUNTIFS('BE H'!$D$5:$D$66,CLUBS!$B14,'BE H'!$G$5:$G$66,"&gt;0")+COUNTIFS('MI F'!$D$5:$D$72,CLUBS!$B14,'MI F'!$G$5:$G$72,"&gt;0")+COUNTIFS('MI H'!$D$5:$D$70,CLUBS!$B14,'MI H'!$G$5:$G$70,"&gt;0")+COUNTIFS('CA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13</v>
      </c>
      <c r="G14" s="69">
        <f t="shared" si="4"/>
        <v>0.16250000000000001</v>
      </c>
      <c r="H14" s="70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H'!$D$5:$D$70,CLUBS!$B14,'PU H'!$H$5:$H$70)+SUMIF('BE F'!$D$5:$D$72,CLUBS!$B14,'BE F'!$H$5:$H$72)+SUMIF('BE H'!$D$5:$D$66,CLUBS!$B14,'BE H'!$H$5:$H$66)+SUMIF('MI F'!$D$5:$D$72,CLUBS!$B14,'MI F'!$H$5:$H$72)+SUMIF('MI H'!$D$5:$D$70,CLUBS!$B14,'MI H'!$H$5:$H$70)+SUMIF('CA F'!$D$5:$D$72,CLUBS!$B14,'CA F'!$H$5:$H$72)+SUMIF('CA H'!$D$5:$D$72,CLUBS!$B14,'CA H'!$H$5:$H$72)+SUMIF('JU F'!$D$5:$D$72,CLUBS!$B14,'JU F'!$H$5:$H$72)+SUMIF('JU H'!$D$5:$D$72,CLUBS!$B14,'JU H'!$H$5:$H$72))*G14</f>
        <v>95.0625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H'!$D$5:$D$70,CLUBS!$B14,'PU H'!$I$5:$I$70,"&gt;0")+COUNTIFS('BE F'!$D$5:$D$72,CLUBS!$B14,'BE F'!$I$5:$I$72,"&gt;0")+COUNTIFS('BE H'!$D$5:$D$66,CLUBS!$B14,'BE H'!$I$5:$I$66,"&gt;0")+COUNTIFS('MI F'!$D$5:$D$72,CLUBS!$B14,'MI F'!$I$5:$I$72,"&gt;0")+COUNTIFS('MI H'!$D$5:$D$70,CLUBS!$B14,'MI H'!$I$5:$I$70,"&gt;0")+COUNTIFS('CA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32</v>
      </c>
      <c r="J14" s="14">
        <f t="shared" si="5"/>
        <v>0.4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H'!$D$5:$D$70,CLUBS!$B14,'PU H'!$J$5:$J$70)+SUMIF('BE F'!$D$5:$D$72,CLUBS!$B14,'BE F'!$J$5:$J$72)+SUMIF('BE H'!$D$5:$D$66,CLUBS!$B14,'BE H'!$J$5:$J$66)+SUMIF('MI F'!$D$5:$D$72,CLUBS!$B14,'MI F'!$J$5:$J$72)+SUMIF('MI H'!$D$5:$D$70,CLUBS!$B14,'MI H'!$J$5:$J$70)+SUMIF('CA F'!$D$5:$D$72,CLUBS!$B14,'CA F'!$J$5:$J$72)+SUMIF('CA H'!$D$5:$D$72,CLUBS!$B14,'CA H'!$J$5:$J$72)+SUMIF('JU F'!$D$5:$D$72,CLUBS!$B14,'JU F'!$J$5:$J$72)+SUMIF('JU H'!$D$5:$D$72,CLUBS!$B14,'JU H'!$J$5:$J$72))*J14</f>
        <v>334.8</v>
      </c>
      <c r="L14" s="69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H'!$D$5:$D$70,CLUBS!$B14,'PU H'!$K$5:$K$70,"&gt;0")+COUNTIFS('BE F'!$D$5:$D$72,CLUBS!$B14,'BE F'!$K$5:$K$72,"&gt;0")+COUNTIFS('BE H'!$D$5:$D$66,CLUBS!$B14,'BE H'!$K$5:$K$66,"&gt;0")+COUNTIFS('MI F'!$D$5:$D$72,CLUBS!$B14,'MI F'!$K$5:$K$72,"&gt;0")+COUNTIFS('MI H'!$D$5:$D$70,CLUBS!$B14,'MI H'!$K$5:$K$70,"&gt;0")+COUNTIFS('CA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11</v>
      </c>
      <c r="M14" s="69">
        <f t="shared" si="6"/>
        <v>0.13750000000000001</v>
      </c>
      <c r="N14" s="69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H'!$D$5:$D$70,CLUBS!$B14,'PU H'!$L$5:$L$70)+SUMIF('BE F'!$D$5:$D$72,CLUBS!$B14,'BE F'!$L$5:$L$72)+SUMIF('BE H'!$D$5:$D$66,CLUBS!$B14,'BE H'!$L$5:$L$66)+SUMIF('MI F'!$D$5:$D$72,CLUBS!$B14,'MI F'!$L$5:$L$72)+SUMIF('MI H'!$D$5:$D$70,CLUBS!$B14,'MI H'!$L$5:$L$70)+SUMIF('CA F'!$D$5:$D$72,CLUBS!$B14,'CA F'!$L$5:$L$72)+SUMIF('CA H'!$D$5:$D$72,CLUBS!$B14,'CA H'!$L$5:$L$72)+SUMIF('JU F'!$D$5:$D$72,CLUBS!$B14,'JU F'!$L$5:$L$72)+SUMIF('JU H'!$D$5:$D$72,CLUBS!$B14,'JU H'!$L$5:$L$72))*M14</f>
        <v>55.000000000000007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H'!$D$5:$D$70,CLUBS!$B14,'PU H'!$M$5:$M$70,"&gt;0")+COUNTIFS('BE F'!$D$5:$D$72,CLUBS!$B14,'BE F'!$M$5:$M$72,"&gt;0")+COUNTIFS('BE H'!$D$5:$D$66,CLUBS!$B14,'BE H'!$M$5:$M$66,"&gt;0")+COUNTIFS('MI F'!$D$5:$D$72,CLUBS!$B14,'MI F'!$M$5:$M$72,"&gt;0")+COUNTIFS('MI H'!$D$5:$D$70,CLUBS!$B14,'MI H'!$M$5:$M$70,"&gt;0")+COUNTIFS('CA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P14" s="26">
        <f t="shared" si="7"/>
        <v>0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H'!$D$5:$D$70,CLUBS!$B14,'PU H'!$N$5:$N$70)+SUMIF('BE F'!$D$5:$D$72,CLUBS!$B14,'BE F'!$N$5:$N$72)+SUMIF('BE H'!$D$5:$D$66,CLUBS!$B14,'BE H'!$N$5:$N$66)+SUMIF('MI F'!$D$5:$D$72,CLUBS!$B14,'MI F'!$N$5:$N$72)+SUMIF('MI H'!$D$5:$D$70,CLUBS!$B14,'MI H'!$N$5:$N$70)+SUMIF('CA F'!$D$5:$D$72,CLUBS!$B14,'CA F'!$N$5:$N$72)+SUMIF('CA H'!$D$5:$D$72,CLUBS!$B14,'CA H'!$N$5:$N$72)+SUMIF('JU F'!$D$5:$D$72,CLUBS!$B14,'JU F'!$N$5:$N$72)+SUMIF('JU H'!$D$5:$D$72,CLUBS!$B14,'JU H'!$N$5:$N$72))*P14</f>
        <v>0</v>
      </c>
      <c r="R14" s="69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H'!$D$5:$D$70,CLUBS!$B14,'PU H'!$O$5:$O$70,"&gt;0")+COUNTIFS('BE F'!$D$5:$D$72,CLUBS!$B14,'BE F'!$O$5:$O$72,"&gt;0")+COUNTIFS('BE H'!$D$5:$D$66,CLUBS!$B14,'BE H'!$O$5:$O$66,"&gt;0")+COUNTIFS('MI F'!$D$5:$D$72,CLUBS!$B14,'MI F'!$O$5:$O$72,"&gt;0")+COUNTIFS('MI H'!$D$5:$D$70,CLUBS!$B14,'MI H'!$O$5:$O$70,"&gt;0")+COUNTIFS('CA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S14" s="69">
        <f t="shared" si="8"/>
        <v>0</v>
      </c>
      <c r="T14" s="69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H'!$D$5:$D$70,CLUBS!$B14,'PU H'!$P$5:$P$70)+SUMIF('BE F'!$D$5:$D$72,CLUBS!$B14,'BE F'!$P$5:$P$72)+SUMIF('BE H'!$D$5:$D$66,CLUBS!$B14,'BE H'!$P$5:$P$66)+SUMIF('MI F'!$D$5:$D$72,CLUBS!$B14,'MI F'!$P$5:$P$72)+SUMIF('MI H'!$D$5:$D$70,CLUBS!$B14,'MI H'!$P$5:$P$70)+SUMIF('CA F'!$D$5:$D$72,CLUBS!$B14,'CA F'!$P$5:$P$72)+SUMIF('CA H'!$D$5:$D$72,CLUBS!$B14,'CA H'!$P$5:$P$72)+SUMIF('JU F'!$D$5:$D$72,CLUBS!$B14,'JU F'!$P$5:$P$72)+SUMIF('JU H'!$D$5:$D$72,CLUBS!$B14,'JU H'!$P$5:$P$72))*S14</f>
        <v>0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H'!$D$5:$D$70,CLUBS!$B14,'PU H'!$Q$5:$Q$70,"&gt;0")+COUNTIFS('BE F'!$D$5:$D$72,CLUBS!$B14,'BE F'!$Q$5:$Q$72,"&gt;0")+COUNTIFS('BE H'!$D$5:$D$66,CLUBS!$B14,'BE H'!$Q$5:$Q$66,"&gt;0")+COUNTIFS('MI F'!$D$5:$D$72,CLUBS!$B14,'MI F'!$Q$5:$Q$72,"&gt;0")+COUNTIFS('MI H'!$D$5:$D$70,CLUBS!$B14,'MI H'!$Q$5:$Q$70,"&gt;0")+COUNTIFS('CA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V14" s="26">
        <f t="shared" si="9"/>
        <v>0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H'!$D$5:$D$70,CLUBS!$B14,'PU H'!$R$5:$R$70)+SUMIF('BE F'!$D$5:$D$72,CLUBS!$B14,'BE F'!$R$5:$R$72)+SUMIF('BE H'!$D$5:$D$66,CLUBS!$B14,'BE H'!$R$5:$R$66)+SUMIF('MI F'!$D$5:$D$72,CLUBS!$B14,'MI F'!$R$5:$R$72)+SUMIF('MI H'!$D$5:$D$70,CLUBS!$B14,'MI H'!$R$5:$R$70)+SUMIF('CA F'!$D$5:$D$72,CLUBS!$B14,'CA F'!$R$5:$R$72)+SUMIF('CA H'!$D$5:$D$72,CLUBS!$B14,'CA H'!$R$5:$R$72)+SUMIF('JU F'!$D$5:$D$72,CLUBS!$B14,'JU F'!$R$5:$R$72)+SUMIF('JU H'!$D$5:$D$72,CLUBS!$B14,'JU H'!$R$5:$R$72))*V14</f>
        <v>0</v>
      </c>
      <c r="X14" s="69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H'!$D$5:$D$70,CLUBS!$B14,'PU H'!$S$5:$S$70,"&gt;0")+COUNTIFS('BE F'!$D$5:$D$72,CLUBS!$B14,'BE F'!$S$5:$S$72,"&gt;0")+COUNTIFS('BE H'!$D$5:$D$66,CLUBS!$B14,'BE H'!$S$5:$S$66,"&gt;0")+COUNTIFS('MI F'!$D$5:$D$72,CLUBS!$B14,'MI F'!$S$5:$S$72,"&gt;0")+COUNTIFS('MI H'!$D$5:$D$70,CLUBS!$B14,'MI H'!$S$5:$S$70,"&gt;0")+COUNTIFS('CA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Y14" s="69">
        <f t="shared" si="10"/>
        <v>0</v>
      </c>
      <c r="Z14" s="69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H'!$D$5:$D$70,CLUBS!$B14,'PU H'!$T$5:$T$70)+SUMIF('BE F'!$D$5:$D$72,CLUBS!$B14,'BE F'!$T$5:$T$72)+SUMIF('BE H'!$D$5:$D$66,CLUBS!$B14,'BE H'!$T$5:$T$66)+SUMIF('MI F'!$D$5:$D$72,CLUBS!$B14,'MI F'!$T$5:$T$72)+SUMIF('MI H'!$D$5:$D$70,CLUBS!$B14,'MI H'!$T$5:$T$70)+SUMIF('CA F'!$D$5:$D$72,CLUBS!$B14,'CA F'!$T$5:$T$72)+SUMIF('CA H'!$D$5:$D$72,CLUBS!$B14,'CA H'!$T$5:$T$72)+SUMIF('JU F'!$D$5:$D$72,CLUBS!$B14,'JU F'!$T$5:$T$72)+SUMIF('JU H'!$D$5:$D$72,CLUBS!$B14,'JU H'!$T$5:$T$72))*Y14</f>
        <v>0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H'!$D$5:$D$70,CLUBS!$B14,'PU H'!$U$5:$U$70,"&gt;0")+COUNTIFS('BE F'!$D$5:$D$72,CLUBS!$B14,'BE F'!$U$5:$U$72,"&gt;0")+COUNTIFS('BE H'!$D$5:$D$66,CLUBS!$B14,'BE H'!$U$5:$U$66,"&gt;0")+COUNTIFS('MI F'!$D$5:$D$72,CLUBS!$B14,'MI F'!$U$5:$U$72,"&gt;0")+COUNTIFS('MI H'!$D$5:$D$70,CLUBS!$B14,'MI H'!$U$5:$U$70,"&gt;0")+COUNTIFS('CA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AB14" s="26">
        <f t="shared" si="11"/>
        <v>0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H'!$D$5:$D$70,CLUBS!$B14,'PU H'!$V$5:$V$70)+SUMIF('BE F'!$D$5:$D$72,CLUBS!$B14,'BE F'!$V$5:$V$72)+SUMIF('BE H'!$D$5:$D$66,CLUBS!$B14,'BE H'!$V$5:$V$66)+SUMIF('MI F'!$D$5:$D$72,CLUBS!$B14,'MI F'!$V$5:$V$72)+SUMIF('MI H'!$D$5:$D$70,CLUBS!$B14,'MI H'!$V$5:$V$70)+SUMIF('CA F'!$D$5:$D$72,CLUBS!$B14,'CA F'!$V$5:$V$72)+SUMIF('CA H'!$D$5:$D$72,CLUBS!$B14,'CA H'!$V$5:$V$72)+SUMIF('JU F'!$D$5:$D$72,CLUBS!$B14,'JU F'!$V$5:$V$72)+SUMIF('JU H'!$D$5:$D$72,CLUBS!$B14,'JU H'!$V$5:$V$72))*AB14</f>
        <v>0</v>
      </c>
      <c r="AD14" s="69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H'!$D$5:$D$70,CLUBS!$B14,'PU H'!$W$5:$W$70,"&gt;0")+COUNTIFS('BE F'!$D$5:$D$72,CLUBS!$B14,'BE F'!$W$5:$W$72,"&gt;0")+COUNTIFS('BE H'!$D$5:$D$66,CLUBS!$B14,'BE H'!$W$5:$W$66,"&gt;0")+COUNTIFS('MI F'!$D$5:$D$72,CLUBS!$B14,'MI F'!$W$5:$W$72,"&gt;0")+COUNTIFS('MI H'!$D$5:$D$70,CLUBS!$B14,'MI H'!$W$5:$W$70,"&gt;0")+COUNTIFS('CA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9">
        <f t="shared" si="12"/>
        <v>0</v>
      </c>
      <c r="AF14" s="69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H'!$D$5:$D$70,CLUBS!$B14,'PU H'!$X$5:$X$70)+SUMIF('BE F'!$D$5:$D$72,CLUBS!$B14,'BE F'!$X$5:$X$72)+SUMIF('BE H'!$D$5:$D$66,CLUBS!$B14,'BE H'!$X$5:$X$66)+SUMIF('MI F'!$D$5:$D$72,CLUBS!$B14,'MI F'!$X$5:$X$72)+SUMIF('MI H'!$D$5:$D$70,CLUBS!$B14,'MI H'!$X$5:$X$70)+SUMIF('CA F'!$D$5:$D$72,CLUBS!$B14,'CA F'!$X$5:$X$72)+SUMIF('CA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H'!$D$5:$D$70,CLUBS!$B14,'PU H'!$Y$5:$Y$70,"&gt;0")+COUNTIFS('BE F'!$D$5:$D$72,CLUBS!$B14,'BE F'!$Y$5:$Y$72,"&gt;0")+COUNTIFS('BE H'!$D$5:$D$66,CLUBS!$B14,'BE H'!$Y$5:$Y$66,"&gt;0")+COUNTIFS('MI F'!$D$5:$D$72,CLUBS!$B14,'MI F'!$Y$5:$Y$72,"&gt;0")+COUNTIFS('MI H'!$D$5:$D$70,CLUBS!$B14,'MI H'!$Y$5:$Y$70,"&gt;0")+COUNTIFS('CA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H'!$D$5:$D$70,CLUBS!$B14,'PU H'!$Z$5:$Z$70)+SUMIF('BE F'!$D$5:$D$72,CLUBS!$B14,'BE F'!$Z$5:$Z$72)+SUMIF('BE H'!$D$5:$D$66,CLUBS!$B14,'BE H'!$Z$5:$Z$66)+SUMIF('MI F'!$D$5:$D$72,CLUBS!$B14,'MI F'!$Z$5:$Z$72)+SUMIF('MI H'!$D$5:$D$70,CLUBS!$B14,'MI H'!$Z$5:$Z$70)+SUMIF('CA F'!$D$5:$D$72,CLUBS!$B14,'CA F'!$Z$5:$Z$72)+SUMIF('CA H'!$D$5:$D$72,CLUBS!$B14,'CA H'!$Z$5:$Z$72)+SUMIF('JU F'!$D$5:$D$72,CLUBS!$B14,'JU F'!$Z$5:$Z$72)+SUMIF('JU H'!$D$5:$D$72,CLUBS!$B14,'JU H'!$Z$5:$Z$72))*AH14</f>
        <v>0</v>
      </c>
      <c r="AJ14" s="16">
        <f t="shared" si="14"/>
        <v>92</v>
      </c>
      <c r="AK14" s="28">
        <f t="shared" si="15"/>
        <v>906.0625</v>
      </c>
      <c r="AL14" s="29">
        <f t="shared" si="1"/>
        <v>9.8485054347826075</v>
      </c>
      <c r="AM14" s="14">
        <v>80</v>
      </c>
      <c r="AN14" s="27">
        <f t="shared" si="2"/>
        <v>11.32578125</v>
      </c>
      <c r="AO14" s="22"/>
    </row>
    <row r="15" spans="1:41" x14ac:dyDescent="0.15">
      <c r="A15" s="34">
        <f t="shared" si="0"/>
        <v>15</v>
      </c>
      <c r="B15" s="65" t="s">
        <v>96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H'!$D$5:$D$70,CLUBS!$B15,'PU H'!$E$5:$E$70,"&gt;0")+COUNTIFS('BE F'!$D$5:$D$72,CLUBS!$B15,'BE F'!$E$5:$E$72,"&gt;0")+COUNTIFS('BE H'!$D$5:$D$66,CLUBS!$B15,'BE H'!$E$5:$E$66,"&gt;0")+COUNTIFS('MI F'!$D$5:$D$72,CLUBS!$B15,'MI F'!$E$5:$E$72,"&gt;0")+COUNTIFS('MI H'!$D$5:$D$70,CLUBS!$B15,'MI H'!$E$5:$E$70,"&gt;0")+COUNTIFS('CA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H'!$D$5:$D$70,CLUBS!$B15,'PU H'!$F$5:$F$70)+SUMIF('BE F'!$D$5:$D$72,CLUBS!$B15,'BE F'!$F$5:$F$72)+SUMIF('BE H'!$D$5:$D$66,CLUBS!$B15,'BE H'!$F$5:$F$66)+SUMIF('MI F'!$D$5:$D$72,CLUBS!$B15,'MI F'!$F$5:$F$72)+SUMIF('MI H'!$D$5:$D$70,CLUBS!$B15,'MI H'!$F$5:$F$70)+SUMIF('CA F'!$D$5:$D$72,CLUBS!$B15,'CA F'!$F$5:$F$72)+SUMIF('CA H'!$D$5:$D$72,CLUBS!$B15,'CA H'!$F$5:$F$72)+SUMIF('JU F'!$D$5:$D$72,CLUBS!$B15,'JU F'!$F$5:$F$72)+SUMIF('JU H'!$D$5:$D$72,CLUBS!$B15,'JU H'!$F$5:$F$72))*D15</f>
        <v>0</v>
      </c>
      <c r="F15" s="69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H'!$D$5:$D$70,CLUBS!$B15,'PU H'!$G$5:$G$70,"&gt;0")+COUNTIFS('BE F'!$D$5:$D$72,CLUBS!$B15,'BE F'!$G$5:$G$72,"&gt;0")+COUNTIFS('BE H'!$D$5:$D$66,CLUBS!$B15,'BE H'!$G$5:$G$66,"&gt;0")+COUNTIFS('MI F'!$D$5:$D$72,CLUBS!$B15,'MI F'!$G$5:$G$72,"&gt;0")+COUNTIFS('MI H'!$D$5:$D$70,CLUBS!$B15,'MI H'!$G$5:$G$70,"&gt;0")+COUNTIFS('CA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9">
        <f t="shared" si="4"/>
        <v>0</v>
      </c>
      <c r="H15" s="70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H'!$D$5:$D$70,CLUBS!$B15,'PU H'!$H$5:$H$70)+SUMIF('BE F'!$D$5:$D$72,CLUBS!$B15,'BE F'!$H$5:$H$72)+SUMIF('BE H'!$D$5:$D$66,CLUBS!$B15,'BE H'!$H$5:$H$66)+SUMIF('MI F'!$D$5:$D$72,CLUBS!$B15,'MI F'!$H$5:$H$72)+SUMIF('MI H'!$D$5:$D$70,CLUBS!$B15,'MI H'!$H$5:$H$70)+SUMIF('CA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H'!$D$5:$D$70,CLUBS!$B15,'PU H'!$I$5:$I$70,"&gt;0")+COUNTIFS('BE F'!$D$5:$D$72,CLUBS!$B15,'BE F'!$I$5:$I$72,"&gt;0")+COUNTIFS('BE H'!$D$5:$D$66,CLUBS!$B15,'BE H'!$I$5:$I$66,"&gt;0")+COUNTIFS('MI F'!$D$5:$D$72,CLUBS!$B15,'MI F'!$I$5:$I$72,"&gt;0")+COUNTIFS('MI H'!$D$5:$D$70,CLUBS!$B15,'MI H'!$I$5:$I$70,"&gt;0")+COUNTIFS('CA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H'!$D$5:$D$70,CLUBS!$B15,'PU H'!$J$5:$J$70)+SUMIF('BE F'!$D$5:$D$72,CLUBS!$B15,'BE F'!$J$5:$J$72)+SUMIF('BE H'!$D$5:$D$66,CLUBS!$B15,'BE H'!$J$5:$J$66)+SUMIF('MI F'!$D$5:$D$72,CLUBS!$B15,'MI F'!$J$5:$J$72)+SUMIF('MI H'!$D$5:$D$70,CLUBS!$B15,'MI H'!$J$5:$J$70)+SUMIF('CA F'!$D$5:$D$72,CLUBS!$B15,'CA F'!$J$5:$J$72)+SUMIF('CA H'!$D$5:$D$72,CLUBS!$B15,'CA H'!$J$5:$J$72)+SUMIF('JU F'!$D$5:$D$72,CLUBS!$B15,'JU F'!$J$5:$J$72)+SUMIF('JU H'!$D$5:$D$72,CLUBS!$B15,'JU H'!$J$5:$J$72))*J15</f>
        <v>0</v>
      </c>
      <c r="L15" s="69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H'!$D$5:$D$70,CLUBS!$B15,'PU H'!$K$5:$K$70,"&gt;0")+COUNTIFS('BE F'!$D$5:$D$72,CLUBS!$B15,'BE F'!$K$5:$K$72,"&gt;0")+COUNTIFS('BE H'!$D$5:$D$66,CLUBS!$B15,'BE H'!$K$5:$K$66,"&gt;0")+COUNTIFS('MI F'!$D$5:$D$72,CLUBS!$B15,'MI F'!$K$5:$K$72,"&gt;0")+COUNTIFS('MI H'!$D$5:$D$70,CLUBS!$B15,'MI H'!$K$5:$K$70,"&gt;0")+COUNTIFS('CA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9">
        <f t="shared" si="6"/>
        <v>0</v>
      </c>
      <c r="N15" s="69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H'!$D$5:$D$70,CLUBS!$B15,'PU H'!$L$5:$L$70)+SUMIF('BE F'!$D$5:$D$72,CLUBS!$B15,'BE F'!$L$5:$L$72)+SUMIF('BE H'!$D$5:$D$66,CLUBS!$B15,'BE H'!$L$5:$L$66)+SUMIF('MI F'!$D$5:$D$72,CLUBS!$B15,'MI F'!$L$5:$L$72)+SUMIF('MI H'!$D$5:$D$70,CLUBS!$B15,'MI H'!$L$5:$L$70)+SUMIF('CA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H'!$D$5:$D$70,CLUBS!$B15,'PU H'!$M$5:$M$70,"&gt;0")+COUNTIFS('BE F'!$D$5:$D$72,CLUBS!$B15,'BE F'!$M$5:$M$72,"&gt;0")+COUNTIFS('BE H'!$D$5:$D$66,CLUBS!$B15,'BE H'!$M$5:$M$66,"&gt;0")+COUNTIFS('MI F'!$D$5:$D$72,CLUBS!$B15,'MI F'!$M$5:$M$72,"&gt;0")+COUNTIFS('MI H'!$D$5:$D$70,CLUBS!$B15,'MI H'!$M$5:$M$70,"&gt;0")+COUNTIFS('CA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H'!$D$5:$D$70,CLUBS!$B15,'PU H'!$N$5:$N$70)+SUMIF('BE F'!$D$5:$D$72,CLUBS!$B15,'BE F'!$N$5:$N$72)+SUMIF('BE H'!$D$5:$D$66,CLUBS!$B15,'BE H'!$N$5:$N$66)+SUMIF('MI F'!$D$5:$D$72,CLUBS!$B15,'MI F'!$N$5:$N$72)+SUMIF('MI H'!$D$5:$D$70,CLUBS!$B15,'MI H'!$N$5:$N$70)+SUMIF('CA F'!$D$5:$D$72,CLUBS!$B15,'CA F'!$N$5:$N$72)+SUMIF('CA H'!$D$5:$D$72,CLUBS!$B15,'CA H'!$N$5:$N$72)+SUMIF('JU F'!$D$5:$D$72,CLUBS!$B15,'JU F'!$N$5:$N$72)+SUMIF('JU H'!$D$5:$D$72,CLUBS!$B15,'JU H'!$N$5:$N$72))*P15</f>
        <v>0</v>
      </c>
      <c r="R15" s="69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H'!$D$5:$D$70,CLUBS!$B15,'PU H'!$O$5:$O$70,"&gt;0")+COUNTIFS('BE F'!$D$5:$D$72,CLUBS!$B15,'BE F'!$O$5:$O$72,"&gt;0")+COUNTIFS('BE H'!$D$5:$D$66,CLUBS!$B15,'BE H'!$O$5:$O$66,"&gt;0")+COUNTIFS('MI F'!$D$5:$D$72,CLUBS!$B15,'MI F'!$O$5:$O$72,"&gt;0")+COUNTIFS('MI H'!$D$5:$D$70,CLUBS!$B15,'MI H'!$O$5:$O$70,"&gt;0")+COUNTIFS('CA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9">
        <f t="shared" si="8"/>
        <v>0</v>
      </c>
      <c r="T15" s="69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H'!$D$5:$D$70,CLUBS!$B15,'PU H'!$P$5:$P$70)+SUMIF('BE F'!$D$5:$D$72,CLUBS!$B15,'BE F'!$P$5:$P$72)+SUMIF('BE H'!$D$5:$D$66,CLUBS!$B15,'BE H'!$P$5:$P$66)+SUMIF('MI F'!$D$5:$D$72,CLUBS!$B15,'MI F'!$P$5:$P$72)+SUMIF('MI H'!$D$5:$D$70,CLUBS!$B15,'MI H'!$P$5:$P$70)+SUMIF('CA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H'!$D$5:$D$70,CLUBS!$B15,'PU H'!$Q$5:$Q$70,"&gt;0")+COUNTIFS('BE F'!$D$5:$D$72,CLUBS!$B15,'BE F'!$Q$5:$Q$72,"&gt;0")+COUNTIFS('BE H'!$D$5:$D$66,CLUBS!$B15,'BE H'!$Q$5:$Q$66,"&gt;0")+COUNTIFS('MI F'!$D$5:$D$72,CLUBS!$B15,'MI F'!$Q$5:$Q$72,"&gt;0")+COUNTIFS('MI H'!$D$5:$D$70,CLUBS!$B15,'MI H'!$Q$5:$Q$70,"&gt;0")+COUNTIFS('CA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H'!$D$5:$D$70,CLUBS!$B15,'PU H'!$R$5:$R$70)+SUMIF('BE F'!$D$5:$D$72,CLUBS!$B15,'BE F'!$R$5:$R$72)+SUMIF('BE H'!$D$5:$D$66,CLUBS!$B15,'BE H'!$R$5:$R$66)+SUMIF('MI F'!$D$5:$D$72,CLUBS!$B15,'MI F'!$R$5:$R$72)+SUMIF('MI H'!$D$5:$D$70,CLUBS!$B15,'MI H'!$R$5:$R$70)+SUMIF('CA F'!$D$5:$D$72,CLUBS!$B15,'CA F'!$R$5:$R$72)+SUMIF('CA H'!$D$5:$D$72,CLUBS!$B15,'CA H'!$R$5:$R$72)+SUMIF('JU F'!$D$5:$D$72,CLUBS!$B15,'JU F'!$R$5:$R$72)+SUMIF('JU H'!$D$5:$D$72,CLUBS!$B15,'JU H'!$R$5:$R$72))*V15</f>
        <v>0</v>
      </c>
      <c r="X15" s="69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H'!$D$5:$D$70,CLUBS!$B15,'PU H'!$S$5:$S$70,"&gt;0")+COUNTIFS('BE F'!$D$5:$D$72,CLUBS!$B15,'BE F'!$S$5:$S$72,"&gt;0")+COUNTIFS('BE H'!$D$5:$D$66,CLUBS!$B15,'BE H'!$S$5:$S$66,"&gt;0")+COUNTIFS('MI F'!$D$5:$D$72,CLUBS!$B15,'MI F'!$S$5:$S$72,"&gt;0")+COUNTIFS('MI H'!$D$5:$D$70,CLUBS!$B15,'MI H'!$S$5:$S$70,"&gt;0")+COUNTIFS('CA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9">
        <f t="shared" si="10"/>
        <v>0</v>
      </c>
      <c r="Z15" s="69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H'!$D$5:$D$70,CLUBS!$B15,'PU H'!$T$5:$T$70)+SUMIF('BE F'!$D$5:$D$72,CLUBS!$B15,'BE F'!$T$5:$T$72)+SUMIF('BE H'!$D$5:$D$66,CLUBS!$B15,'BE H'!$T$5:$T$66)+SUMIF('MI F'!$D$5:$D$72,CLUBS!$B15,'MI F'!$T$5:$T$72)+SUMIF('MI H'!$D$5:$D$70,CLUBS!$B15,'MI H'!$T$5:$T$70)+SUMIF('CA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H'!$D$5:$D$70,CLUBS!$B15,'PU H'!$U$5:$U$70,"&gt;0")+COUNTIFS('BE F'!$D$5:$D$72,CLUBS!$B15,'BE F'!$U$5:$U$72,"&gt;0")+COUNTIFS('BE H'!$D$5:$D$66,CLUBS!$B15,'BE H'!$U$5:$U$66,"&gt;0")+COUNTIFS('MI F'!$D$5:$D$72,CLUBS!$B15,'MI F'!$U$5:$U$72,"&gt;0")+COUNTIFS('MI H'!$D$5:$D$70,CLUBS!$B15,'MI H'!$U$5:$U$70,"&gt;0")+COUNTIFS('CA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H'!$D$5:$D$70,CLUBS!$B15,'PU H'!$V$5:$V$70)+SUMIF('BE F'!$D$5:$D$72,CLUBS!$B15,'BE F'!$V$5:$V$72)+SUMIF('BE H'!$D$5:$D$66,CLUBS!$B15,'BE H'!$V$5:$V$66)+SUMIF('MI F'!$D$5:$D$72,CLUBS!$B15,'MI F'!$V$5:$V$72)+SUMIF('MI H'!$D$5:$D$70,CLUBS!$B15,'MI H'!$V$5:$V$70)+SUMIF('CA F'!$D$5:$D$72,CLUBS!$B15,'CA F'!$V$5:$V$72)+SUMIF('CA H'!$D$5:$D$72,CLUBS!$B15,'CA H'!$V$5:$V$72)+SUMIF('JU F'!$D$5:$D$72,CLUBS!$B15,'JU F'!$V$5:$V$72)+SUMIF('JU H'!$D$5:$D$72,CLUBS!$B15,'JU H'!$V$5:$V$72))*AB15</f>
        <v>0</v>
      </c>
      <c r="AD15" s="69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H'!$D$5:$D$70,CLUBS!$B15,'PU H'!$W$5:$W$70,"&gt;0")+COUNTIFS('BE F'!$D$5:$D$72,CLUBS!$B15,'BE F'!$W$5:$W$72,"&gt;0")+COUNTIFS('BE H'!$D$5:$D$66,CLUBS!$B15,'BE H'!$W$5:$W$66,"&gt;0")+COUNTIFS('MI F'!$D$5:$D$72,CLUBS!$B15,'MI F'!$W$5:$W$72,"&gt;0")+COUNTIFS('MI H'!$D$5:$D$70,CLUBS!$B15,'MI H'!$W$5:$W$70,"&gt;0")+COUNTIFS('CA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9">
        <f t="shared" si="12"/>
        <v>0</v>
      </c>
      <c r="AF15" s="69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H'!$D$5:$D$70,CLUBS!$B15,'PU H'!$X$5:$X$70)+SUMIF('BE F'!$D$5:$D$72,CLUBS!$B15,'BE F'!$X$5:$X$72)+SUMIF('BE H'!$D$5:$D$66,CLUBS!$B15,'BE H'!$X$5:$X$66)+SUMIF('MI F'!$D$5:$D$72,CLUBS!$B15,'MI F'!$X$5:$X$72)+SUMIF('MI H'!$D$5:$D$70,CLUBS!$B15,'MI H'!$X$5:$X$70)+SUMIF('CA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H'!$D$5:$D$70,CLUBS!$B15,'PU H'!$Y$5:$Y$70,"&gt;0")+COUNTIFS('BE F'!$D$5:$D$72,CLUBS!$B15,'BE F'!$Y$5:$Y$72,"&gt;0")+COUNTIFS('BE H'!$D$5:$D$66,CLUBS!$B15,'BE H'!$Y$5:$Y$66,"&gt;0")+COUNTIFS('MI F'!$D$5:$D$72,CLUBS!$B15,'MI F'!$Y$5:$Y$72,"&gt;0")+COUNTIFS('MI H'!$D$5:$D$70,CLUBS!$B15,'MI H'!$Y$5:$Y$70,"&gt;0")+COUNTIFS('CA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H'!$D$5:$D$70,CLUBS!$B15,'PU H'!$Z$5:$Z$70)+SUMIF('BE F'!$D$5:$D$72,CLUBS!$B15,'BE F'!$Z$5:$Z$72)+SUMIF('BE H'!$D$5:$D$66,CLUBS!$B15,'BE H'!$Z$5:$Z$66)+SUMIF('MI F'!$D$5:$D$72,CLUBS!$B15,'MI F'!$Z$5:$Z$72)+SUMIF('MI H'!$D$5:$D$70,CLUBS!$B15,'MI H'!$Z$5:$Z$70)+SUMIF('CA F'!$D$5:$D$72,CLUBS!$B15,'CA F'!$Z$5:$Z$72)+SUMIF('CA H'!$D$5:$D$72,CLUBS!$B15,'CA H'!$Z$5:$Z$72)+SUMIF('JU F'!$D$5:$D$72,CLUBS!$B15,'JU F'!$Z$5:$Z$72)+SUMIF('JU H'!$D$5:$D$72,CLUBS!$B15,'JU H'!$Z$5:$Z$72))*AH15</f>
        <v>0</v>
      </c>
      <c r="AJ15" s="16">
        <f t="shared" si="14"/>
        <v>0</v>
      </c>
      <c r="AK15" s="28">
        <f t="shared" si="15"/>
        <v>0</v>
      </c>
      <c r="AL15" s="29">
        <f t="shared" si="1"/>
        <v>0</v>
      </c>
      <c r="AM15" s="14">
        <v>8</v>
      </c>
      <c r="AN15" s="27">
        <f t="shared" si="2"/>
        <v>0</v>
      </c>
      <c r="AO15" s="22"/>
    </row>
    <row r="16" spans="1:41" x14ac:dyDescent="0.15">
      <c r="A16" s="34">
        <f t="shared" si="0"/>
        <v>9</v>
      </c>
      <c r="B16" s="65" t="s">
        <v>24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H'!$D$5:$D$70,CLUBS!$B16,'PU H'!$E$5:$E$70,"&gt;0")+COUNTIFS('BE F'!$D$5:$D$72,CLUBS!$B16,'BE F'!$E$5:$E$72,"&gt;0")+COUNTIFS('BE H'!$D$5:$D$66,CLUBS!$B16,'BE H'!$E$5:$E$66,"&gt;0")+COUNTIFS('MI F'!$D$5:$D$72,CLUBS!$B16,'MI F'!$E$5:$E$72,"&gt;0")+COUNTIFS('MI H'!$D$5:$D$70,CLUBS!$B16,'MI H'!$E$5:$E$70,"&gt;0")+COUNTIFS('CA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H'!$D$5:$D$70,CLUBS!$B16,'PU H'!$F$5:$F$70)+SUMIF('BE F'!$D$5:$D$72,CLUBS!$B16,'BE F'!$F$5:$F$72)+SUMIF('BE H'!$D$5:$D$66,CLUBS!$B16,'BE H'!$F$5:$F$66)+SUMIF('MI F'!$D$5:$D$72,CLUBS!$B16,'MI F'!$F$5:$F$72)+SUMIF('MI H'!$D$5:$D$70,CLUBS!$B16,'MI H'!$F$5:$F$70)+SUMIF('CA F'!$D$5:$D$72,CLUBS!$B16,'CA F'!$F$5:$F$72)+SUMIF('CA H'!$D$5:$D$72,CLUBS!$B16,'CA H'!$F$5:$F$72)+SUMIF('JU F'!$D$5:$D$72,CLUBS!$B16,'JU F'!$F$5:$F$72)+SUMIF('JU H'!$D$5:$D$72,CLUBS!$B16,'JU H'!$F$5:$F$72))*D16</f>
        <v>0</v>
      </c>
      <c r="F16" s="69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H'!$D$5:$D$70,CLUBS!$B16,'PU H'!$G$5:$G$70,"&gt;0")+COUNTIFS('BE F'!$D$5:$D$72,CLUBS!$B16,'BE F'!$G$5:$G$72,"&gt;0")+COUNTIFS('BE H'!$D$5:$D$66,CLUBS!$B16,'BE H'!$G$5:$G$66,"&gt;0")+COUNTIFS('MI F'!$D$5:$D$72,CLUBS!$B16,'MI F'!$G$5:$G$72,"&gt;0")+COUNTIFS('MI H'!$D$5:$D$70,CLUBS!$B16,'MI H'!$G$5:$G$70,"&gt;0")+COUNTIFS('CA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10</v>
      </c>
      <c r="G16" s="69">
        <f t="shared" si="4"/>
        <v>0.76923076923076927</v>
      </c>
      <c r="H16" s="70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H'!$D$5:$D$70,CLUBS!$B16,'PU H'!$H$5:$H$70)+SUMIF('BE F'!$D$5:$D$72,CLUBS!$B16,'BE F'!$H$5:$H$72)+SUMIF('BE H'!$D$5:$D$66,CLUBS!$B16,'BE H'!$H$5:$H$66)+SUMIF('MI F'!$D$5:$D$72,CLUBS!$B16,'MI F'!$H$5:$H$72)+SUMIF('MI H'!$D$5:$D$70,CLUBS!$B16,'MI H'!$H$5:$H$70)+SUMIF('CA F'!$D$5:$D$72,CLUBS!$B16,'CA F'!$H$5:$H$72)+SUMIF('CA H'!$D$5:$D$72,CLUBS!$B16,'CA H'!$H$5:$H$72)+SUMIF('JU F'!$D$5:$D$72,CLUBS!$B16,'JU F'!$H$5:$H$72)+SUMIF('JU H'!$D$5:$D$72,CLUBS!$B16,'JU H'!$H$5:$H$72))*G16</f>
        <v>184.61538461538461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H'!$D$5:$D$70,CLUBS!$B16,'PU H'!$I$5:$I$70,"&gt;0")+COUNTIFS('BE F'!$D$5:$D$72,CLUBS!$B16,'BE F'!$I$5:$I$72,"&gt;0")+COUNTIFS('BE H'!$D$5:$D$66,CLUBS!$B16,'BE H'!$I$5:$I$66,"&gt;0")+COUNTIFS('MI F'!$D$5:$D$72,CLUBS!$B16,'MI F'!$I$5:$I$72,"&gt;0")+COUNTIFS('MI H'!$D$5:$D$70,CLUBS!$B16,'MI H'!$I$5:$I$70,"&gt;0")+COUNTIFS('CA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0.15384615384615385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H'!$D$5:$D$70,CLUBS!$B16,'PU H'!$J$5:$J$70)+SUMIF('BE F'!$D$5:$D$72,CLUBS!$B16,'BE F'!$J$5:$J$72)+SUMIF('BE H'!$D$5:$D$66,CLUBS!$B16,'BE H'!$J$5:$J$66)+SUMIF('MI F'!$D$5:$D$72,CLUBS!$B16,'MI F'!$J$5:$J$72)+SUMIF('MI H'!$D$5:$D$70,CLUBS!$B16,'MI H'!$J$5:$J$70)+SUMIF('CA F'!$D$5:$D$72,CLUBS!$B16,'CA F'!$J$5:$J$72)+SUMIF('CA H'!$D$5:$D$72,CLUBS!$B16,'CA H'!$J$5:$J$72)+SUMIF('JU F'!$D$5:$D$72,CLUBS!$B16,'JU F'!$J$5:$J$72)+SUMIF('JU H'!$D$5:$D$72,CLUBS!$B16,'JU H'!$J$5:$J$72))*J16</f>
        <v>4.3076923076923084</v>
      </c>
      <c r="L16" s="69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H'!$D$5:$D$70,CLUBS!$B16,'PU H'!$K$5:$K$70,"&gt;0")+COUNTIFS('BE F'!$D$5:$D$72,CLUBS!$B16,'BE F'!$K$5:$K$72,"&gt;0")+COUNTIFS('BE H'!$D$5:$D$66,CLUBS!$B16,'BE H'!$K$5:$K$66,"&gt;0")+COUNTIFS('MI F'!$D$5:$D$72,CLUBS!$B16,'MI F'!$K$5:$K$72,"&gt;0")+COUNTIFS('MI H'!$D$5:$D$70,CLUBS!$B16,'MI H'!$K$5:$K$70,"&gt;0")+COUNTIFS('CA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9">
        <f t="shared" si="6"/>
        <v>0</v>
      </c>
      <c r="N16" s="69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H'!$D$5:$D$70,CLUBS!$B16,'PU H'!$L$5:$L$70)+SUMIF('BE F'!$D$5:$D$72,CLUBS!$B16,'BE F'!$L$5:$L$72)+SUMIF('BE H'!$D$5:$D$66,CLUBS!$B16,'BE H'!$L$5:$L$66)+SUMIF('MI F'!$D$5:$D$72,CLUBS!$B16,'MI F'!$L$5:$L$72)+SUMIF('MI H'!$D$5:$D$70,CLUBS!$B16,'MI H'!$L$5:$L$70)+SUMIF('CA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H'!$D$5:$D$70,CLUBS!$B16,'PU H'!$M$5:$M$70,"&gt;0")+COUNTIFS('BE F'!$D$5:$D$72,CLUBS!$B16,'BE F'!$M$5:$M$72,"&gt;0")+COUNTIFS('BE H'!$D$5:$D$66,CLUBS!$B16,'BE H'!$M$5:$M$66,"&gt;0")+COUNTIFS('MI F'!$D$5:$D$72,CLUBS!$B16,'MI F'!$M$5:$M$72,"&gt;0")+COUNTIFS('MI H'!$D$5:$D$70,CLUBS!$B16,'MI H'!$M$5:$M$70,"&gt;0")+COUNTIFS('CA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P16" s="26">
        <f t="shared" si="7"/>
        <v>0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H'!$D$5:$D$70,CLUBS!$B16,'PU H'!$N$5:$N$70)+SUMIF('BE F'!$D$5:$D$72,CLUBS!$B16,'BE F'!$N$5:$N$72)+SUMIF('BE H'!$D$5:$D$66,CLUBS!$B16,'BE H'!$N$5:$N$66)+SUMIF('MI F'!$D$5:$D$72,CLUBS!$B16,'MI F'!$N$5:$N$72)+SUMIF('MI H'!$D$5:$D$70,CLUBS!$B16,'MI H'!$N$5:$N$70)+SUMIF('CA F'!$D$5:$D$72,CLUBS!$B16,'CA F'!$N$5:$N$72)+SUMIF('CA H'!$D$5:$D$72,CLUBS!$B16,'CA H'!$N$5:$N$72)+SUMIF('JU F'!$D$5:$D$72,CLUBS!$B16,'JU F'!$N$5:$N$72)+SUMIF('JU H'!$D$5:$D$72,CLUBS!$B16,'JU H'!$N$5:$N$72))*P16</f>
        <v>0</v>
      </c>
      <c r="R16" s="69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H'!$D$5:$D$70,CLUBS!$B16,'PU H'!$O$5:$O$70,"&gt;0")+COUNTIFS('BE F'!$D$5:$D$72,CLUBS!$B16,'BE F'!$O$5:$O$72,"&gt;0")+COUNTIFS('BE H'!$D$5:$D$66,CLUBS!$B16,'BE H'!$O$5:$O$66,"&gt;0")+COUNTIFS('MI F'!$D$5:$D$72,CLUBS!$B16,'MI F'!$O$5:$O$72,"&gt;0")+COUNTIFS('MI H'!$D$5:$D$70,CLUBS!$B16,'MI H'!$O$5:$O$70,"&gt;0")+COUNTIFS('CA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S16" s="69">
        <f t="shared" si="8"/>
        <v>0</v>
      </c>
      <c r="T16" s="69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H'!$D$5:$D$70,CLUBS!$B16,'PU H'!$P$5:$P$70)+SUMIF('BE F'!$D$5:$D$72,CLUBS!$B16,'BE F'!$P$5:$P$72)+SUMIF('BE H'!$D$5:$D$66,CLUBS!$B16,'BE H'!$P$5:$P$66)+SUMIF('MI F'!$D$5:$D$72,CLUBS!$B16,'MI F'!$P$5:$P$72)+SUMIF('MI H'!$D$5:$D$70,CLUBS!$B16,'MI H'!$P$5:$P$70)+SUMIF('CA F'!$D$5:$D$72,CLUBS!$B16,'CA F'!$P$5:$P$72)+SUMIF('CA H'!$D$5:$D$72,CLUBS!$B16,'CA H'!$P$5:$P$72)+SUMIF('JU F'!$D$5:$D$72,CLUBS!$B16,'JU F'!$P$5:$P$72)+SUMIF('JU H'!$D$5:$D$72,CLUBS!$B16,'JU H'!$P$5:$P$72))*S16</f>
        <v>0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H'!$D$5:$D$70,CLUBS!$B16,'PU H'!$Q$5:$Q$70,"&gt;0")+COUNTIFS('BE F'!$D$5:$D$72,CLUBS!$B16,'BE F'!$Q$5:$Q$72,"&gt;0")+COUNTIFS('BE H'!$D$5:$D$66,CLUBS!$B16,'BE H'!$Q$5:$Q$66,"&gt;0")+COUNTIFS('MI F'!$D$5:$D$72,CLUBS!$B16,'MI F'!$Q$5:$Q$72,"&gt;0")+COUNTIFS('MI H'!$D$5:$D$70,CLUBS!$B16,'MI H'!$Q$5:$Q$70,"&gt;0")+COUNTIFS('CA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V16" s="26">
        <f t="shared" si="9"/>
        <v>0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H'!$D$5:$D$70,CLUBS!$B16,'PU H'!$R$5:$R$70)+SUMIF('BE F'!$D$5:$D$72,CLUBS!$B16,'BE F'!$R$5:$R$72)+SUMIF('BE H'!$D$5:$D$66,CLUBS!$B16,'BE H'!$R$5:$R$66)+SUMIF('MI F'!$D$5:$D$72,CLUBS!$B16,'MI F'!$R$5:$R$72)+SUMIF('MI H'!$D$5:$D$70,CLUBS!$B16,'MI H'!$R$5:$R$70)+SUMIF('CA F'!$D$5:$D$72,CLUBS!$B16,'CA F'!$R$5:$R$72)+SUMIF('CA H'!$D$5:$D$72,CLUBS!$B16,'CA H'!$R$5:$R$72)+SUMIF('JU F'!$D$5:$D$72,CLUBS!$B16,'JU F'!$R$5:$R$72)+SUMIF('JU H'!$D$5:$D$72,CLUBS!$B16,'JU H'!$R$5:$R$72))*V16</f>
        <v>0</v>
      </c>
      <c r="X16" s="69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H'!$D$5:$D$70,CLUBS!$B16,'PU H'!$S$5:$S$70,"&gt;0")+COUNTIFS('BE F'!$D$5:$D$72,CLUBS!$B16,'BE F'!$S$5:$S$72,"&gt;0")+COUNTIFS('BE H'!$D$5:$D$66,CLUBS!$B16,'BE H'!$S$5:$S$66,"&gt;0")+COUNTIFS('MI F'!$D$5:$D$72,CLUBS!$B16,'MI F'!$S$5:$S$72,"&gt;0")+COUNTIFS('MI H'!$D$5:$D$70,CLUBS!$B16,'MI H'!$S$5:$S$70,"&gt;0")+COUNTIFS('CA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Y16" s="69">
        <f t="shared" si="10"/>
        <v>0</v>
      </c>
      <c r="Z16" s="69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H'!$D$5:$D$70,CLUBS!$B16,'PU H'!$T$5:$T$70)+SUMIF('BE F'!$D$5:$D$72,CLUBS!$B16,'BE F'!$T$5:$T$72)+SUMIF('BE H'!$D$5:$D$66,CLUBS!$B16,'BE H'!$T$5:$T$66)+SUMIF('MI F'!$D$5:$D$72,CLUBS!$B16,'MI F'!$T$5:$T$72)+SUMIF('MI H'!$D$5:$D$70,CLUBS!$B16,'MI H'!$T$5:$T$70)+SUMIF('CA F'!$D$5:$D$72,CLUBS!$B16,'CA F'!$T$5:$T$72)+SUMIF('CA H'!$D$5:$D$72,CLUBS!$B16,'CA H'!$T$5:$T$72)+SUMIF('JU F'!$D$5:$D$72,CLUBS!$B16,'JU F'!$T$5:$T$72)+SUMIF('JU H'!$D$5:$D$72,CLUBS!$B16,'JU H'!$T$5:$T$72))*Y16</f>
        <v>0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H'!$D$5:$D$70,CLUBS!$B16,'PU H'!$U$5:$U$70,"&gt;0")+COUNTIFS('BE F'!$D$5:$D$72,CLUBS!$B16,'BE F'!$U$5:$U$72,"&gt;0")+COUNTIFS('BE H'!$D$5:$D$66,CLUBS!$B16,'BE H'!$U$5:$U$66,"&gt;0")+COUNTIFS('MI F'!$D$5:$D$72,CLUBS!$B16,'MI F'!$U$5:$U$72,"&gt;0")+COUNTIFS('MI H'!$D$5:$D$70,CLUBS!$B16,'MI H'!$U$5:$U$70,"&gt;0")+COUNTIFS('CA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11"/>
        <v>0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H'!$D$5:$D$70,CLUBS!$B16,'PU H'!$V$5:$V$70)+SUMIF('BE F'!$D$5:$D$72,CLUBS!$B16,'BE F'!$V$5:$V$72)+SUMIF('BE H'!$D$5:$D$66,CLUBS!$B16,'BE H'!$V$5:$V$66)+SUMIF('MI F'!$D$5:$D$72,CLUBS!$B16,'MI F'!$V$5:$V$72)+SUMIF('MI H'!$D$5:$D$70,CLUBS!$B16,'MI H'!$V$5:$V$70)+SUMIF('CA F'!$D$5:$D$72,CLUBS!$B16,'CA F'!$V$5:$V$72)+SUMIF('CA H'!$D$5:$D$72,CLUBS!$B16,'CA H'!$V$5:$V$72)+SUMIF('JU F'!$D$5:$D$72,CLUBS!$B16,'JU F'!$V$5:$V$72)+SUMIF('JU H'!$D$5:$D$72,CLUBS!$B16,'JU H'!$V$5:$V$72))*AB16</f>
        <v>0</v>
      </c>
      <c r="AD16" s="69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H'!$D$5:$D$70,CLUBS!$B16,'PU H'!$W$5:$W$70,"&gt;0")+COUNTIFS('BE F'!$D$5:$D$72,CLUBS!$B16,'BE F'!$W$5:$W$72,"&gt;0")+COUNTIFS('BE H'!$D$5:$D$66,CLUBS!$B16,'BE H'!$W$5:$W$66,"&gt;0")+COUNTIFS('MI F'!$D$5:$D$72,CLUBS!$B16,'MI F'!$W$5:$W$72,"&gt;0")+COUNTIFS('MI H'!$D$5:$D$70,CLUBS!$B16,'MI H'!$W$5:$W$70,"&gt;0")+COUNTIFS('CA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9">
        <f t="shared" si="12"/>
        <v>0</v>
      </c>
      <c r="AF16" s="69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H'!$D$5:$D$70,CLUBS!$B16,'PU H'!$X$5:$X$70)+SUMIF('BE F'!$D$5:$D$72,CLUBS!$B16,'BE F'!$X$5:$X$72)+SUMIF('BE H'!$D$5:$D$66,CLUBS!$B16,'BE H'!$X$5:$X$66)+SUMIF('MI F'!$D$5:$D$72,CLUBS!$B16,'MI F'!$X$5:$X$72)+SUMIF('MI H'!$D$5:$D$70,CLUBS!$B16,'MI H'!$X$5:$X$70)+SUMIF('CA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H'!$D$5:$D$70,CLUBS!$B16,'PU H'!$Y$5:$Y$70,"&gt;0")+COUNTIFS('BE F'!$D$5:$D$72,CLUBS!$B16,'BE F'!$Y$5:$Y$72,"&gt;0")+COUNTIFS('BE H'!$D$5:$D$66,CLUBS!$B16,'BE H'!$Y$5:$Y$66,"&gt;0")+COUNTIFS('MI F'!$D$5:$D$72,CLUBS!$B16,'MI F'!$Y$5:$Y$72,"&gt;0")+COUNTIFS('MI H'!$D$5:$D$70,CLUBS!$B16,'MI H'!$Y$5:$Y$70,"&gt;0")+COUNTIFS('CA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3"/>
        <v>0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H'!$D$5:$D$70,CLUBS!$B16,'PU H'!$Z$5:$Z$70)+SUMIF('BE F'!$D$5:$D$72,CLUBS!$B16,'BE F'!$Z$5:$Z$72)+SUMIF('BE H'!$D$5:$D$66,CLUBS!$B16,'BE H'!$Z$5:$Z$66)+SUMIF('MI F'!$D$5:$D$72,CLUBS!$B16,'MI F'!$Z$5:$Z$72)+SUMIF('MI H'!$D$5:$D$70,CLUBS!$B16,'MI H'!$Z$5:$Z$70)+SUMIF('CA F'!$D$5:$D$72,CLUBS!$B16,'CA F'!$Z$5:$Z$72)+SUMIF('CA H'!$D$5:$D$72,CLUBS!$B16,'CA H'!$Z$5:$Z$72)+SUMIF('JU F'!$D$5:$D$72,CLUBS!$B16,'JU F'!$Z$5:$Z$72)+SUMIF('JU H'!$D$5:$D$72,CLUBS!$B16,'JU H'!$Z$5:$Z$72))*AH16</f>
        <v>0</v>
      </c>
      <c r="AJ16" s="16">
        <f t="shared" si="14"/>
        <v>12</v>
      </c>
      <c r="AK16" s="28">
        <f t="shared" si="15"/>
        <v>188.92307692307693</v>
      </c>
      <c r="AL16" s="29">
        <f t="shared" si="1"/>
        <v>15.743589743589745</v>
      </c>
      <c r="AM16" s="14">
        <v>13</v>
      </c>
      <c r="AN16" s="27">
        <f t="shared" si="2"/>
        <v>14.532544378698226</v>
      </c>
      <c r="AO16" s="22"/>
    </row>
    <row r="17" spans="1:41" x14ac:dyDescent="0.15">
      <c r="A17" s="34">
        <f t="shared" si="0"/>
        <v>5</v>
      </c>
      <c r="B17" s="65" t="s">
        <v>42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H'!$D$5:$D$70,CLUBS!$B17,'PU H'!$E$5:$E$70,"&gt;0")+COUNTIFS('BE F'!$D$5:$D$72,CLUBS!$B17,'BE F'!$E$5:$E$72,"&gt;0")+COUNTIFS('BE H'!$D$5:$D$66,CLUBS!$B17,'BE H'!$E$5:$E$66,"&gt;0")+COUNTIFS('MI F'!$D$5:$D$72,CLUBS!$B17,'MI F'!$E$5:$E$72,"&gt;0")+COUNTIFS('MI H'!$D$5:$D$70,CLUBS!$B17,'MI H'!$E$5:$E$70,"&gt;0")+COUNTIFS('CA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18</v>
      </c>
      <c r="D17" s="14">
        <f t="shared" si="3"/>
        <v>0.54545454545454541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H'!$D$5:$D$70,CLUBS!$B17,'PU H'!$F$5:$F$70)+SUMIF('BE F'!$D$5:$D$72,CLUBS!$B17,'BE F'!$F$5:$F$72)+SUMIF('BE H'!$D$5:$D$66,CLUBS!$B17,'BE H'!$F$5:$F$66)+SUMIF('MI F'!$D$5:$D$72,CLUBS!$B17,'MI F'!$F$5:$F$72)+SUMIF('MI H'!$D$5:$D$70,CLUBS!$B17,'MI H'!$F$5:$F$70)+SUMIF('CA F'!$D$5:$D$72,CLUBS!$B17,'CA F'!$F$5:$F$72)+SUMIF('CA H'!$D$5:$D$72,CLUBS!$B17,'CA H'!$F$5:$F$72)+SUMIF('JU F'!$D$5:$D$72,CLUBS!$B17,'JU F'!$F$5:$F$72)+SUMIF('JU H'!$D$5:$D$72,CLUBS!$B17,'JU H'!$F$5:$F$72))*D17</f>
        <v>210.54545454545453</v>
      </c>
      <c r="F17" s="69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H'!$D$5:$D$70,CLUBS!$B17,'PU H'!$G$5:$G$70,"&gt;0")+COUNTIFS('BE F'!$D$5:$D$72,CLUBS!$B17,'BE F'!$G$5:$G$72,"&gt;0")+COUNTIFS('BE H'!$D$5:$D$66,CLUBS!$B17,'BE H'!$G$5:$G$66,"&gt;0")+COUNTIFS('MI F'!$D$5:$D$72,CLUBS!$B17,'MI F'!$G$5:$G$72,"&gt;0")+COUNTIFS('MI H'!$D$5:$D$70,CLUBS!$B17,'MI H'!$G$5:$G$70,"&gt;0")+COUNTIFS('CA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9">
        <f t="shared" si="4"/>
        <v>0</v>
      </c>
      <c r="H17" s="70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H'!$D$5:$D$70,CLUBS!$B17,'PU H'!$H$5:$H$70)+SUMIF('BE F'!$D$5:$D$72,CLUBS!$B17,'BE F'!$H$5:$H$72)+SUMIF('BE H'!$D$5:$D$66,CLUBS!$B17,'BE H'!$H$5:$H$66)+SUMIF('MI F'!$D$5:$D$72,CLUBS!$B17,'MI F'!$H$5:$H$72)+SUMIF('MI H'!$D$5:$D$70,CLUBS!$B17,'MI H'!$H$5:$H$70)+SUMIF('CA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H'!$D$5:$D$70,CLUBS!$B17,'PU H'!$I$5:$I$70,"&gt;0")+COUNTIFS('BE F'!$D$5:$D$72,CLUBS!$B17,'BE F'!$I$5:$I$72,"&gt;0")+COUNTIFS('BE H'!$D$5:$D$66,CLUBS!$B17,'BE H'!$I$5:$I$66,"&gt;0")+COUNTIFS('MI F'!$D$5:$D$72,CLUBS!$B17,'MI F'!$I$5:$I$72,"&gt;0")+COUNTIFS('MI H'!$D$5:$D$70,CLUBS!$B17,'MI H'!$I$5:$I$70,"&gt;0")+COUNTIFS('CA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18</v>
      </c>
      <c r="J17" s="14">
        <f t="shared" si="5"/>
        <v>0.54545454545454541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H'!$D$5:$D$70,CLUBS!$B17,'PU H'!$J$5:$J$70)+SUMIF('BE F'!$D$5:$D$72,CLUBS!$B17,'BE F'!$J$5:$J$72)+SUMIF('BE H'!$D$5:$D$66,CLUBS!$B17,'BE H'!$J$5:$J$66)+SUMIF('MI F'!$D$5:$D$72,CLUBS!$B17,'MI F'!$J$5:$J$72)+SUMIF('MI H'!$D$5:$D$70,CLUBS!$B17,'MI H'!$J$5:$J$70)+SUMIF('CA F'!$D$5:$D$72,CLUBS!$B17,'CA F'!$J$5:$J$72)+SUMIF('CA H'!$D$5:$D$72,CLUBS!$B17,'CA H'!$J$5:$J$72)+SUMIF('JU F'!$D$5:$D$72,CLUBS!$B17,'JU F'!$J$5:$J$72)+SUMIF('JU H'!$D$5:$D$72,CLUBS!$B17,'JU H'!$J$5:$J$72))*J17</f>
        <v>197.99999999999997</v>
      </c>
      <c r="L17" s="69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H'!$D$5:$D$70,CLUBS!$B17,'PU H'!$K$5:$K$70,"&gt;0")+COUNTIFS('BE F'!$D$5:$D$72,CLUBS!$B17,'BE F'!$K$5:$K$72,"&gt;0")+COUNTIFS('BE H'!$D$5:$D$66,CLUBS!$B17,'BE H'!$K$5:$K$66,"&gt;0")+COUNTIFS('MI F'!$D$5:$D$72,CLUBS!$B17,'MI F'!$K$5:$K$72,"&gt;0")+COUNTIFS('MI H'!$D$5:$D$70,CLUBS!$B17,'MI H'!$K$5:$K$70,"&gt;0")+COUNTIFS('CA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6</v>
      </c>
      <c r="M17" s="69">
        <f t="shared" si="6"/>
        <v>0.18181818181818182</v>
      </c>
      <c r="N17" s="69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H'!$D$5:$D$70,CLUBS!$B17,'PU H'!$L$5:$L$70)+SUMIF('BE F'!$D$5:$D$72,CLUBS!$B17,'BE F'!$L$5:$L$72)+SUMIF('BE H'!$D$5:$D$66,CLUBS!$B17,'BE H'!$L$5:$L$66)+SUMIF('MI F'!$D$5:$D$72,CLUBS!$B17,'MI F'!$L$5:$L$72)+SUMIF('MI H'!$D$5:$D$70,CLUBS!$B17,'MI H'!$L$5:$L$70)+SUMIF('CA F'!$D$5:$D$72,CLUBS!$B17,'CA F'!$L$5:$L$72)+SUMIF('CA H'!$D$5:$D$72,CLUBS!$B17,'CA H'!$L$5:$L$72)+SUMIF('JU F'!$D$5:$D$72,CLUBS!$B17,'JU F'!$L$5:$L$72)+SUMIF('JU H'!$D$5:$D$72,CLUBS!$B17,'JU H'!$L$5:$L$72))*M17</f>
        <v>16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H'!$D$5:$D$70,CLUBS!$B17,'PU H'!$M$5:$M$70,"&gt;0")+COUNTIFS('BE F'!$D$5:$D$72,CLUBS!$B17,'BE F'!$M$5:$M$72,"&gt;0")+COUNTIFS('BE H'!$D$5:$D$66,CLUBS!$B17,'BE H'!$M$5:$M$66,"&gt;0")+COUNTIFS('MI F'!$D$5:$D$72,CLUBS!$B17,'MI F'!$M$5:$M$72,"&gt;0")+COUNTIFS('MI H'!$D$5:$D$70,CLUBS!$B17,'MI H'!$M$5:$M$70,"&gt;0")+COUNTIFS('CA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P17" s="26">
        <f t="shared" si="7"/>
        <v>0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H'!$D$5:$D$70,CLUBS!$B17,'PU H'!$N$5:$N$70)+SUMIF('BE F'!$D$5:$D$72,CLUBS!$B17,'BE F'!$N$5:$N$72)+SUMIF('BE H'!$D$5:$D$66,CLUBS!$B17,'BE H'!$N$5:$N$66)+SUMIF('MI F'!$D$5:$D$72,CLUBS!$B17,'MI F'!$N$5:$N$72)+SUMIF('MI H'!$D$5:$D$70,CLUBS!$B17,'MI H'!$N$5:$N$70)+SUMIF('CA F'!$D$5:$D$72,CLUBS!$B17,'CA F'!$N$5:$N$72)+SUMIF('CA H'!$D$5:$D$72,CLUBS!$B17,'CA H'!$N$5:$N$72)+SUMIF('JU F'!$D$5:$D$72,CLUBS!$B17,'JU F'!$N$5:$N$72)+SUMIF('JU H'!$D$5:$D$72,CLUBS!$B17,'JU H'!$N$5:$N$72))*P17</f>
        <v>0</v>
      </c>
      <c r="R17" s="69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H'!$D$5:$D$70,CLUBS!$B17,'PU H'!$O$5:$O$70,"&gt;0")+COUNTIFS('BE F'!$D$5:$D$72,CLUBS!$B17,'BE F'!$O$5:$O$72,"&gt;0")+COUNTIFS('BE H'!$D$5:$D$66,CLUBS!$B17,'BE H'!$O$5:$O$66,"&gt;0")+COUNTIFS('MI F'!$D$5:$D$72,CLUBS!$B17,'MI F'!$O$5:$O$72,"&gt;0")+COUNTIFS('MI H'!$D$5:$D$70,CLUBS!$B17,'MI H'!$O$5:$O$70,"&gt;0")+COUNTIFS('CA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S17" s="69">
        <f t="shared" si="8"/>
        <v>0</v>
      </c>
      <c r="T17" s="69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H'!$D$5:$D$70,CLUBS!$B17,'PU H'!$P$5:$P$70)+SUMIF('BE F'!$D$5:$D$72,CLUBS!$B17,'BE F'!$P$5:$P$72)+SUMIF('BE H'!$D$5:$D$66,CLUBS!$B17,'BE H'!$P$5:$P$66)+SUMIF('MI F'!$D$5:$D$72,CLUBS!$B17,'MI F'!$P$5:$P$72)+SUMIF('MI H'!$D$5:$D$70,CLUBS!$B17,'MI H'!$P$5:$P$70)+SUMIF('CA F'!$D$5:$D$72,CLUBS!$B17,'CA F'!$P$5:$P$72)+SUMIF('CA H'!$D$5:$D$72,CLUBS!$B17,'CA H'!$P$5:$P$72)+SUMIF('JU F'!$D$5:$D$72,CLUBS!$B17,'JU F'!$P$5:$P$72)+SUMIF('JU H'!$D$5:$D$72,CLUBS!$B17,'JU H'!$P$5:$P$72))*S17</f>
        <v>0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H'!$D$5:$D$70,CLUBS!$B17,'PU H'!$Q$5:$Q$70,"&gt;0")+COUNTIFS('BE F'!$D$5:$D$72,CLUBS!$B17,'BE F'!$Q$5:$Q$72,"&gt;0")+COUNTIFS('BE H'!$D$5:$D$66,CLUBS!$B17,'BE H'!$Q$5:$Q$66,"&gt;0")+COUNTIFS('MI F'!$D$5:$D$72,CLUBS!$B17,'MI F'!$Q$5:$Q$72,"&gt;0")+COUNTIFS('MI H'!$D$5:$D$70,CLUBS!$B17,'MI H'!$Q$5:$Q$70,"&gt;0")+COUNTIFS('CA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V17" s="26">
        <f t="shared" si="9"/>
        <v>0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H'!$D$5:$D$70,CLUBS!$B17,'PU H'!$R$5:$R$70)+SUMIF('BE F'!$D$5:$D$72,CLUBS!$B17,'BE F'!$R$5:$R$72)+SUMIF('BE H'!$D$5:$D$66,CLUBS!$B17,'BE H'!$R$5:$R$66)+SUMIF('MI F'!$D$5:$D$72,CLUBS!$B17,'MI F'!$R$5:$R$72)+SUMIF('MI H'!$D$5:$D$70,CLUBS!$B17,'MI H'!$R$5:$R$70)+SUMIF('CA F'!$D$5:$D$72,CLUBS!$B17,'CA F'!$R$5:$R$72)+SUMIF('CA H'!$D$5:$D$72,CLUBS!$B17,'CA H'!$R$5:$R$72)+SUMIF('JU F'!$D$5:$D$72,CLUBS!$B17,'JU F'!$R$5:$R$72)+SUMIF('JU H'!$D$5:$D$72,CLUBS!$B17,'JU H'!$R$5:$R$72))*V17</f>
        <v>0</v>
      </c>
      <c r="X17" s="69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H'!$D$5:$D$70,CLUBS!$B17,'PU H'!$S$5:$S$70,"&gt;0")+COUNTIFS('BE F'!$D$5:$D$72,CLUBS!$B17,'BE F'!$S$5:$S$72,"&gt;0")+COUNTIFS('BE H'!$D$5:$D$66,CLUBS!$B17,'BE H'!$S$5:$S$66,"&gt;0")+COUNTIFS('MI F'!$D$5:$D$72,CLUBS!$B17,'MI F'!$S$5:$S$72,"&gt;0")+COUNTIFS('MI H'!$D$5:$D$70,CLUBS!$B17,'MI H'!$S$5:$S$70,"&gt;0")+COUNTIFS('CA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Y17" s="69">
        <f t="shared" si="10"/>
        <v>0</v>
      </c>
      <c r="Z17" s="69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H'!$D$5:$D$70,CLUBS!$B17,'PU H'!$T$5:$T$70)+SUMIF('BE F'!$D$5:$D$72,CLUBS!$B17,'BE F'!$T$5:$T$72)+SUMIF('BE H'!$D$5:$D$66,CLUBS!$B17,'BE H'!$T$5:$T$66)+SUMIF('MI F'!$D$5:$D$72,CLUBS!$B17,'MI F'!$T$5:$T$72)+SUMIF('MI H'!$D$5:$D$70,CLUBS!$B17,'MI H'!$T$5:$T$70)+SUMIF('CA F'!$D$5:$D$72,CLUBS!$B17,'CA F'!$T$5:$T$72)+SUMIF('CA H'!$D$5:$D$72,CLUBS!$B17,'CA H'!$T$5:$T$72)+SUMIF('JU F'!$D$5:$D$72,CLUBS!$B17,'JU F'!$T$5:$T$72)+SUMIF('JU H'!$D$5:$D$72,CLUBS!$B17,'JU H'!$T$5:$T$72))*Y17</f>
        <v>0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H'!$D$5:$D$70,CLUBS!$B17,'PU H'!$U$5:$U$70,"&gt;0")+COUNTIFS('BE F'!$D$5:$D$72,CLUBS!$B17,'BE F'!$U$5:$U$72,"&gt;0")+COUNTIFS('BE H'!$D$5:$D$66,CLUBS!$B17,'BE H'!$U$5:$U$66,"&gt;0")+COUNTIFS('MI F'!$D$5:$D$72,CLUBS!$B17,'MI F'!$U$5:$U$72,"&gt;0")+COUNTIFS('MI H'!$D$5:$D$70,CLUBS!$B17,'MI H'!$U$5:$U$70,"&gt;0")+COUNTIFS('CA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11"/>
        <v>0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H'!$D$5:$D$70,CLUBS!$B17,'PU H'!$V$5:$V$70)+SUMIF('BE F'!$D$5:$D$72,CLUBS!$B17,'BE F'!$V$5:$V$72)+SUMIF('BE H'!$D$5:$D$66,CLUBS!$B17,'BE H'!$V$5:$V$66)+SUMIF('MI F'!$D$5:$D$72,CLUBS!$B17,'MI F'!$V$5:$V$72)+SUMIF('MI H'!$D$5:$D$70,CLUBS!$B17,'MI H'!$V$5:$V$70)+SUMIF('CA F'!$D$5:$D$72,CLUBS!$B17,'CA F'!$V$5:$V$72)+SUMIF('CA H'!$D$5:$D$72,CLUBS!$B17,'CA H'!$V$5:$V$72)+SUMIF('JU F'!$D$5:$D$72,CLUBS!$B17,'JU F'!$V$5:$V$72)+SUMIF('JU H'!$D$5:$D$72,CLUBS!$B17,'JU H'!$V$5:$V$72))*AB17</f>
        <v>0</v>
      </c>
      <c r="AD17" s="69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H'!$D$5:$D$70,CLUBS!$B17,'PU H'!$W$5:$W$70,"&gt;0")+COUNTIFS('BE F'!$D$5:$D$72,CLUBS!$B17,'BE F'!$W$5:$W$72,"&gt;0")+COUNTIFS('BE H'!$D$5:$D$66,CLUBS!$B17,'BE H'!$W$5:$W$66,"&gt;0")+COUNTIFS('MI F'!$D$5:$D$72,CLUBS!$B17,'MI F'!$W$5:$W$72,"&gt;0")+COUNTIFS('MI H'!$D$5:$D$70,CLUBS!$B17,'MI H'!$W$5:$W$70,"&gt;0")+COUNTIFS('CA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9">
        <f t="shared" si="12"/>
        <v>0</v>
      </c>
      <c r="AF17" s="69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H'!$D$5:$D$70,CLUBS!$B17,'PU H'!$X$5:$X$70)+SUMIF('BE F'!$D$5:$D$72,CLUBS!$B17,'BE F'!$X$5:$X$72)+SUMIF('BE H'!$D$5:$D$66,CLUBS!$B17,'BE H'!$X$5:$X$66)+SUMIF('MI F'!$D$5:$D$72,CLUBS!$B17,'MI F'!$X$5:$X$72)+SUMIF('MI H'!$D$5:$D$70,CLUBS!$B17,'MI H'!$X$5:$X$70)+SUMIF('CA F'!$D$5:$D$72,CLUBS!$B17,'CA F'!$X$5:$X$72)+SUMIF('CA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H'!$D$5:$D$70,CLUBS!$B17,'PU H'!$Y$5:$Y$70,"&gt;0")+COUNTIFS('BE F'!$D$5:$D$72,CLUBS!$B17,'BE F'!$Y$5:$Y$72,"&gt;0")+COUNTIFS('BE H'!$D$5:$D$66,CLUBS!$B17,'BE H'!$Y$5:$Y$66,"&gt;0")+COUNTIFS('MI F'!$D$5:$D$72,CLUBS!$B17,'MI F'!$Y$5:$Y$72,"&gt;0")+COUNTIFS('MI H'!$D$5:$D$70,CLUBS!$B17,'MI H'!$Y$5:$Y$70,"&gt;0")+COUNTIFS('CA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3"/>
        <v>0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H'!$D$5:$D$70,CLUBS!$B17,'PU H'!$Z$5:$Z$70)+SUMIF('BE F'!$D$5:$D$72,CLUBS!$B17,'BE F'!$Z$5:$Z$72)+SUMIF('BE H'!$D$5:$D$66,CLUBS!$B17,'BE H'!$Z$5:$Z$66)+SUMIF('MI F'!$D$5:$D$72,CLUBS!$B17,'MI F'!$Z$5:$Z$72)+SUMIF('MI H'!$D$5:$D$70,CLUBS!$B17,'MI H'!$Z$5:$Z$70)+SUMIF('CA F'!$D$5:$D$72,CLUBS!$B17,'CA F'!$Z$5:$Z$72)+SUMIF('CA H'!$D$5:$D$72,CLUBS!$B17,'CA H'!$Z$5:$Z$72)+SUMIF('JU F'!$D$5:$D$72,CLUBS!$B17,'JU F'!$Z$5:$Z$72)+SUMIF('JU H'!$D$5:$D$72,CLUBS!$B17,'JU H'!$Z$5:$Z$72))*AH17</f>
        <v>0</v>
      </c>
      <c r="AJ17" s="16">
        <f t="shared" si="14"/>
        <v>42</v>
      </c>
      <c r="AK17" s="28">
        <f t="shared" si="15"/>
        <v>424.5454545454545</v>
      </c>
      <c r="AL17" s="29">
        <f t="shared" si="1"/>
        <v>10.108225108225106</v>
      </c>
      <c r="AM17" s="14">
        <v>33</v>
      </c>
      <c r="AN17" s="27">
        <f t="shared" si="2"/>
        <v>12.865013774104682</v>
      </c>
      <c r="AO17" s="22"/>
    </row>
    <row r="18" spans="1:41" x14ac:dyDescent="0.15">
      <c r="A18" s="34">
        <f t="shared" si="0"/>
        <v>15</v>
      </c>
      <c r="B18" s="65" t="s">
        <v>33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H'!$D$5:$D$70,CLUBS!$B18,'PU H'!$E$5:$E$70,"&gt;0")+COUNTIFS('BE F'!$D$5:$D$72,CLUBS!$B18,'BE F'!$E$5:$E$72,"&gt;0")+COUNTIFS('BE H'!$D$5:$D$66,CLUBS!$B18,'BE H'!$E$5:$E$66,"&gt;0")+COUNTIFS('MI F'!$D$5:$D$72,CLUBS!$B18,'MI F'!$E$5:$E$72,"&gt;0")+COUNTIFS('MI H'!$D$5:$D$70,CLUBS!$B18,'MI H'!$E$5:$E$70,"&gt;0")+COUNTIFS('CA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H'!$D$5:$D$70,CLUBS!$B18,'PU H'!$F$5:$F$70)+SUMIF('BE F'!$D$5:$D$72,CLUBS!$B18,'BE F'!$F$5:$F$72)+SUMIF('BE H'!$D$5:$D$66,CLUBS!$B18,'BE H'!$F$5:$F$66)+SUMIF('MI F'!$D$5:$D$72,CLUBS!$B18,'MI F'!$F$5:$F$72)+SUMIF('MI H'!$D$5:$D$70,CLUBS!$B18,'MI H'!$F$5:$F$70)+SUMIF('CA F'!$D$5:$D$72,CLUBS!$B18,'CA F'!$F$5:$F$72)+SUMIF('CA H'!$D$5:$D$72,CLUBS!$B18,'CA H'!$F$5:$F$72)+SUMIF('JU F'!$D$5:$D$72,CLUBS!$B18,'JU F'!$F$5:$F$72)+SUMIF('JU H'!$D$5:$D$72,CLUBS!$B18,'JU H'!$F$5:$F$72))*D18</f>
        <v>0</v>
      </c>
      <c r="F18" s="69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H'!$D$5:$D$70,CLUBS!$B18,'PU H'!$G$5:$G$70,"&gt;0")+COUNTIFS('BE F'!$D$5:$D$72,CLUBS!$B18,'BE F'!$G$5:$G$72,"&gt;0")+COUNTIFS('BE H'!$D$5:$D$66,CLUBS!$B18,'BE H'!$G$5:$G$66,"&gt;0")+COUNTIFS('MI F'!$D$5:$D$72,CLUBS!$B18,'MI F'!$G$5:$G$72,"&gt;0")+COUNTIFS('MI H'!$D$5:$D$70,CLUBS!$B18,'MI H'!$G$5:$G$70,"&gt;0")+COUNTIFS('CA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9">
        <v>0</v>
      </c>
      <c r="H18" s="70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H'!$D$5:$D$70,CLUBS!$B18,'PU H'!$H$5:$H$70)+SUMIF('BE F'!$D$5:$D$72,CLUBS!$B18,'BE F'!$H$5:$H$72)+SUMIF('BE H'!$D$5:$D$66,CLUBS!$B18,'BE H'!$H$5:$H$66)+SUMIF('MI F'!$D$5:$D$72,CLUBS!$B18,'MI F'!$H$5:$H$72)+SUMIF('MI H'!$D$5:$D$70,CLUBS!$B18,'MI H'!$H$5:$H$70)+SUMIF('CA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H'!$D$5:$D$70,CLUBS!$B18,'PU H'!$I$5:$I$70,"&gt;0")+COUNTIFS('BE F'!$D$5:$D$72,CLUBS!$B18,'BE F'!$I$5:$I$72,"&gt;0")+COUNTIFS('BE H'!$D$5:$D$66,CLUBS!$B18,'BE H'!$I$5:$I$66,"&gt;0")+COUNTIFS('MI F'!$D$5:$D$72,CLUBS!$B18,'MI F'!$I$5:$I$72,"&gt;0")+COUNTIFS('MI H'!$D$5:$D$70,CLUBS!$B18,'MI H'!$I$5:$I$70,"&gt;0")+COUNTIFS('CA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H'!$D$5:$D$70,CLUBS!$B18,'PU H'!$J$5:$J$70)+SUMIF('BE F'!$D$5:$D$72,CLUBS!$B18,'BE F'!$J$5:$J$72)+SUMIF('BE H'!$D$5:$D$66,CLUBS!$B18,'BE H'!$J$5:$J$66)+SUMIF('MI F'!$D$5:$D$72,CLUBS!$B18,'MI F'!$J$5:$J$72)+SUMIF('MI H'!$D$5:$D$70,CLUBS!$B18,'MI H'!$J$5:$J$70)+SUMIF('CA F'!$D$5:$D$72,CLUBS!$B18,'CA F'!$J$5:$J$72)+SUMIF('CA H'!$D$5:$D$72,CLUBS!$B18,'CA H'!$J$5:$J$72)+SUMIF('JU F'!$D$5:$D$72,CLUBS!$B18,'JU F'!$J$5:$J$72)+SUMIF('JU H'!$D$5:$D$72,CLUBS!$B18,'JU H'!$J$5:$J$72))*J18</f>
        <v>0</v>
      </c>
      <c r="L18" s="69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H'!$D$5:$D$70,CLUBS!$B18,'PU H'!$K$5:$K$70,"&gt;0")+COUNTIFS('BE F'!$D$5:$D$72,CLUBS!$B18,'BE F'!$K$5:$K$72,"&gt;0")+COUNTIFS('BE H'!$D$5:$D$66,CLUBS!$B18,'BE H'!$K$5:$K$66,"&gt;0")+COUNTIFS('MI F'!$D$5:$D$72,CLUBS!$B18,'MI F'!$K$5:$K$72,"&gt;0")+COUNTIFS('MI H'!$D$5:$D$70,CLUBS!$B18,'MI H'!$K$5:$K$70,"&gt;0")+COUNTIFS('CA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9">
        <v>0</v>
      </c>
      <c r="N18" s="69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H'!$D$5:$D$70,CLUBS!$B18,'PU H'!$L$5:$L$70)+SUMIF('BE F'!$D$5:$D$72,CLUBS!$B18,'BE F'!$L$5:$L$72)+SUMIF('BE H'!$D$5:$D$66,CLUBS!$B18,'BE H'!$L$5:$L$66)+SUMIF('MI F'!$D$5:$D$72,CLUBS!$B18,'MI F'!$L$5:$L$72)+SUMIF('MI H'!$D$5:$D$70,CLUBS!$B18,'MI H'!$L$5:$L$70)+SUMIF('CA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H'!$D$5:$D$70,CLUBS!$B18,'PU H'!$M$5:$M$70,"&gt;0")+COUNTIFS('BE F'!$D$5:$D$72,CLUBS!$B18,'BE F'!$M$5:$M$72,"&gt;0")+COUNTIFS('BE H'!$D$5:$D$66,CLUBS!$B18,'BE H'!$M$5:$M$66,"&gt;0")+COUNTIFS('MI F'!$D$5:$D$72,CLUBS!$B18,'MI F'!$M$5:$M$72,"&gt;0")+COUNTIFS('MI H'!$D$5:$D$70,CLUBS!$B18,'MI H'!$M$5:$M$70,"&gt;0")+COUNTIFS('CA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H'!$D$5:$D$70,CLUBS!$B18,'PU H'!$N$5:$N$70)+SUMIF('BE F'!$D$5:$D$72,CLUBS!$B18,'BE F'!$N$5:$N$72)+SUMIF('BE H'!$D$5:$D$66,CLUBS!$B18,'BE H'!$N$5:$N$66)+SUMIF('MI F'!$D$5:$D$72,CLUBS!$B18,'MI F'!$N$5:$N$72)+SUMIF('MI H'!$D$5:$D$70,CLUBS!$B18,'MI H'!$N$5:$N$70)+SUMIF('CA F'!$D$5:$D$72,CLUBS!$B18,'CA F'!$N$5:$N$72)+SUMIF('CA H'!$D$5:$D$72,CLUBS!$B18,'CA H'!$N$5:$N$72)+SUMIF('JU F'!$D$5:$D$72,CLUBS!$B18,'JU F'!$N$5:$N$72)+SUMIF('JU H'!$D$5:$D$72,CLUBS!$B18,'JU H'!$N$5:$N$72))*P18</f>
        <v>0</v>
      </c>
      <c r="R18" s="69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H'!$D$5:$D$70,CLUBS!$B18,'PU H'!$O$5:$O$70,"&gt;0")+COUNTIFS('BE F'!$D$5:$D$72,CLUBS!$B18,'BE F'!$O$5:$O$72,"&gt;0")+COUNTIFS('BE H'!$D$5:$D$66,CLUBS!$B18,'BE H'!$O$5:$O$66,"&gt;0")+COUNTIFS('MI F'!$D$5:$D$72,CLUBS!$B18,'MI F'!$O$5:$O$72,"&gt;0")+COUNTIFS('MI H'!$D$5:$D$70,CLUBS!$B18,'MI H'!$O$5:$O$70,"&gt;0")+COUNTIFS('CA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9">
        <v>0</v>
      </c>
      <c r="T18" s="69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H'!$D$5:$D$70,CLUBS!$B18,'PU H'!$P$5:$P$70)+SUMIF('BE F'!$D$5:$D$72,CLUBS!$B18,'BE F'!$P$5:$P$72)+SUMIF('BE H'!$D$5:$D$66,CLUBS!$B18,'BE H'!$P$5:$P$66)+SUMIF('MI F'!$D$5:$D$72,CLUBS!$B18,'MI F'!$P$5:$P$72)+SUMIF('MI H'!$D$5:$D$70,CLUBS!$B18,'MI H'!$P$5:$P$70)+SUMIF('CA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H'!$D$5:$D$70,CLUBS!$B18,'PU H'!$Q$5:$Q$70,"&gt;0")+COUNTIFS('BE F'!$D$5:$D$72,CLUBS!$B18,'BE F'!$Q$5:$Q$72,"&gt;0")+COUNTIFS('BE H'!$D$5:$D$66,CLUBS!$B18,'BE H'!$Q$5:$Q$66,"&gt;0")+COUNTIFS('MI F'!$D$5:$D$72,CLUBS!$B18,'MI F'!$Q$5:$Q$72,"&gt;0")+COUNTIFS('MI H'!$D$5:$D$70,CLUBS!$B18,'MI H'!$Q$5:$Q$70,"&gt;0")+COUNTIFS('CA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H'!$D$5:$D$70,CLUBS!$B18,'PU H'!$R$5:$R$70)+SUMIF('BE F'!$D$5:$D$72,CLUBS!$B18,'BE F'!$R$5:$R$72)+SUMIF('BE H'!$D$5:$D$66,CLUBS!$B18,'BE H'!$R$5:$R$66)+SUMIF('MI F'!$D$5:$D$72,CLUBS!$B18,'MI F'!$R$5:$R$72)+SUMIF('MI H'!$D$5:$D$70,CLUBS!$B18,'MI H'!$R$5:$R$70)+SUMIF('CA F'!$D$5:$D$72,CLUBS!$B18,'CA F'!$R$5:$R$72)+SUMIF('CA H'!$D$5:$D$72,CLUBS!$B18,'CA H'!$R$5:$R$72)+SUMIF('JU F'!$D$5:$D$72,CLUBS!$B18,'JU F'!$R$5:$R$72)+SUMIF('JU H'!$D$5:$D$72,CLUBS!$B18,'JU H'!$R$5:$R$72))*V18</f>
        <v>0</v>
      </c>
      <c r="X18" s="69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H'!$D$5:$D$70,CLUBS!$B18,'PU H'!$S$5:$S$70,"&gt;0")+COUNTIFS('BE F'!$D$5:$D$72,CLUBS!$B18,'BE F'!$S$5:$S$72,"&gt;0")+COUNTIFS('BE H'!$D$5:$D$66,CLUBS!$B18,'BE H'!$S$5:$S$66,"&gt;0")+COUNTIFS('MI F'!$D$5:$D$72,CLUBS!$B18,'MI F'!$S$5:$S$72,"&gt;0")+COUNTIFS('MI H'!$D$5:$D$70,CLUBS!$B18,'MI H'!$S$5:$S$70,"&gt;0")+COUNTIFS('CA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9">
        <v>0</v>
      </c>
      <c r="Z18" s="69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H'!$D$5:$D$70,CLUBS!$B18,'PU H'!$T$5:$T$70)+SUMIF('BE F'!$D$5:$D$72,CLUBS!$B18,'BE F'!$T$5:$T$72)+SUMIF('BE H'!$D$5:$D$66,CLUBS!$B18,'BE H'!$T$5:$T$66)+SUMIF('MI F'!$D$5:$D$72,CLUBS!$B18,'MI F'!$T$5:$T$72)+SUMIF('MI H'!$D$5:$D$70,CLUBS!$B18,'MI H'!$T$5:$T$70)+SUMIF('CA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H'!$D$5:$D$70,CLUBS!$B18,'PU H'!$U$5:$U$70,"&gt;0")+COUNTIFS('BE F'!$D$5:$D$72,CLUBS!$B18,'BE F'!$U$5:$U$72,"&gt;0")+COUNTIFS('BE H'!$D$5:$D$66,CLUBS!$B18,'BE H'!$U$5:$U$66,"&gt;0")+COUNTIFS('MI F'!$D$5:$D$72,CLUBS!$B18,'MI F'!$U$5:$U$72,"&gt;0")+COUNTIFS('MI H'!$D$5:$D$70,CLUBS!$B18,'MI H'!$U$5:$U$70,"&gt;0")+COUNTIFS('CA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H'!$D$5:$D$70,CLUBS!$B18,'PU H'!$V$5:$V$70)+SUMIF('BE F'!$D$5:$D$72,CLUBS!$B18,'BE F'!$V$5:$V$72)+SUMIF('BE H'!$D$5:$D$66,CLUBS!$B18,'BE H'!$V$5:$V$66)+SUMIF('MI F'!$D$5:$D$72,CLUBS!$B18,'MI F'!$V$5:$V$72)+SUMIF('MI H'!$D$5:$D$70,CLUBS!$B18,'MI H'!$V$5:$V$70)+SUMIF('CA F'!$D$5:$D$72,CLUBS!$B18,'CA F'!$V$5:$V$72)+SUMIF('CA H'!$D$5:$D$72,CLUBS!$B18,'CA H'!$V$5:$V$72)+SUMIF('JU F'!$D$5:$D$72,CLUBS!$B18,'JU F'!$V$5:$V$72)+SUMIF('JU H'!$D$5:$D$72,CLUBS!$B18,'JU H'!$V$5:$V$72))*AB18</f>
        <v>0</v>
      </c>
      <c r="AD18" s="69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H'!$D$5:$D$70,CLUBS!$B18,'PU H'!$W$5:$W$70,"&gt;0")+COUNTIFS('BE F'!$D$5:$D$72,CLUBS!$B18,'BE F'!$W$5:$W$72,"&gt;0")+COUNTIFS('BE H'!$D$5:$D$66,CLUBS!$B18,'BE H'!$W$5:$W$66,"&gt;0")+COUNTIFS('MI F'!$D$5:$D$72,CLUBS!$B18,'MI F'!$W$5:$W$72,"&gt;0")+COUNTIFS('MI H'!$D$5:$D$70,CLUBS!$B18,'MI H'!$W$5:$W$70,"&gt;0")+COUNTIFS('CA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9">
        <v>0</v>
      </c>
      <c r="AF18" s="69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H'!$D$5:$D$70,CLUBS!$B18,'PU H'!$X$5:$X$70)+SUMIF('BE F'!$D$5:$D$72,CLUBS!$B18,'BE F'!$X$5:$X$72)+SUMIF('BE H'!$D$5:$D$66,CLUBS!$B18,'BE H'!$X$5:$X$66)+SUMIF('MI F'!$D$5:$D$72,CLUBS!$B18,'MI F'!$X$5:$X$72)+SUMIF('MI H'!$D$5:$D$70,CLUBS!$B18,'MI H'!$X$5:$X$70)+SUMIF('CA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H'!$D$5:$D$70,CLUBS!$B18,'PU H'!$Y$5:$Y$70,"&gt;0")+COUNTIFS('BE F'!$D$5:$D$72,CLUBS!$B18,'BE F'!$Y$5:$Y$72,"&gt;0")+COUNTIFS('BE H'!$D$5:$D$66,CLUBS!$B18,'BE H'!$Y$5:$Y$66,"&gt;0")+COUNTIFS('MI F'!$D$5:$D$72,CLUBS!$B18,'MI F'!$Y$5:$Y$72,"&gt;0")+COUNTIFS('MI H'!$D$5:$D$70,CLUBS!$B18,'MI H'!$Y$5:$Y$70,"&gt;0")+COUNTIFS('CA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H'!$D$5:$D$70,CLUBS!$B18,'PU H'!$Z$5:$Z$70)+SUMIF('BE F'!$D$5:$D$72,CLUBS!$B18,'BE F'!$Z$5:$Z$72)+SUMIF('BE H'!$D$5:$D$66,CLUBS!$B18,'BE H'!$Z$5:$Z$66)+SUMIF('MI F'!$D$5:$D$72,CLUBS!$B18,'MI F'!$Z$5:$Z$72)+SUMIF('MI H'!$D$5:$D$70,CLUBS!$B18,'MI H'!$Z$5:$Z$70)+SUMIF('CA F'!$D$5:$D$72,CLUBS!$B18,'CA F'!$Z$5:$Z$72)+SUMIF('CA H'!$D$5:$D$72,CLUBS!$B18,'CA H'!$Z$5:$Z$72)+SUMIF('JU F'!$D$5:$D$72,CLUBS!$B18,'JU F'!$Z$5:$Z$72)+SUMIF('JU H'!$D$5:$D$72,CLUBS!$B18,'JU H'!$Z$5:$Z$72))*AH18</f>
        <v>0</v>
      </c>
      <c r="AJ18" s="16">
        <f t="shared" si="14"/>
        <v>0</v>
      </c>
      <c r="AK18" s="28">
        <f t="shared" si="15"/>
        <v>0</v>
      </c>
      <c r="AL18" s="29">
        <f t="shared" si="1"/>
        <v>0</v>
      </c>
      <c r="AM18" s="14">
        <v>0</v>
      </c>
      <c r="AN18" s="27">
        <f t="shared" si="2"/>
        <v>0</v>
      </c>
      <c r="AO18" s="22"/>
    </row>
    <row r="19" spans="1:41" x14ac:dyDescent="0.15">
      <c r="A19" s="34">
        <f t="shared" si="0"/>
        <v>15</v>
      </c>
      <c r="B19" s="65" t="s">
        <v>35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H'!$D$5:$D$70,CLUBS!$B19,'PU H'!$E$5:$E$70,"&gt;0")+COUNTIFS('BE F'!$D$5:$D$72,CLUBS!$B19,'BE F'!$E$5:$E$72,"&gt;0")+COUNTIFS('BE H'!$D$5:$D$66,CLUBS!$B19,'BE H'!$E$5:$E$66,"&gt;0")+COUNTIFS('MI F'!$D$5:$D$72,CLUBS!$B19,'MI F'!$E$5:$E$72,"&gt;0")+COUNTIFS('MI H'!$D$5:$D$70,CLUBS!$B19,'MI H'!$E$5:$E$70,"&gt;0")+COUNTIFS('CA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f t="shared" si="3"/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H'!$D$5:$D$70,CLUBS!$B19,'PU H'!$F$5:$F$70)+SUMIF('BE F'!$D$5:$D$72,CLUBS!$B19,'BE F'!$F$5:$F$72)+SUMIF('BE H'!$D$5:$D$66,CLUBS!$B19,'BE H'!$F$5:$F$66)+SUMIF('MI F'!$D$5:$D$72,CLUBS!$B19,'MI F'!$F$5:$F$72)+SUMIF('MI H'!$D$5:$D$70,CLUBS!$B19,'MI H'!$F$5:$F$70)+SUMIF('CA F'!$D$5:$D$72,CLUBS!$B19,'CA F'!$F$5:$F$72)+SUMIF('CA H'!$D$5:$D$72,CLUBS!$B19,'CA H'!$F$5:$F$72)+SUMIF('JU F'!$D$5:$D$72,CLUBS!$B19,'JU F'!$F$5:$F$72)+SUMIF('JU H'!$D$5:$D$72,CLUBS!$B19,'JU H'!$F$5:$F$72))*D19</f>
        <v>0</v>
      </c>
      <c r="F19" s="69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H'!$D$5:$D$70,CLUBS!$B19,'PU H'!$G$5:$G$70,"&gt;0")+COUNTIFS('BE F'!$D$5:$D$72,CLUBS!$B19,'BE F'!$G$5:$G$72,"&gt;0")+COUNTIFS('BE H'!$D$5:$D$66,CLUBS!$B19,'BE H'!$G$5:$G$66,"&gt;0")+COUNTIFS('MI F'!$D$5:$D$72,CLUBS!$B19,'MI F'!$G$5:$G$72,"&gt;0")+COUNTIFS('MI H'!$D$5:$D$70,CLUBS!$B19,'MI H'!$G$5:$G$70,"&gt;0")+COUNTIFS('CA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9">
        <f t="shared" si="4"/>
        <v>0</v>
      </c>
      <c r="H19" s="70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H'!$D$5:$D$70,CLUBS!$B19,'PU H'!$H$5:$H$70)+SUMIF('BE F'!$D$5:$D$72,CLUBS!$B19,'BE F'!$H$5:$H$72)+SUMIF('BE H'!$D$5:$D$66,CLUBS!$B19,'BE H'!$H$5:$H$66)+SUMIF('MI F'!$D$5:$D$72,CLUBS!$B19,'MI F'!$H$5:$H$72)+SUMIF('MI H'!$D$5:$D$70,CLUBS!$B19,'MI H'!$H$5:$H$70)+SUMIF('CA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H'!$D$5:$D$70,CLUBS!$B19,'PU H'!$I$5:$I$70,"&gt;0")+COUNTIFS('BE F'!$D$5:$D$72,CLUBS!$B19,'BE F'!$I$5:$I$72,"&gt;0")+COUNTIFS('BE H'!$D$5:$D$66,CLUBS!$B19,'BE H'!$I$5:$I$66,"&gt;0")+COUNTIFS('MI F'!$D$5:$D$72,CLUBS!$B19,'MI F'!$I$5:$I$72,"&gt;0")+COUNTIFS('MI H'!$D$5:$D$70,CLUBS!$B19,'MI H'!$I$5:$I$70,"&gt;0")+COUNTIFS('CA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H'!$D$5:$D$70,CLUBS!$B19,'PU H'!$J$5:$J$70)+SUMIF('BE F'!$D$5:$D$72,CLUBS!$B19,'BE F'!$J$5:$J$72)+SUMIF('BE H'!$D$5:$D$66,CLUBS!$B19,'BE H'!$J$5:$J$66)+SUMIF('MI F'!$D$5:$D$72,CLUBS!$B19,'MI F'!$J$5:$J$72)+SUMIF('MI H'!$D$5:$D$70,CLUBS!$B19,'MI H'!$J$5:$J$70)+SUMIF('CA F'!$D$5:$D$72,CLUBS!$B19,'CA F'!$J$5:$J$72)+SUMIF('CA H'!$D$5:$D$72,CLUBS!$B19,'CA H'!$J$5:$J$72)+SUMIF('JU F'!$D$5:$D$72,CLUBS!$B19,'JU F'!$J$5:$J$72)+SUMIF('JU H'!$D$5:$D$72,CLUBS!$B19,'JU H'!$J$5:$J$72))*J19</f>
        <v>0</v>
      </c>
      <c r="L19" s="69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H'!$D$5:$D$70,CLUBS!$B19,'PU H'!$K$5:$K$70,"&gt;0")+COUNTIFS('BE F'!$D$5:$D$72,CLUBS!$B19,'BE F'!$K$5:$K$72,"&gt;0")+COUNTIFS('BE H'!$D$5:$D$66,CLUBS!$B19,'BE H'!$K$5:$K$66,"&gt;0")+COUNTIFS('MI F'!$D$5:$D$72,CLUBS!$B19,'MI F'!$K$5:$K$72,"&gt;0")+COUNTIFS('MI H'!$D$5:$D$70,CLUBS!$B19,'MI H'!$K$5:$K$70,"&gt;0")+COUNTIFS('CA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9">
        <f t="shared" si="6"/>
        <v>0</v>
      </c>
      <c r="N19" s="69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H'!$D$5:$D$70,CLUBS!$B19,'PU H'!$L$5:$L$70)+SUMIF('BE F'!$D$5:$D$72,CLUBS!$B19,'BE F'!$L$5:$L$72)+SUMIF('BE H'!$D$5:$D$66,CLUBS!$B19,'BE H'!$L$5:$L$66)+SUMIF('MI F'!$D$5:$D$72,CLUBS!$B19,'MI F'!$L$5:$L$72)+SUMIF('MI H'!$D$5:$D$70,CLUBS!$B19,'MI H'!$L$5:$L$70)+SUMIF('CA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H'!$D$5:$D$70,CLUBS!$B19,'PU H'!$M$5:$M$70,"&gt;0")+COUNTIFS('BE F'!$D$5:$D$72,CLUBS!$B19,'BE F'!$M$5:$M$72,"&gt;0")+COUNTIFS('BE H'!$D$5:$D$66,CLUBS!$B19,'BE H'!$M$5:$M$66,"&gt;0")+COUNTIFS('MI F'!$D$5:$D$72,CLUBS!$B19,'MI F'!$M$5:$M$72,"&gt;0")+COUNTIFS('MI H'!$D$5:$D$70,CLUBS!$B19,'MI H'!$M$5:$M$70,"&gt;0")+COUNTIFS('CA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f t="shared" si="7"/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H'!$D$5:$D$70,CLUBS!$B19,'PU H'!$N$5:$N$70)+SUMIF('BE F'!$D$5:$D$72,CLUBS!$B19,'BE F'!$N$5:$N$72)+SUMIF('BE H'!$D$5:$D$66,CLUBS!$B19,'BE H'!$N$5:$N$66)+SUMIF('MI F'!$D$5:$D$72,CLUBS!$B19,'MI F'!$N$5:$N$72)+SUMIF('MI H'!$D$5:$D$70,CLUBS!$B19,'MI H'!$N$5:$N$70)+SUMIF('CA F'!$D$5:$D$72,CLUBS!$B19,'CA F'!$N$5:$N$72)+SUMIF('CA H'!$D$5:$D$72,CLUBS!$B19,'CA H'!$N$5:$N$72)+SUMIF('JU F'!$D$5:$D$72,CLUBS!$B19,'JU F'!$N$5:$N$72)+SUMIF('JU H'!$D$5:$D$72,CLUBS!$B19,'JU H'!$N$5:$N$72))*P19</f>
        <v>0</v>
      </c>
      <c r="R19" s="69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H'!$D$5:$D$70,CLUBS!$B19,'PU H'!$O$5:$O$70,"&gt;0")+COUNTIFS('BE F'!$D$5:$D$72,CLUBS!$B19,'BE F'!$O$5:$O$72,"&gt;0")+COUNTIFS('BE H'!$D$5:$D$66,CLUBS!$B19,'BE H'!$O$5:$O$66,"&gt;0")+COUNTIFS('MI F'!$D$5:$D$72,CLUBS!$B19,'MI F'!$O$5:$O$72,"&gt;0")+COUNTIFS('MI H'!$D$5:$D$70,CLUBS!$B19,'MI H'!$O$5:$O$70,"&gt;0")+COUNTIFS('CA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9">
        <f t="shared" si="8"/>
        <v>0</v>
      </c>
      <c r="T19" s="69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H'!$D$5:$D$70,CLUBS!$B19,'PU H'!$P$5:$P$70)+SUMIF('BE F'!$D$5:$D$72,CLUBS!$B19,'BE F'!$P$5:$P$72)+SUMIF('BE H'!$D$5:$D$66,CLUBS!$B19,'BE H'!$P$5:$P$66)+SUMIF('MI F'!$D$5:$D$72,CLUBS!$B19,'MI F'!$P$5:$P$72)+SUMIF('MI H'!$D$5:$D$70,CLUBS!$B19,'MI H'!$P$5:$P$70)+SUMIF('CA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H'!$D$5:$D$70,CLUBS!$B19,'PU H'!$Q$5:$Q$70,"&gt;0")+COUNTIFS('BE F'!$D$5:$D$72,CLUBS!$B19,'BE F'!$Q$5:$Q$72,"&gt;0")+COUNTIFS('BE H'!$D$5:$D$66,CLUBS!$B19,'BE H'!$Q$5:$Q$66,"&gt;0")+COUNTIFS('MI F'!$D$5:$D$72,CLUBS!$B19,'MI F'!$Q$5:$Q$72,"&gt;0")+COUNTIFS('MI H'!$D$5:$D$70,CLUBS!$B19,'MI H'!$Q$5:$Q$70,"&gt;0")+COUNTIFS('CA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H'!$D$5:$D$70,CLUBS!$B19,'PU H'!$R$5:$R$70)+SUMIF('BE F'!$D$5:$D$72,CLUBS!$B19,'BE F'!$R$5:$R$72)+SUMIF('BE H'!$D$5:$D$66,CLUBS!$B19,'BE H'!$R$5:$R$66)+SUMIF('MI F'!$D$5:$D$72,CLUBS!$B19,'MI F'!$R$5:$R$72)+SUMIF('MI H'!$D$5:$D$70,CLUBS!$B19,'MI H'!$R$5:$R$70)+SUMIF('CA F'!$D$5:$D$72,CLUBS!$B19,'CA F'!$R$5:$R$72)+SUMIF('CA H'!$D$5:$D$72,CLUBS!$B19,'CA H'!$R$5:$R$72)+SUMIF('JU F'!$D$5:$D$72,CLUBS!$B19,'JU F'!$R$5:$R$72)+SUMIF('JU H'!$D$5:$D$72,CLUBS!$B19,'JU H'!$R$5:$R$72))*V19</f>
        <v>0</v>
      </c>
      <c r="X19" s="69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H'!$D$5:$D$70,CLUBS!$B19,'PU H'!$S$5:$S$70,"&gt;0")+COUNTIFS('BE F'!$D$5:$D$72,CLUBS!$B19,'BE F'!$S$5:$S$72,"&gt;0")+COUNTIFS('BE H'!$D$5:$D$66,CLUBS!$B19,'BE H'!$S$5:$S$66,"&gt;0")+COUNTIFS('MI F'!$D$5:$D$72,CLUBS!$B19,'MI F'!$S$5:$S$72,"&gt;0")+COUNTIFS('MI H'!$D$5:$D$70,CLUBS!$B19,'MI H'!$S$5:$S$70,"&gt;0")+COUNTIFS('CA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9">
        <f t="shared" si="10"/>
        <v>0</v>
      </c>
      <c r="Z19" s="69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H'!$D$5:$D$70,CLUBS!$B19,'PU H'!$T$5:$T$70)+SUMIF('BE F'!$D$5:$D$72,CLUBS!$B19,'BE F'!$T$5:$T$72)+SUMIF('BE H'!$D$5:$D$66,CLUBS!$B19,'BE H'!$T$5:$T$66)+SUMIF('MI F'!$D$5:$D$72,CLUBS!$B19,'MI F'!$T$5:$T$72)+SUMIF('MI H'!$D$5:$D$70,CLUBS!$B19,'MI H'!$T$5:$T$70)+SUMIF('CA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H'!$D$5:$D$70,CLUBS!$B19,'PU H'!$U$5:$U$70,"&gt;0")+COUNTIFS('BE F'!$D$5:$D$72,CLUBS!$B19,'BE F'!$U$5:$U$72,"&gt;0")+COUNTIFS('BE H'!$D$5:$D$66,CLUBS!$B19,'BE H'!$U$5:$U$66,"&gt;0")+COUNTIFS('MI F'!$D$5:$D$72,CLUBS!$B19,'MI F'!$U$5:$U$72,"&gt;0")+COUNTIFS('MI H'!$D$5:$D$70,CLUBS!$B19,'MI H'!$U$5:$U$70,"&gt;0")+COUNTIFS('CA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H'!$D$5:$D$70,CLUBS!$B19,'PU H'!$V$5:$V$70)+SUMIF('BE F'!$D$5:$D$72,CLUBS!$B19,'BE F'!$V$5:$V$72)+SUMIF('BE H'!$D$5:$D$66,CLUBS!$B19,'BE H'!$V$5:$V$66)+SUMIF('MI F'!$D$5:$D$72,CLUBS!$B19,'MI F'!$V$5:$V$72)+SUMIF('MI H'!$D$5:$D$70,CLUBS!$B19,'MI H'!$V$5:$V$70)+SUMIF('CA F'!$D$5:$D$72,CLUBS!$B19,'CA F'!$V$5:$V$72)+SUMIF('CA H'!$D$5:$D$72,CLUBS!$B19,'CA H'!$V$5:$V$72)+SUMIF('JU F'!$D$5:$D$72,CLUBS!$B19,'JU F'!$V$5:$V$72)+SUMIF('JU H'!$D$5:$D$72,CLUBS!$B19,'JU H'!$V$5:$V$72))*AB19</f>
        <v>0</v>
      </c>
      <c r="AD19" s="69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H'!$D$5:$D$70,CLUBS!$B19,'PU H'!$W$5:$W$70,"&gt;0")+COUNTIFS('BE F'!$D$5:$D$72,CLUBS!$B19,'BE F'!$W$5:$W$72,"&gt;0")+COUNTIFS('BE H'!$D$5:$D$66,CLUBS!$B19,'BE H'!$W$5:$W$66,"&gt;0")+COUNTIFS('MI F'!$D$5:$D$72,CLUBS!$B19,'MI F'!$W$5:$W$72,"&gt;0")+COUNTIFS('MI H'!$D$5:$D$70,CLUBS!$B19,'MI H'!$W$5:$W$70,"&gt;0")+COUNTIFS('CA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9">
        <f t="shared" si="12"/>
        <v>0</v>
      </c>
      <c r="AF19" s="69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H'!$D$5:$D$70,CLUBS!$B19,'PU H'!$X$5:$X$70)+SUMIF('BE F'!$D$5:$D$72,CLUBS!$B19,'BE F'!$X$5:$X$72)+SUMIF('BE H'!$D$5:$D$66,CLUBS!$B19,'BE H'!$X$5:$X$66)+SUMIF('MI F'!$D$5:$D$72,CLUBS!$B19,'MI F'!$X$5:$X$72)+SUMIF('MI H'!$D$5:$D$70,CLUBS!$B19,'MI H'!$X$5:$X$70)+SUMIF('CA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H'!$D$5:$D$70,CLUBS!$B19,'PU H'!$Y$5:$Y$70,"&gt;0")+COUNTIFS('BE F'!$D$5:$D$72,CLUBS!$B19,'BE F'!$Y$5:$Y$72,"&gt;0")+COUNTIFS('BE H'!$D$5:$D$66,CLUBS!$B19,'BE H'!$Y$5:$Y$66,"&gt;0")+COUNTIFS('MI F'!$D$5:$D$72,CLUBS!$B19,'MI F'!$Y$5:$Y$72,"&gt;0")+COUNTIFS('MI H'!$D$5:$D$70,CLUBS!$B19,'MI H'!$Y$5:$Y$70,"&gt;0")+COUNTIFS('CA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H'!$D$5:$D$70,CLUBS!$B19,'PU H'!$Z$5:$Z$70)+SUMIF('BE F'!$D$5:$D$72,CLUBS!$B19,'BE F'!$Z$5:$Z$72)+SUMIF('BE H'!$D$5:$D$66,CLUBS!$B19,'BE H'!$Z$5:$Z$66)+SUMIF('MI F'!$D$5:$D$72,CLUBS!$B19,'MI F'!$Z$5:$Z$72)+SUMIF('MI H'!$D$5:$D$70,CLUBS!$B19,'MI H'!$Z$5:$Z$70)+SUMIF('CA F'!$D$5:$D$72,CLUBS!$B19,'CA F'!$Z$5:$Z$72)+SUMIF('CA H'!$D$5:$D$72,CLUBS!$B19,'CA H'!$Z$5:$Z$72)+SUMIF('JU F'!$D$5:$D$72,CLUBS!$B19,'JU F'!$Z$5:$Z$72)+SUMIF('JU H'!$D$5:$D$72,CLUBS!$B19,'JU H'!$Z$5:$Z$72))*AH19</f>
        <v>0</v>
      </c>
      <c r="AJ19" s="16">
        <f t="shared" si="14"/>
        <v>0</v>
      </c>
      <c r="AK19" s="28">
        <f t="shared" si="15"/>
        <v>0</v>
      </c>
      <c r="AL19" s="29">
        <f t="shared" si="1"/>
        <v>0</v>
      </c>
      <c r="AM19" s="14">
        <v>4</v>
      </c>
      <c r="AN19" s="27">
        <f t="shared" si="2"/>
        <v>0</v>
      </c>
      <c r="AO19" s="22"/>
    </row>
    <row r="20" spans="1:41" x14ac:dyDescent="0.15">
      <c r="A20" s="34">
        <f t="shared" si="0"/>
        <v>15</v>
      </c>
      <c r="B20" s="65" t="s">
        <v>37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H'!$D$5:$D$70,CLUBS!$B20,'PU H'!$E$5:$E$70,"&gt;0")+COUNTIFS('BE F'!$D$5:$D$72,CLUBS!$B20,'BE F'!$E$5:$E$72,"&gt;0")+COUNTIFS('BE H'!$D$5:$D$66,CLUBS!$B20,'BE H'!$E$5:$E$66,"&gt;0")+COUNTIFS('MI F'!$D$5:$D$72,CLUBS!$B20,'MI F'!$E$5:$E$72,"&gt;0")+COUNTIFS('MI H'!$D$5:$D$70,CLUBS!$B20,'MI H'!$E$5:$E$70,"&gt;0")+COUNTIFS('CA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20" s="14">
        <v>0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H'!$D$5:$D$70,CLUBS!$B20,'PU H'!$F$5:$F$70)+SUMIF('BE F'!$D$5:$D$72,CLUBS!$B20,'BE F'!$F$5:$F$72)+SUMIF('BE H'!$D$5:$D$66,CLUBS!$B20,'BE H'!$F$5:$F$66)+SUMIF('MI F'!$D$5:$D$72,CLUBS!$B20,'MI F'!$F$5:$F$72)+SUMIF('MI H'!$D$5:$D$70,CLUBS!$B20,'MI H'!$F$5:$F$70)+SUMIF('CA F'!$D$5:$D$72,CLUBS!$B20,'CA F'!$F$5:$F$72)+SUMIF('CA H'!$D$5:$D$72,CLUBS!$B20,'CA H'!$F$5:$F$72)+SUMIF('JU F'!$D$5:$D$72,CLUBS!$B20,'JU F'!$F$5:$F$72)+SUMIF('JU H'!$D$5:$D$72,CLUBS!$B20,'JU H'!$F$5:$F$72))*D20</f>
        <v>0</v>
      </c>
      <c r="F20" s="69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H'!$D$5:$D$70,CLUBS!$B20,'PU H'!$G$5:$G$70,"&gt;0")+COUNTIFS('BE F'!$D$5:$D$72,CLUBS!$B20,'BE F'!$G$5:$G$72,"&gt;0")+COUNTIFS('BE H'!$D$5:$D$66,CLUBS!$B20,'BE H'!$G$5:$G$66,"&gt;0")+COUNTIFS('MI F'!$D$5:$D$72,CLUBS!$B20,'MI F'!$G$5:$G$72,"&gt;0")+COUNTIFS('MI H'!$D$5:$D$70,CLUBS!$B20,'MI H'!$G$5:$G$70,"&gt;0")+COUNTIFS('CA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9">
        <v>0</v>
      </c>
      <c r="H20" s="70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H'!$D$5:$D$70,CLUBS!$B20,'PU H'!$H$5:$H$70)+SUMIF('BE F'!$D$5:$D$72,CLUBS!$B20,'BE F'!$H$5:$H$72)+SUMIF('BE H'!$D$5:$D$66,CLUBS!$B20,'BE H'!$H$5:$H$66)+SUMIF('MI F'!$D$5:$D$72,CLUBS!$B20,'MI F'!$H$5:$H$72)+SUMIF('MI H'!$D$5:$D$70,CLUBS!$B20,'MI H'!$H$5:$H$70)+SUMIF('CA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H'!$D$5:$D$70,CLUBS!$B20,'PU H'!$I$5:$I$70,"&gt;0")+COUNTIFS('BE F'!$D$5:$D$72,CLUBS!$B20,'BE F'!$I$5:$I$72,"&gt;0")+COUNTIFS('BE H'!$D$5:$D$66,CLUBS!$B20,'BE H'!$I$5:$I$66,"&gt;0")+COUNTIFS('MI F'!$D$5:$D$72,CLUBS!$B20,'MI F'!$I$5:$I$72,"&gt;0")+COUNTIFS('MI H'!$D$5:$D$70,CLUBS!$B20,'MI H'!$I$5:$I$70,"&gt;0")+COUNTIFS('CA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J20" s="14">
        <v>0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H'!$D$5:$D$70,CLUBS!$B20,'PU H'!$J$5:$J$70)+SUMIF('BE F'!$D$5:$D$72,CLUBS!$B20,'BE F'!$J$5:$J$72)+SUMIF('BE H'!$D$5:$D$66,CLUBS!$B20,'BE H'!$J$5:$J$66)+SUMIF('MI F'!$D$5:$D$72,CLUBS!$B20,'MI F'!$J$5:$J$72)+SUMIF('MI H'!$D$5:$D$70,CLUBS!$B20,'MI H'!$J$5:$J$70)+SUMIF('CA F'!$D$5:$D$72,CLUBS!$B20,'CA F'!$J$5:$J$72)+SUMIF('CA H'!$D$5:$D$72,CLUBS!$B20,'CA H'!$J$5:$J$72)+SUMIF('JU F'!$D$5:$D$72,CLUBS!$B20,'JU F'!$J$5:$J$72)+SUMIF('JU H'!$D$5:$D$72,CLUBS!$B20,'JU H'!$J$5:$J$72))*J20</f>
        <v>0</v>
      </c>
      <c r="L20" s="69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H'!$D$5:$D$70,CLUBS!$B20,'PU H'!$K$5:$K$70,"&gt;0")+COUNTIFS('BE F'!$D$5:$D$72,CLUBS!$B20,'BE F'!$K$5:$K$72,"&gt;0")+COUNTIFS('BE H'!$D$5:$D$66,CLUBS!$B20,'BE H'!$K$5:$K$66,"&gt;0")+COUNTIFS('MI F'!$D$5:$D$72,CLUBS!$B20,'MI F'!$K$5:$K$72,"&gt;0")+COUNTIFS('MI H'!$D$5:$D$70,CLUBS!$B20,'MI H'!$K$5:$K$70,"&gt;0")+COUNTIFS('CA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M20" s="69">
        <v>0</v>
      </c>
      <c r="N20" s="69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H'!$D$5:$D$70,CLUBS!$B20,'PU H'!$L$5:$L$70)+SUMIF('BE F'!$D$5:$D$72,CLUBS!$B20,'BE F'!$L$5:$L$72)+SUMIF('BE H'!$D$5:$D$66,CLUBS!$B20,'BE H'!$L$5:$L$66)+SUMIF('MI F'!$D$5:$D$72,CLUBS!$B20,'MI F'!$L$5:$L$72)+SUMIF('MI H'!$D$5:$D$70,CLUBS!$B20,'MI H'!$L$5:$L$70)+SUMIF('CA F'!$D$5:$D$72,CLUBS!$B20,'CA F'!$L$5:$L$72)+SUMIF('CA H'!$D$5:$D$72,CLUBS!$B20,'CA H'!$L$5:$L$72)+SUMIF('JU F'!$D$5:$D$72,CLUBS!$B20,'JU F'!$L$5:$L$72)+SUMIF('JU H'!$D$5:$D$72,CLUBS!$B20,'JU H'!$L$5:$L$72))*M20</f>
        <v>0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H'!$D$5:$D$70,CLUBS!$B20,'PU H'!$M$5:$M$70,"&gt;0")+COUNTIFS('BE F'!$D$5:$D$72,CLUBS!$B20,'BE F'!$M$5:$M$72,"&gt;0")+COUNTIFS('BE H'!$D$5:$D$66,CLUBS!$B20,'BE H'!$M$5:$M$66,"&gt;0")+COUNTIFS('MI F'!$D$5:$D$72,CLUBS!$B20,'MI F'!$M$5:$M$72,"&gt;0")+COUNTIFS('MI H'!$D$5:$D$70,CLUBS!$B20,'MI H'!$M$5:$M$70,"&gt;0")+COUNTIFS('CA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P20" s="26">
        <v>0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H'!$D$5:$D$70,CLUBS!$B20,'PU H'!$N$5:$N$70)+SUMIF('BE F'!$D$5:$D$72,CLUBS!$B20,'BE F'!$N$5:$N$72)+SUMIF('BE H'!$D$5:$D$66,CLUBS!$B20,'BE H'!$N$5:$N$66)+SUMIF('MI F'!$D$5:$D$72,CLUBS!$B20,'MI F'!$N$5:$N$72)+SUMIF('MI H'!$D$5:$D$70,CLUBS!$B20,'MI H'!$N$5:$N$70)+SUMIF('CA F'!$D$5:$D$72,CLUBS!$B20,'CA F'!$N$5:$N$72)+SUMIF('CA H'!$D$5:$D$72,CLUBS!$B20,'CA H'!$N$5:$N$72)+SUMIF('JU F'!$D$5:$D$72,CLUBS!$B20,'JU F'!$N$5:$N$72)+SUMIF('JU H'!$D$5:$D$72,CLUBS!$B20,'JU H'!$N$5:$N$72))*P20</f>
        <v>0</v>
      </c>
      <c r="R20" s="69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H'!$D$5:$D$70,CLUBS!$B20,'PU H'!$O$5:$O$70,"&gt;0")+COUNTIFS('BE F'!$D$5:$D$72,CLUBS!$B20,'BE F'!$O$5:$O$72,"&gt;0")+COUNTIFS('BE H'!$D$5:$D$66,CLUBS!$B20,'BE H'!$O$5:$O$66,"&gt;0")+COUNTIFS('MI F'!$D$5:$D$72,CLUBS!$B20,'MI F'!$O$5:$O$72,"&gt;0")+COUNTIFS('MI H'!$D$5:$D$70,CLUBS!$B20,'MI H'!$O$5:$O$70,"&gt;0")+COUNTIFS('CA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S20" s="69">
        <v>0</v>
      </c>
      <c r="T20" s="69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H'!$D$5:$D$70,CLUBS!$B20,'PU H'!$P$5:$P$70)+SUMIF('BE F'!$D$5:$D$72,CLUBS!$B20,'BE F'!$P$5:$P$72)+SUMIF('BE H'!$D$5:$D$66,CLUBS!$B20,'BE H'!$P$5:$P$66)+SUMIF('MI F'!$D$5:$D$72,CLUBS!$B20,'MI F'!$P$5:$P$72)+SUMIF('MI H'!$D$5:$D$70,CLUBS!$B20,'MI H'!$P$5:$P$70)+SUMIF('CA F'!$D$5:$D$72,CLUBS!$B20,'CA F'!$P$5:$P$72)+SUMIF('CA H'!$D$5:$D$72,CLUBS!$B20,'CA H'!$P$5:$P$72)+SUMIF('JU F'!$D$5:$D$72,CLUBS!$B20,'JU F'!$P$5:$P$72)+SUMIF('JU H'!$D$5:$D$72,CLUBS!$B20,'JU H'!$P$5:$P$72))*S20</f>
        <v>0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H'!$D$5:$D$70,CLUBS!$B20,'PU H'!$Q$5:$Q$70,"&gt;0")+COUNTIFS('BE F'!$D$5:$D$72,CLUBS!$B20,'BE F'!$Q$5:$Q$72,"&gt;0")+COUNTIFS('BE H'!$D$5:$D$66,CLUBS!$B20,'BE H'!$Q$5:$Q$66,"&gt;0")+COUNTIFS('MI F'!$D$5:$D$72,CLUBS!$B20,'MI F'!$Q$5:$Q$72,"&gt;0")+COUNTIFS('MI H'!$D$5:$D$70,CLUBS!$B20,'MI H'!$Q$5:$Q$70,"&gt;0")+COUNTIFS('CA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V20" s="26">
        <v>0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H'!$D$5:$D$70,CLUBS!$B20,'PU H'!$R$5:$R$70)+SUMIF('BE F'!$D$5:$D$72,CLUBS!$B20,'BE F'!$R$5:$R$72)+SUMIF('BE H'!$D$5:$D$66,CLUBS!$B20,'BE H'!$R$5:$R$66)+SUMIF('MI F'!$D$5:$D$72,CLUBS!$B20,'MI F'!$R$5:$R$72)+SUMIF('MI H'!$D$5:$D$70,CLUBS!$B20,'MI H'!$R$5:$R$70)+SUMIF('CA F'!$D$5:$D$72,CLUBS!$B20,'CA F'!$R$5:$R$72)+SUMIF('CA H'!$D$5:$D$72,CLUBS!$B20,'CA H'!$R$5:$R$72)+SUMIF('JU F'!$D$5:$D$72,CLUBS!$B20,'JU F'!$R$5:$R$72)+SUMIF('JU H'!$D$5:$D$72,CLUBS!$B20,'JU H'!$R$5:$R$72))*V20</f>
        <v>0</v>
      </c>
      <c r="X20" s="69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H'!$D$5:$D$70,CLUBS!$B20,'PU H'!$S$5:$S$70,"&gt;0")+COUNTIFS('BE F'!$D$5:$D$72,CLUBS!$B20,'BE F'!$S$5:$S$72,"&gt;0")+COUNTIFS('BE H'!$D$5:$D$66,CLUBS!$B20,'BE H'!$S$5:$S$66,"&gt;0")+COUNTIFS('MI F'!$D$5:$D$72,CLUBS!$B20,'MI F'!$S$5:$S$72,"&gt;0")+COUNTIFS('MI H'!$D$5:$D$70,CLUBS!$B20,'MI H'!$S$5:$S$70,"&gt;0")+COUNTIFS('CA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9">
        <v>0</v>
      </c>
      <c r="Z20" s="69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H'!$D$5:$D$70,CLUBS!$B20,'PU H'!$T$5:$T$70)+SUMIF('BE F'!$D$5:$D$72,CLUBS!$B20,'BE F'!$T$5:$T$72)+SUMIF('BE H'!$D$5:$D$66,CLUBS!$B20,'BE H'!$T$5:$T$66)+SUMIF('MI F'!$D$5:$D$72,CLUBS!$B20,'MI F'!$T$5:$T$72)+SUMIF('MI H'!$D$5:$D$70,CLUBS!$B20,'MI H'!$T$5:$T$70)+SUMIF('CA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H'!$D$5:$D$70,CLUBS!$B20,'PU H'!$U$5:$U$70,"&gt;0")+COUNTIFS('BE F'!$D$5:$D$72,CLUBS!$B20,'BE F'!$U$5:$U$72,"&gt;0")+COUNTIFS('BE H'!$D$5:$D$66,CLUBS!$B20,'BE H'!$U$5:$U$66,"&gt;0")+COUNTIFS('MI F'!$D$5:$D$72,CLUBS!$B20,'MI F'!$U$5:$U$72,"&gt;0")+COUNTIFS('MI H'!$D$5:$D$70,CLUBS!$B20,'MI H'!$U$5:$U$70,"&gt;0")+COUNTIFS('CA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H'!$D$5:$D$70,CLUBS!$B20,'PU H'!$V$5:$V$70)+SUMIF('BE F'!$D$5:$D$72,CLUBS!$B20,'BE F'!$V$5:$V$72)+SUMIF('BE H'!$D$5:$D$66,CLUBS!$B20,'BE H'!$V$5:$V$66)+SUMIF('MI F'!$D$5:$D$72,CLUBS!$B20,'MI F'!$V$5:$V$72)+SUMIF('MI H'!$D$5:$D$70,CLUBS!$B20,'MI H'!$V$5:$V$70)+SUMIF('CA F'!$D$5:$D$72,CLUBS!$B20,'CA F'!$V$5:$V$72)+SUMIF('CA H'!$D$5:$D$72,CLUBS!$B20,'CA H'!$V$5:$V$72)+SUMIF('JU F'!$D$5:$D$72,CLUBS!$B20,'JU F'!$V$5:$V$72)+SUMIF('JU H'!$D$5:$D$72,CLUBS!$B20,'JU H'!$V$5:$V$72))*AB20</f>
        <v>0</v>
      </c>
      <c r="AD20" s="69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H'!$D$5:$D$70,CLUBS!$B20,'PU H'!$W$5:$W$70,"&gt;0")+COUNTIFS('BE F'!$D$5:$D$72,CLUBS!$B20,'BE F'!$W$5:$W$72,"&gt;0")+COUNTIFS('BE H'!$D$5:$D$66,CLUBS!$B20,'BE H'!$W$5:$W$66,"&gt;0")+COUNTIFS('MI F'!$D$5:$D$72,CLUBS!$B20,'MI F'!$W$5:$W$72,"&gt;0")+COUNTIFS('MI H'!$D$5:$D$70,CLUBS!$B20,'MI H'!$W$5:$W$70,"&gt;0")+COUNTIFS('CA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9">
        <v>0</v>
      </c>
      <c r="AF20" s="69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H'!$D$5:$D$70,CLUBS!$B20,'PU H'!$X$5:$X$70)+SUMIF('BE F'!$D$5:$D$72,CLUBS!$B20,'BE F'!$X$5:$X$72)+SUMIF('BE H'!$D$5:$D$66,CLUBS!$B20,'BE H'!$X$5:$X$66)+SUMIF('MI F'!$D$5:$D$72,CLUBS!$B20,'MI F'!$X$5:$X$72)+SUMIF('MI H'!$D$5:$D$70,CLUBS!$B20,'MI H'!$X$5:$X$70)+SUMIF('CA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H'!$D$5:$D$70,CLUBS!$B20,'PU H'!$Y$5:$Y$70,"&gt;0")+COUNTIFS('BE F'!$D$5:$D$72,CLUBS!$B20,'BE F'!$Y$5:$Y$72,"&gt;0")+COUNTIFS('BE H'!$D$5:$D$66,CLUBS!$B20,'BE H'!$Y$5:$Y$66,"&gt;0")+COUNTIFS('MI F'!$D$5:$D$72,CLUBS!$B20,'MI F'!$Y$5:$Y$72,"&gt;0")+COUNTIFS('MI H'!$D$5:$D$70,CLUBS!$B20,'MI H'!$Y$5:$Y$70,"&gt;0")+COUNTIFS('CA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H'!$D$5:$D$70,CLUBS!$B20,'PU H'!$Z$5:$Z$70)+SUMIF('BE F'!$D$5:$D$72,CLUBS!$B20,'BE F'!$Z$5:$Z$72)+SUMIF('BE H'!$D$5:$D$66,CLUBS!$B20,'BE H'!$Z$5:$Z$66)+SUMIF('MI F'!$D$5:$D$72,CLUBS!$B20,'MI F'!$Z$5:$Z$72)+SUMIF('MI H'!$D$5:$D$70,CLUBS!$B20,'MI H'!$Z$5:$Z$70)+SUMIF('CA F'!$D$5:$D$72,CLUBS!$B20,'CA F'!$Z$5:$Z$72)+SUMIF('CA H'!$D$5:$D$72,CLUBS!$B20,'CA H'!$Z$5:$Z$72)+SUMIF('JU F'!$D$5:$D$72,CLUBS!$B20,'JU F'!$Z$5:$Z$72)+SUMIF('JU H'!$D$5:$D$72,CLUBS!$B20,'JU H'!$Z$5:$Z$72))*AH20</f>
        <v>0</v>
      </c>
      <c r="AJ20" s="16">
        <f t="shared" si="14"/>
        <v>0</v>
      </c>
      <c r="AK20" s="28">
        <f t="shared" si="15"/>
        <v>0</v>
      </c>
      <c r="AL20" s="29">
        <f t="shared" si="1"/>
        <v>0</v>
      </c>
      <c r="AM20" s="14">
        <v>0</v>
      </c>
      <c r="AN20" s="27">
        <f t="shared" si="2"/>
        <v>0</v>
      </c>
      <c r="AO20" s="22"/>
    </row>
    <row r="21" spans="1:41" x14ac:dyDescent="0.15">
      <c r="A21" s="34">
        <f t="shared" si="0"/>
        <v>15</v>
      </c>
      <c r="B21" s="65" t="s">
        <v>36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H'!$D$5:$D$70,CLUBS!$B21,'PU H'!$E$5:$E$70,"&gt;0")+COUNTIFS('BE F'!$D$5:$D$72,CLUBS!$B21,'BE F'!$E$5:$E$72,"&gt;0")+COUNTIFS('BE H'!$D$5:$D$66,CLUBS!$B21,'BE H'!$E$5:$E$66,"&gt;0")+COUNTIFS('MI F'!$D$5:$D$72,CLUBS!$B21,'MI F'!$E$5:$E$72,"&gt;0")+COUNTIFS('MI H'!$D$5:$D$70,CLUBS!$B21,'MI H'!$E$5:$E$70,"&gt;0")+COUNTIFS('CA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H'!$D$5:$D$70,CLUBS!$B21,'PU H'!$F$5:$F$70)+SUMIF('BE F'!$D$5:$D$72,CLUBS!$B21,'BE F'!$F$5:$F$72)+SUMIF('BE H'!$D$5:$D$66,CLUBS!$B21,'BE H'!$F$5:$F$66)+SUMIF('MI F'!$D$5:$D$72,CLUBS!$B21,'MI F'!$F$5:$F$72)+SUMIF('MI H'!$D$5:$D$70,CLUBS!$B21,'MI H'!$F$5:$F$70)+SUMIF('CA F'!$D$5:$D$72,CLUBS!$B21,'CA F'!$F$5:$F$72)+SUMIF('CA H'!$D$5:$D$72,CLUBS!$B21,'CA H'!$F$5:$F$72)+SUMIF('JU F'!$D$5:$D$72,CLUBS!$B21,'JU F'!$F$5:$F$72)+SUMIF('JU H'!$D$5:$D$72,CLUBS!$B21,'JU H'!$F$5:$F$72))*D21</f>
        <v>0</v>
      </c>
      <c r="F21" s="69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H'!$D$5:$D$70,CLUBS!$B21,'PU H'!$G$5:$G$70,"&gt;0")+COUNTIFS('BE F'!$D$5:$D$72,CLUBS!$B21,'BE F'!$G$5:$G$72,"&gt;0")+COUNTIFS('BE H'!$D$5:$D$66,CLUBS!$B21,'BE H'!$G$5:$G$66,"&gt;0")+COUNTIFS('MI F'!$D$5:$D$72,CLUBS!$B21,'MI F'!$G$5:$G$72,"&gt;0")+COUNTIFS('MI H'!$D$5:$D$70,CLUBS!$B21,'MI H'!$G$5:$G$70,"&gt;0")+COUNTIFS('CA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9">
        <v>0</v>
      </c>
      <c r="H21" s="70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H'!$D$5:$D$70,CLUBS!$B21,'PU H'!$H$5:$H$70)+SUMIF('BE F'!$D$5:$D$72,CLUBS!$B21,'BE F'!$H$5:$H$72)+SUMIF('BE H'!$D$5:$D$66,CLUBS!$B21,'BE H'!$H$5:$H$66)+SUMIF('MI F'!$D$5:$D$72,CLUBS!$B21,'MI F'!$H$5:$H$72)+SUMIF('MI H'!$D$5:$D$70,CLUBS!$B21,'MI H'!$H$5:$H$70)+SUMIF('CA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H'!$D$5:$D$70,CLUBS!$B21,'PU H'!$I$5:$I$70,"&gt;0")+COUNTIFS('BE F'!$D$5:$D$72,CLUBS!$B21,'BE F'!$I$5:$I$72,"&gt;0")+COUNTIFS('BE H'!$D$5:$D$66,CLUBS!$B21,'BE H'!$I$5:$I$66,"&gt;0")+COUNTIFS('MI F'!$D$5:$D$72,CLUBS!$B21,'MI F'!$I$5:$I$72,"&gt;0")+COUNTIFS('MI H'!$D$5:$D$70,CLUBS!$B21,'MI H'!$I$5:$I$70,"&gt;0")+COUNTIFS('CA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H'!$D$5:$D$70,CLUBS!$B21,'PU H'!$J$5:$J$70)+SUMIF('BE F'!$D$5:$D$72,CLUBS!$B21,'BE F'!$J$5:$J$72)+SUMIF('BE H'!$D$5:$D$66,CLUBS!$B21,'BE H'!$J$5:$J$66)+SUMIF('MI F'!$D$5:$D$72,CLUBS!$B21,'MI F'!$J$5:$J$72)+SUMIF('MI H'!$D$5:$D$70,CLUBS!$B21,'MI H'!$J$5:$J$70)+SUMIF('CA F'!$D$5:$D$72,CLUBS!$B21,'CA F'!$J$5:$J$72)+SUMIF('CA H'!$D$5:$D$72,CLUBS!$B21,'CA H'!$J$5:$J$72)+SUMIF('JU F'!$D$5:$D$72,CLUBS!$B21,'JU F'!$J$5:$J$72)+SUMIF('JU H'!$D$5:$D$72,CLUBS!$B21,'JU H'!$J$5:$J$72))*J21</f>
        <v>0</v>
      </c>
      <c r="L21" s="69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H'!$D$5:$D$70,CLUBS!$B21,'PU H'!$K$5:$K$70,"&gt;0")+COUNTIFS('BE F'!$D$5:$D$72,CLUBS!$B21,'BE F'!$K$5:$K$72,"&gt;0")+COUNTIFS('BE H'!$D$5:$D$66,CLUBS!$B21,'BE H'!$K$5:$K$66,"&gt;0")+COUNTIFS('MI F'!$D$5:$D$72,CLUBS!$B21,'MI F'!$K$5:$K$72,"&gt;0")+COUNTIFS('MI H'!$D$5:$D$70,CLUBS!$B21,'MI H'!$K$5:$K$70,"&gt;0")+COUNTIFS('CA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9">
        <v>0</v>
      </c>
      <c r="N21" s="69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H'!$D$5:$D$70,CLUBS!$B21,'PU H'!$L$5:$L$70)+SUMIF('BE F'!$D$5:$D$72,CLUBS!$B21,'BE F'!$L$5:$L$72)+SUMIF('BE H'!$D$5:$D$66,CLUBS!$B21,'BE H'!$L$5:$L$66)+SUMIF('MI F'!$D$5:$D$72,CLUBS!$B21,'MI F'!$L$5:$L$72)+SUMIF('MI H'!$D$5:$D$70,CLUBS!$B21,'MI H'!$L$5:$L$70)+SUMIF('CA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H'!$D$5:$D$70,CLUBS!$B21,'PU H'!$M$5:$M$70,"&gt;0")+COUNTIFS('BE F'!$D$5:$D$72,CLUBS!$B21,'BE F'!$M$5:$M$72,"&gt;0")+COUNTIFS('BE H'!$D$5:$D$66,CLUBS!$B21,'BE H'!$M$5:$M$66,"&gt;0")+COUNTIFS('MI F'!$D$5:$D$72,CLUBS!$B21,'MI F'!$M$5:$M$72,"&gt;0")+COUNTIFS('MI H'!$D$5:$D$70,CLUBS!$B21,'MI H'!$M$5:$M$70,"&gt;0")+COUNTIFS('CA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H'!$D$5:$D$70,CLUBS!$B21,'PU H'!$N$5:$N$70)+SUMIF('BE F'!$D$5:$D$72,CLUBS!$B21,'BE F'!$N$5:$N$72)+SUMIF('BE H'!$D$5:$D$66,CLUBS!$B21,'BE H'!$N$5:$N$66)+SUMIF('MI F'!$D$5:$D$72,CLUBS!$B21,'MI F'!$N$5:$N$72)+SUMIF('MI H'!$D$5:$D$70,CLUBS!$B21,'MI H'!$N$5:$N$70)+SUMIF('CA F'!$D$5:$D$72,CLUBS!$B21,'CA F'!$N$5:$N$72)+SUMIF('CA H'!$D$5:$D$72,CLUBS!$B21,'CA H'!$N$5:$N$72)+SUMIF('JU F'!$D$5:$D$72,CLUBS!$B21,'JU F'!$N$5:$N$72)+SUMIF('JU H'!$D$5:$D$72,CLUBS!$B21,'JU H'!$N$5:$N$72))*P21</f>
        <v>0</v>
      </c>
      <c r="R21" s="69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H'!$D$5:$D$70,CLUBS!$B21,'PU H'!$O$5:$O$70,"&gt;0")+COUNTIFS('BE F'!$D$5:$D$72,CLUBS!$B21,'BE F'!$O$5:$O$72,"&gt;0")+COUNTIFS('BE H'!$D$5:$D$66,CLUBS!$B21,'BE H'!$O$5:$O$66,"&gt;0")+COUNTIFS('MI F'!$D$5:$D$72,CLUBS!$B21,'MI F'!$O$5:$O$72,"&gt;0")+COUNTIFS('MI H'!$D$5:$D$70,CLUBS!$B21,'MI H'!$O$5:$O$70,"&gt;0")+COUNTIFS('CA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9">
        <v>0</v>
      </c>
      <c r="T21" s="69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H'!$D$5:$D$70,CLUBS!$B21,'PU H'!$P$5:$P$70)+SUMIF('BE F'!$D$5:$D$72,CLUBS!$B21,'BE F'!$P$5:$P$72)+SUMIF('BE H'!$D$5:$D$66,CLUBS!$B21,'BE H'!$P$5:$P$66)+SUMIF('MI F'!$D$5:$D$72,CLUBS!$B21,'MI F'!$P$5:$P$72)+SUMIF('MI H'!$D$5:$D$70,CLUBS!$B21,'MI H'!$P$5:$P$70)+SUMIF('CA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H'!$D$5:$D$70,CLUBS!$B21,'PU H'!$Q$5:$Q$70,"&gt;0")+COUNTIFS('BE F'!$D$5:$D$72,CLUBS!$B21,'BE F'!$Q$5:$Q$72,"&gt;0")+COUNTIFS('BE H'!$D$5:$D$66,CLUBS!$B21,'BE H'!$Q$5:$Q$66,"&gt;0")+COUNTIFS('MI F'!$D$5:$D$72,CLUBS!$B21,'MI F'!$Q$5:$Q$72,"&gt;0")+COUNTIFS('MI H'!$D$5:$D$70,CLUBS!$B21,'MI H'!$Q$5:$Q$70,"&gt;0")+COUNTIFS('CA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H'!$D$5:$D$70,CLUBS!$B21,'PU H'!$R$5:$R$70)+SUMIF('BE F'!$D$5:$D$72,CLUBS!$B21,'BE F'!$R$5:$R$72)+SUMIF('BE H'!$D$5:$D$66,CLUBS!$B21,'BE H'!$R$5:$R$66)+SUMIF('MI F'!$D$5:$D$72,CLUBS!$B21,'MI F'!$R$5:$R$72)+SUMIF('MI H'!$D$5:$D$70,CLUBS!$B21,'MI H'!$R$5:$R$70)+SUMIF('CA F'!$D$5:$D$72,CLUBS!$B21,'CA F'!$R$5:$R$72)+SUMIF('CA H'!$D$5:$D$72,CLUBS!$B21,'CA H'!$R$5:$R$72)+SUMIF('JU F'!$D$5:$D$72,CLUBS!$B21,'JU F'!$R$5:$R$72)+SUMIF('JU H'!$D$5:$D$72,CLUBS!$B21,'JU H'!$R$5:$R$72))*V21</f>
        <v>0</v>
      </c>
      <c r="X21" s="69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H'!$D$5:$D$70,CLUBS!$B21,'PU H'!$S$5:$S$70,"&gt;0")+COUNTIFS('BE F'!$D$5:$D$72,CLUBS!$B21,'BE F'!$S$5:$S$72,"&gt;0")+COUNTIFS('BE H'!$D$5:$D$66,CLUBS!$B21,'BE H'!$S$5:$S$66,"&gt;0")+COUNTIFS('MI F'!$D$5:$D$72,CLUBS!$B21,'MI F'!$S$5:$S$72,"&gt;0")+COUNTIFS('MI H'!$D$5:$D$70,CLUBS!$B21,'MI H'!$S$5:$S$70,"&gt;0")+COUNTIFS('CA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9">
        <v>0</v>
      </c>
      <c r="Z21" s="69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H'!$D$5:$D$70,CLUBS!$B21,'PU H'!$T$5:$T$70)+SUMIF('BE F'!$D$5:$D$72,CLUBS!$B21,'BE F'!$T$5:$T$72)+SUMIF('BE H'!$D$5:$D$66,CLUBS!$B21,'BE H'!$T$5:$T$66)+SUMIF('MI F'!$D$5:$D$72,CLUBS!$B21,'MI F'!$T$5:$T$72)+SUMIF('MI H'!$D$5:$D$70,CLUBS!$B21,'MI H'!$T$5:$T$70)+SUMIF('CA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H'!$D$5:$D$70,CLUBS!$B21,'PU H'!$U$5:$U$70,"&gt;0")+COUNTIFS('BE F'!$D$5:$D$72,CLUBS!$B21,'BE F'!$U$5:$U$72,"&gt;0")+COUNTIFS('BE H'!$D$5:$D$66,CLUBS!$B21,'BE H'!$U$5:$U$66,"&gt;0")+COUNTIFS('MI F'!$D$5:$D$72,CLUBS!$B21,'MI F'!$U$5:$U$72,"&gt;0")+COUNTIFS('MI H'!$D$5:$D$70,CLUBS!$B21,'MI H'!$U$5:$U$70,"&gt;0")+COUNTIFS('CA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H'!$D$5:$D$70,CLUBS!$B21,'PU H'!$V$5:$V$70)+SUMIF('BE F'!$D$5:$D$72,CLUBS!$B21,'BE F'!$V$5:$V$72)+SUMIF('BE H'!$D$5:$D$66,CLUBS!$B21,'BE H'!$V$5:$V$66)+SUMIF('MI F'!$D$5:$D$72,CLUBS!$B21,'MI F'!$V$5:$V$72)+SUMIF('MI H'!$D$5:$D$70,CLUBS!$B21,'MI H'!$V$5:$V$70)+SUMIF('CA F'!$D$5:$D$72,CLUBS!$B21,'CA F'!$V$5:$V$72)+SUMIF('CA H'!$D$5:$D$72,CLUBS!$B21,'CA H'!$V$5:$V$72)+SUMIF('JU F'!$D$5:$D$72,CLUBS!$B21,'JU F'!$V$5:$V$72)+SUMIF('JU H'!$D$5:$D$72,CLUBS!$B21,'JU H'!$V$5:$V$72))*AB21</f>
        <v>0</v>
      </c>
      <c r="AD21" s="69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H'!$D$5:$D$70,CLUBS!$B21,'PU H'!$W$5:$W$70,"&gt;0")+COUNTIFS('BE F'!$D$5:$D$72,CLUBS!$B21,'BE F'!$W$5:$W$72,"&gt;0")+COUNTIFS('BE H'!$D$5:$D$66,CLUBS!$B21,'BE H'!$W$5:$W$66,"&gt;0")+COUNTIFS('MI F'!$D$5:$D$72,CLUBS!$B21,'MI F'!$W$5:$W$72,"&gt;0")+COUNTIFS('MI H'!$D$5:$D$70,CLUBS!$B21,'MI H'!$W$5:$W$70,"&gt;0")+COUNTIFS('CA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9">
        <v>0</v>
      </c>
      <c r="AF21" s="69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H'!$D$5:$D$70,CLUBS!$B21,'PU H'!$X$5:$X$70)+SUMIF('BE F'!$D$5:$D$72,CLUBS!$B21,'BE F'!$X$5:$X$72)+SUMIF('BE H'!$D$5:$D$66,CLUBS!$B21,'BE H'!$X$5:$X$66)+SUMIF('MI F'!$D$5:$D$72,CLUBS!$B21,'MI F'!$X$5:$X$72)+SUMIF('MI H'!$D$5:$D$70,CLUBS!$B21,'MI H'!$X$5:$X$70)+SUMIF('CA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H'!$D$5:$D$70,CLUBS!$B21,'PU H'!$Y$5:$Y$70,"&gt;0")+COUNTIFS('BE F'!$D$5:$D$72,CLUBS!$B21,'BE F'!$Y$5:$Y$72,"&gt;0")+COUNTIFS('BE H'!$D$5:$D$66,CLUBS!$B21,'BE H'!$Y$5:$Y$66,"&gt;0")+COUNTIFS('MI F'!$D$5:$D$72,CLUBS!$B21,'MI F'!$Y$5:$Y$72,"&gt;0")+COUNTIFS('MI H'!$D$5:$D$70,CLUBS!$B21,'MI H'!$Y$5:$Y$70,"&gt;0")+COUNTIFS('CA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H'!$D$5:$D$70,CLUBS!$B21,'PU H'!$Z$5:$Z$70)+SUMIF('BE F'!$D$5:$D$72,CLUBS!$B21,'BE F'!$Z$5:$Z$72)+SUMIF('BE H'!$D$5:$D$66,CLUBS!$B21,'BE H'!$Z$5:$Z$66)+SUMIF('MI F'!$D$5:$D$72,CLUBS!$B21,'MI F'!$Z$5:$Z$72)+SUMIF('MI H'!$D$5:$D$70,CLUBS!$B21,'MI H'!$Z$5:$Z$70)+SUMIF('CA F'!$D$5:$D$72,CLUBS!$B21,'CA F'!$Z$5:$Z$72)+SUMIF('CA H'!$D$5:$D$72,CLUBS!$B21,'CA H'!$Z$5:$Z$72)+SUMIF('JU F'!$D$5:$D$72,CLUBS!$B21,'JU F'!$Z$5:$Z$72)+SUMIF('JU H'!$D$5:$D$72,CLUBS!$B21,'JU H'!$Z$5:$Z$72))*AH21</f>
        <v>0</v>
      </c>
      <c r="AJ21" s="16">
        <f t="shared" si="14"/>
        <v>0</v>
      </c>
      <c r="AK21" s="28">
        <f t="shared" si="15"/>
        <v>0</v>
      </c>
      <c r="AL21" s="29">
        <f t="shared" si="1"/>
        <v>0</v>
      </c>
      <c r="AM21" s="14">
        <v>0</v>
      </c>
      <c r="AN21" s="27">
        <f t="shared" si="2"/>
        <v>0</v>
      </c>
      <c r="AO21" s="22"/>
    </row>
    <row r="22" spans="1:41" x14ac:dyDescent="0.15">
      <c r="A22" s="34">
        <f t="shared" si="0"/>
        <v>15</v>
      </c>
      <c r="B22" s="65" t="s">
        <v>44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H'!$D$5:$D$70,CLUBS!$B22,'PU H'!$E$5:$E$70,"&gt;0")+COUNTIFS('BE F'!$D$5:$D$72,CLUBS!$B22,'BE F'!$E$5:$E$72,"&gt;0")+COUNTIFS('BE H'!$D$5:$D$66,CLUBS!$B22,'BE H'!$E$5:$E$66,"&gt;0")+COUNTIFS('MI F'!$D$5:$D$72,CLUBS!$B22,'MI F'!$E$5:$E$72,"&gt;0")+COUNTIFS('MI H'!$D$5:$D$70,CLUBS!$B22,'MI H'!$E$5:$E$70,"&gt;0")+COUNTIFS('CA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H'!$D$5:$D$70,CLUBS!$B22,'PU H'!$F$5:$F$70)+SUMIF('BE F'!$D$5:$D$72,CLUBS!$B22,'BE F'!$F$5:$F$72)+SUMIF('BE H'!$D$5:$D$66,CLUBS!$B22,'BE H'!$F$5:$F$66)+SUMIF('MI F'!$D$5:$D$72,CLUBS!$B22,'MI F'!$F$5:$F$72)+SUMIF('MI H'!$D$5:$D$70,CLUBS!$B22,'MI H'!$F$5:$F$70)+SUMIF('CA F'!$D$5:$D$72,CLUBS!$B22,'CA F'!$F$5:$F$72)+SUMIF('CA H'!$D$5:$D$72,CLUBS!$B22,'CA H'!$F$5:$F$72)+SUMIF('JU F'!$D$5:$D$72,CLUBS!$B22,'JU F'!$F$5:$F$72)+SUMIF('JU H'!$D$5:$D$72,CLUBS!$B22,'JU H'!$F$5:$F$72))*D22</f>
        <v>0</v>
      </c>
      <c r="F22" s="69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H'!$D$5:$D$70,CLUBS!$B22,'PU H'!$G$5:$G$70,"&gt;0")+COUNTIFS('BE F'!$D$5:$D$72,CLUBS!$B22,'BE F'!$G$5:$G$72,"&gt;0")+COUNTIFS('BE H'!$D$5:$D$66,CLUBS!$B22,'BE H'!$G$5:$G$66,"&gt;0")+COUNTIFS('MI F'!$D$5:$D$72,CLUBS!$B22,'MI F'!$G$5:$G$72,"&gt;0")+COUNTIFS('MI H'!$D$5:$D$70,CLUBS!$B22,'MI H'!$G$5:$G$70,"&gt;0")+COUNTIFS('CA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9">
        <v>0</v>
      </c>
      <c r="H22" s="70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H'!$D$5:$D$70,CLUBS!$B22,'PU H'!$H$5:$H$70)+SUMIF('BE F'!$D$5:$D$72,CLUBS!$B22,'BE F'!$H$5:$H$72)+SUMIF('BE H'!$D$5:$D$66,CLUBS!$B22,'BE H'!$H$5:$H$66)+SUMIF('MI F'!$D$5:$D$72,CLUBS!$B22,'MI F'!$H$5:$H$72)+SUMIF('MI H'!$D$5:$D$70,CLUBS!$B22,'MI H'!$H$5:$H$70)+SUMIF('CA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H'!$D$5:$D$70,CLUBS!$B22,'PU H'!$I$5:$I$70,"&gt;0")+COUNTIFS('BE F'!$D$5:$D$72,CLUBS!$B22,'BE F'!$I$5:$I$72,"&gt;0")+COUNTIFS('BE H'!$D$5:$D$66,CLUBS!$B22,'BE H'!$I$5:$I$66,"&gt;0")+COUNTIFS('MI F'!$D$5:$D$72,CLUBS!$B22,'MI F'!$I$5:$I$72,"&gt;0")+COUNTIFS('MI H'!$D$5:$D$70,CLUBS!$B22,'MI H'!$I$5:$I$70,"&gt;0")+COUNTIFS('CA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H'!$D$5:$D$70,CLUBS!$B22,'PU H'!$J$5:$J$70)+SUMIF('BE F'!$D$5:$D$72,CLUBS!$B22,'BE F'!$J$5:$J$72)+SUMIF('BE H'!$D$5:$D$66,CLUBS!$B22,'BE H'!$J$5:$J$66)+SUMIF('MI F'!$D$5:$D$72,CLUBS!$B22,'MI F'!$J$5:$J$72)+SUMIF('MI H'!$D$5:$D$70,CLUBS!$B22,'MI H'!$J$5:$J$70)+SUMIF('CA F'!$D$5:$D$72,CLUBS!$B22,'CA F'!$J$5:$J$72)+SUMIF('CA H'!$D$5:$D$72,CLUBS!$B22,'CA H'!$J$5:$J$72)+SUMIF('JU F'!$D$5:$D$72,CLUBS!$B22,'JU F'!$J$5:$J$72)+SUMIF('JU H'!$D$5:$D$72,CLUBS!$B22,'JU H'!$J$5:$J$72))*J22</f>
        <v>0</v>
      </c>
      <c r="L22" s="69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H'!$D$5:$D$70,CLUBS!$B22,'PU H'!$K$5:$K$70,"&gt;0")+COUNTIFS('BE F'!$D$5:$D$72,CLUBS!$B22,'BE F'!$K$5:$K$72,"&gt;0")+COUNTIFS('BE H'!$D$5:$D$66,CLUBS!$B22,'BE H'!$K$5:$K$66,"&gt;0")+COUNTIFS('MI F'!$D$5:$D$72,CLUBS!$B22,'MI F'!$K$5:$K$72,"&gt;0")+COUNTIFS('MI H'!$D$5:$D$70,CLUBS!$B22,'MI H'!$K$5:$K$70,"&gt;0")+COUNTIFS('CA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9">
        <v>0</v>
      </c>
      <c r="N22" s="69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H'!$D$5:$D$70,CLUBS!$B22,'PU H'!$L$5:$L$70)+SUMIF('BE F'!$D$5:$D$72,CLUBS!$B22,'BE F'!$L$5:$L$72)+SUMIF('BE H'!$D$5:$D$66,CLUBS!$B22,'BE H'!$L$5:$L$66)+SUMIF('MI F'!$D$5:$D$72,CLUBS!$B22,'MI F'!$L$5:$L$72)+SUMIF('MI H'!$D$5:$D$70,CLUBS!$B22,'MI H'!$L$5:$L$70)+SUMIF('CA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H'!$D$5:$D$70,CLUBS!$B22,'PU H'!$M$5:$M$70,"&gt;0")+COUNTIFS('BE F'!$D$5:$D$72,CLUBS!$B22,'BE F'!$M$5:$M$72,"&gt;0")+COUNTIFS('BE H'!$D$5:$D$66,CLUBS!$B22,'BE H'!$M$5:$M$66,"&gt;0")+COUNTIFS('MI F'!$D$5:$D$72,CLUBS!$B22,'MI F'!$M$5:$M$72,"&gt;0")+COUNTIFS('MI H'!$D$5:$D$70,CLUBS!$B22,'MI H'!$M$5:$M$70,"&gt;0")+COUNTIFS('CA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H'!$D$5:$D$70,CLUBS!$B22,'PU H'!$N$5:$N$70)+SUMIF('BE F'!$D$5:$D$72,CLUBS!$B22,'BE F'!$N$5:$N$72)+SUMIF('BE H'!$D$5:$D$66,CLUBS!$B22,'BE H'!$N$5:$N$66)+SUMIF('MI F'!$D$5:$D$72,CLUBS!$B22,'MI F'!$N$5:$N$72)+SUMIF('MI H'!$D$5:$D$70,CLUBS!$B22,'MI H'!$N$5:$N$70)+SUMIF('CA F'!$D$5:$D$72,CLUBS!$B22,'CA F'!$N$5:$N$72)+SUMIF('CA H'!$D$5:$D$72,CLUBS!$B22,'CA H'!$N$5:$N$72)+SUMIF('JU F'!$D$5:$D$72,CLUBS!$B22,'JU F'!$N$5:$N$72)+SUMIF('JU H'!$D$5:$D$72,CLUBS!$B22,'JU H'!$N$5:$N$72))*P22</f>
        <v>0</v>
      </c>
      <c r="R22" s="69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H'!$D$5:$D$70,CLUBS!$B22,'PU H'!$O$5:$O$70,"&gt;0")+COUNTIFS('BE F'!$D$5:$D$72,CLUBS!$B22,'BE F'!$O$5:$O$72,"&gt;0")+COUNTIFS('BE H'!$D$5:$D$66,CLUBS!$B22,'BE H'!$O$5:$O$66,"&gt;0")+COUNTIFS('MI F'!$D$5:$D$72,CLUBS!$B22,'MI F'!$O$5:$O$72,"&gt;0")+COUNTIFS('MI H'!$D$5:$D$70,CLUBS!$B22,'MI H'!$O$5:$O$70,"&gt;0")+COUNTIFS('CA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9">
        <v>0</v>
      </c>
      <c r="T22" s="69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H'!$D$5:$D$70,CLUBS!$B22,'PU H'!$P$5:$P$70)+SUMIF('BE F'!$D$5:$D$72,CLUBS!$B22,'BE F'!$P$5:$P$72)+SUMIF('BE H'!$D$5:$D$66,CLUBS!$B22,'BE H'!$P$5:$P$66)+SUMIF('MI F'!$D$5:$D$72,CLUBS!$B22,'MI F'!$P$5:$P$72)+SUMIF('MI H'!$D$5:$D$70,CLUBS!$B22,'MI H'!$P$5:$P$70)+SUMIF('CA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H'!$D$5:$D$70,CLUBS!$B22,'PU H'!$Q$5:$Q$70,"&gt;0")+COUNTIFS('BE F'!$D$5:$D$72,CLUBS!$B22,'BE F'!$Q$5:$Q$72,"&gt;0")+COUNTIFS('BE H'!$D$5:$D$66,CLUBS!$B22,'BE H'!$Q$5:$Q$66,"&gt;0")+COUNTIFS('MI F'!$D$5:$D$72,CLUBS!$B22,'MI F'!$Q$5:$Q$72,"&gt;0")+COUNTIFS('MI H'!$D$5:$D$70,CLUBS!$B22,'MI H'!$Q$5:$Q$70,"&gt;0")+COUNTIFS('CA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H'!$D$5:$D$70,CLUBS!$B22,'PU H'!$R$5:$R$70)+SUMIF('BE F'!$D$5:$D$72,CLUBS!$B22,'BE F'!$R$5:$R$72)+SUMIF('BE H'!$D$5:$D$66,CLUBS!$B22,'BE H'!$R$5:$R$66)+SUMIF('MI F'!$D$5:$D$72,CLUBS!$B22,'MI F'!$R$5:$R$72)+SUMIF('MI H'!$D$5:$D$70,CLUBS!$B22,'MI H'!$R$5:$R$70)+SUMIF('CA F'!$D$5:$D$72,CLUBS!$B22,'CA F'!$R$5:$R$72)+SUMIF('CA H'!$D$5:$D$72,CLUBS!$B22,'CA H'!$R$5:$R$72)+SUMIF('JU F'!$D$5:$D$72,CLUBS!$B22,'JU F'!$R$5:$R$72)+SUMIF('JU H'!$D$5:$D$72,CLUBS!$B22,'JU H'!$R$5:$R$72))*V22</f>
        <v>0</v>
      </c>
      <c r="X22" s="69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H'!$D$5:$D$70,CLUBS!$B22,'PU H'!$S$5:$S$70,"&gt;0")+COUNTIFS('BE F'!$D$5:$D$72,CLUBS!$B22,'BE F'!$S$5:$S$72,"&gt;0")+COUNTIFS('BE H'!$D$5:$D$66,CLUBS!$B22,'BE H'!$S$5:$S$66,"&gt;0")+COUNTIFS('MI F'!$D$5:$D$72,CLUBS!$B22,'MI F'!$S$5:$S$72,"&gt;0")+COUNTIFS('MI H'!$D$5:$D$70,CLUBS!$B22,'MI H'!$S$5:$S$70,"&gt;0")+COUNTIFS('CA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9">
        <v>0</v>
      </c>
      <c r="Z22" s="69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H'!$D$5:$D$70,CLUBS!$B22,'PU H'!$T$5:$T$70)+SUMIF('BE F'!$D$5:$D$72,CLUBS!$B22,'BE F'!$T$5:$T$72)+SUMIF('BE H'!$D$5:$D$66,CLUBS!$B22,'BE H'!$T$5:$T$66)+SUMIF('MI F'!$D$5:$D$72,CLUBS!$B22,'MI F'!$T$5:$T$72)+SUMIF('MI H'!$D$5:$D$70,CLUBS!$B22,'MI H'!$T$5:$T$70)+SUMIF('CA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H'!$D$5:$D$70,CLUBS!$B22,'PU H'!$U$5:$U$70,"&gt;0")+COUNTIFS('BE F'!$D$5:$D$72,CLUBS!$B22,'BE F'!$U$5:$U$72,"&gt;0")+COUNTIFS('BE H'!$D$5:$D$66,CLUBS!$B22,'BE H'!$U$5:$U$66,"&gt;0")+COUNTIFS('MI F'!$D$5:$D$72,CLUBS!$B22,'MI F'!$U$5:$U$72,"&gt;0")+COUNTIFS('MI H'!$D$5:$D$70,CLUBS!$B22,'MI H'!$U$5:$U$70,"&gt;0")+COUNTIFS('CA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H'!$D$5:$D$70,CLUBS!$B22,'PU H'!$V$5:$V$70)+SUMIF('BE F'!$D$5:$D$72,CLUBS!$B22,'BE F'!$V$5:$V$72)+SUMIF('BE H'!$D$5:$D$66,CLUBS!$B22,'BE H'!$V$5:$V$66)+SUMIF('MI F'!$D$5:$D$72,CLUBS!$B22,'MI F'!$V$5:$V$72)+SUMIF('MI H'!$D$5:$D$70,CLUBS!$B22,'MI H'!$V$5:$V$70)+SUMIF('CA F'!$D$5:$D$72,CLUBS!$B22,'CA F'!$V$5:$V$72)+SUMIF('CA H'!$D$5:$D$72,CLUBS!$B22,'CA H'!$V$5:$V$72)+SUMIF('JU F'!$D$5:$D$72,CLUBS!$B22,'JU F'!$V$5:$V$72)+SUMIF('JU H'!$D$5:$D$72,CLUBS!$B22,'JU H'!$V$5:$V$72))*AB22</f>
        <v>0</v>
      </c>
      <c r="AD22" s="69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H'!$D$5:$D$70,CLUBS!$B22,'PU H'!$W$5:$W$70,"&gt;0")+COUNTIFS('BE F'!$D$5:$D$72,CLUBS!$B22,'BE F'!$W$5:$W$72,"&gt;0")+COUNTIFS('BE H'!$D$5:$D$66,CLUBS!$B22,'BE H'!$W$5:$W$66,"&gt;0")+COUNTIFS('MI F'!$D$5:$D$72,CLUBS!$B22,'MI F'!$W$5:$W$72,"&gt;0")+COUNTIFS('MI H'!$D$5:$D$70,CLUBS!$B22,'MI H'!$W$5:$W$70,"&gt;0")+COUNTIFS('CA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9">
        <v>0</v>
      </c>
      <c r="AF22" s="69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H'!$D$5:$D$70,CLUBS!$B22,'PU H'!$X$5:$X$70)+SUMIF('BE F'!$D$5:$D$72,CLUBS!$B22,'BE F'!$X$5:$X$72)+SUMIF('BE H'!$D$5:$D$66,CLUBS!$B22,'BE H'!$X$5:$X$66)+SUMIF('MI F'!$D$5:$D$72,CLUBS!$B22,'MI F'!$X$5:$X$72)+SUMIF('MI H'!$D$5:$D$70,CLUBS!$B22,'MI H'!$X$5:$X$70)+SUMIF('CA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H'!$D$5:$D$70,CLUBS!$B22,'PU H'!$Y$5:$Y$70,"&gt;0")+COUNTIFS('BE F'!$D$5:$D$72,CLUBS!$B22,'BE F'!$Y$5:$Y$72,"&gt;0")+COUNTIFS('BE H'!$D$5:$D$66,CLUBS!$B22,'BE H'!$Y$5:$Y$66,"&gt;0")+COUNTIFS('MI F'!$D$5:$D$72,CLUBS!$B22,'MI F'!$Y$5:$Y$72,"&gt;0")+COUNTIFS('MI H'!$D$5:$D$70,CLUBS!$B22,'MI H'!$Y$5:$Y$70,"&gt;0")+COUNTIFS('CA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H'!$D$5:$D$70,CLUBS!$B22,'PU H'!$Z$5:$Z$70)+SUMIF('BE F'!$D$5:$D$72,CLUBS!$B22,'BE F'!$Z$5:$Z$72)+SUMIF('BE H'!$D$5:$D$66,CLUBS!$B22,'BE H'!$Z$5:$Z$66)+SUMIF('MI F'!$D$5:$D$72,CLUBS!$B22,'MI F'!$Z$5:$Z$72)+SUMIF('MI H'!$D$5:$D$70,CLUBS!$B22,'MI H'!$Z$5:$Z$70)+SUMIF('CA F'!$D$5:$D$72,CLUBS!$B22,'CA F'!$Z$5:$Z$72)+SUMIF('CA H'!$D$5:$D$72,CLUBS!$B22,'CA H'!$Z$5:$Z$72)+SUMIF('JU F'!$D$5:$D$72,CLUBS!$B22,'JU F'!$Z$5:$Z$72)+SUMIF('JU H'!$D$5:$D$72,CLUBS!$B22,'JU H'!$Z$5:$Z$72))*AH22</f>
        <v>0</v>
      </c>
      <c r="AJ22" s="16">
        <f t="shared" si="14"/>
        <v>0</v>
      </c>
      <c r="AK22" s="28">
        <f t="shared" si="15"/>
        <v>0</v>
      </c>
      <c r="AL22" s="29">
        <f t="shared" si="1"/>
        <v>0</v>
      </c>
      <c r="AM22" s="14">
        <v>0</v>
      </c>
      <c r="AN22" s="27">
        <f t="shared" si="2"/>
        <v>0</v>
      </c>
      <c r="AO22" s="22"/>
    </row>
    <row r="23" spans="1:41" x14ac:dyDescent="0.15">
      <c r="A23" s="34">
        <f t="shared" si="0"/>
        <v>15</v>
      </c>
      <c r="B23" s="65" t="s">
        <v>43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H'!$D$5:$D$70,CLUBS!$B23,'PU H'!$E$5:$E$70,"&gt;0")+COUNTIFS('BE F'!$D$5:$D$72,CLUBS!$B23,'BE F'!$E$5:$E$72,"&gt;0")+COUNTIFS('BE H'!$D$5:$D$66,CLUBS!$B23,'BE H'!$E$5:$E$66,"&gt;0")+COUNTIFS('MI F'!$D$5:$D$72,CLUBS!$B23,'MI F'!$E$5:$E$72,"&gt;0")+COUNTIFS('MI H'!$D$5:$D$70,CLUBS!$B23,'MI H'!$E$5:$E$70,"&gt;0")+COUNTIFS('CA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H'!$D$5:$D$70,CLUBS!$B23,'PU H'!$F$5:$F$70)+SUMIF('BE F'!$D$5:$D$72,CLUBS!$B23,'BE F'!$F$5:$F$72)+SUMIF('BE H'!$D$5:$D$66,CLUBS!$B23,'BE H'!$F$5:$F$66)+SUMIF('MI F'!$D$5:$D$72,CLUBS!$B23,'MI F'!$F$5:$F$72)+SUMIF('MI H'!$D$5:$D$70,CLUBS!$B23,'MI H'!$F$5:$F$70)+SUMIF('CA F'!$D$5:$D$72,CLUBS!$B23,'CA F'!$F$5:$F$72)+SUMIF('CA H'!$D$5:$D$72,CLUBS!$B23,'CA H'!$F$5:$F$72)+SUMIF('JU F'!$D$5:$D$72,CLUBS!$B23,'JU F'!$F$5:$F$72)+SUMIF('JU H'!$D$5:$D$72,CLUBS!$B23,'JU H'!$F$5:$F$72))*D23</f>
        <v>0</v>
      </c>
      <c r="F23" s="69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H'!$D$5:$D$70,CLUBS!$B23,'PU H'!$G$5:$G$70,"&gt;0")+COUNTIFS('BE F'!$D$5:$D$72,CLUBS!$B23,'BE F'!$G$5:$G$72,"&gt;0")+COUNTIFS('BE H'!$D$5:$D$66,CLUBS!$B23,'BE H'!$G$5:$G$66,"&gt;0")+COUNTIFS('MI F'!$D$5:$D$72,CLUBS!$B23,'MI F'!$G$5:$G$72,"&gt;0")+COUNTIFS('MI H'!$D$5:$D$70,CLUBS!$B23,'MI H'!$G$5:$G$70,"&gt;0")+COUNTIFS('CA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9">
        <v>0</v>
      </c>
      <c r="H23" s="70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H'!$D$5:$D$70,CLUBS!$B23,'PU H'!$H$5:$H$70)+SUMIF('BE F'!$D$5:$D$72,CLUBS!$B23,'BE F'!$H$5:$H$72)+SUMIF('BE H'!$D$5:$D$66,CLUBS!$B23,'BE H'!$H$5:$H$66)+SUMIF('MI F'!$D$5:$D$72,CLUBS!$B23,'MI F'!$H$5:$H$72)+SUMIF('MI H'!$D$5:$D$70,CLUBS!$B23,'MI H'!$H$5:$H$70)+SUMIF('CA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H'!$D$5:$D$70,CLUBS!$B23,'PU H'!$I$5:$I$70,"&gt;0")+COUNTIFS('BE F'!$D$5:$D$72,CLUBS!$B23,'BE F'!$I$5:$I$72,"&gt;0")+COUNTIFS('BE H'!$D$5:$D$66,CLUBS!$B23,'BE H'!$I$5:$I$66,"&gt;0")+COUNTIFS('MI F'!$D$5:$D$72,CLUBS!$B23,'MI F'!$I$5:$I$72,"&gt;0")+COUNTIFS('MI H'!$D$5:$D$70,CLUBS!$B23,'MI H'!$I$5:$I$70,"&gt;0")+COUNTIFS('CA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H'!$D$5:$D$70,CLUBS!$B23,'PU H'!$J$5:$J$70)+SUMIF('BE F'!$D$5:$D$72,CLUBS!$B23,'BE F'!$J$5:$J$72)+SUMIF('BE H'!$D$5:$D$66,CLUBS!$B23,'BE H'!$J$5:$J$66)+SUMIF('MI F'!$D$5:$D$72,CLUBS!$B23,'MI F'!$J$5:$J$72)+SUMIF('MI H'!$D$5:$D$70,CLUBS!$B23,'MI H'!$J$5:$J$70)+SUMIF('CA F'!$D$5:$D$72,CLUBS!$B23,'CA F'!$J$5:$J$72)+SUMIF('CA H'!$D$5:$D$72,CLUBS!$B23,'CA H'!$J$5:$J$72)+SUMIF('JU F'!$D$5:$D$72,CLUBS!$B23,'JU F'!$J$5:$J$72)+SUMIF('JU H'!$D$5:$D$72,CLUBS!$B23,'JU H'!$J$5:$J$72))*J23</f>
        <v>0</v>
      </c>
      <c r="L23" s="69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H'!$D$5:$D$70,CLUBS!$B23,'PU H'!$K$5:$K$70,"&gt;0")+COUNTIFS('BE F'!$D$5:$D$72,CLUBS!$B23,'BE F'!$K$5:$K$72,"&gt;0")+COUNTIFS('BE H'!$D$5:$D$66,CLUBS!$B23,'BE H'!$K$5:$K$66,"&gt;0")+COUNTIFS('MI F'!$D$5:$D$72,CLUBS!$B23,'MI F'!$K$5:$K$72,"&gt;0")+COUNTIFS('MI H'!$D$5:$D$70,CLUBS!$B23,'MI H'!$K$5:$K$70,"&gt;0")+COUNTIFS('CA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9">
        <v>0</v>
      </c>
      <c r="N23" s="69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H'!$D$5:$D$70,CLUBS!$B23,'PU H'!$L$5:$L$70)+SUMIF('BE F'!$D$5:$D$72,CLUBS!$B23,'BE F'!$L$5:$L$72)+SUMIF('BE H'!$D$5:$D$66,CLUBS!$B23,'BE H'!$L$5:$L$66)+SUMIF('MI F'!$D$5:$D$72,CLUBS!$B23,'MI F'!$L$5:$L$72)+SUMIF('MI H'!$D$5:$D$70,CLUBS!$B23,'MI H'!$L$5:$L$70)+SUMIF('CA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H'!$D$5:$D$70,CLUBS!$B23,'PU H'!$M$5:$M$70,"&gt;0")+COUNTIFS('BE F'!$D$5:$D$72,CLUBS!$B23,'BE F'!$M$5:$M$72,"&gt;0")+COUNTIFS('BE H'!$D$5:$D$66,CLUBS!$B23,'BE H'!$M$5:$M$66,"&gt;0")+COUNTIFS('MI F'!$D$5:$D$72,CLUBS!$B23,'MI F'!$M$5:$M$72,"&gt;0")+COUNTIFS('MI H'!$D$5:$D$70,CLUBS!$B23,'MI H'!$M$5:$M$70,"&gt;0")+COUNTIFS('CA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H'!$D$5:$D$70,CLUBS!$B23,'PU H'!$N$5:$N$70)+SUMIF('BE F'!$D$5:$D$72,CLUBS!$B23,'BE F'!$N$5:$N$72)+SUMIF('BE H'!$D$5:$D$66,CLUBS!$B23,'BE H'!$N$5:$N$66)+SUMIF('MI F'!$D$5:$D$72,CLUBS!$B23,'MI F'!$N$5:$N$72)+SUMIF('MI H'!$D$5:$D$70,CLUBS!$B23,'MI H'!$N$5:$N$70)+SUMIF('CA F'!$D$5:$D$72,CLUBS!$B23,'CA F'!$N$5:$N$72)+SUMIF('CA H'!$D$5:$D$72,CLUBS!$B23,'CA H'!$N$5:$N$72)+SUMIF('JU F'!$D$5:$D$72,CLUBS!$B23,'JU F'!$N$5:$N$72)+SUMIF('JU H'!$D$5:$D$72,CLUBS!$B23,'JU H'!$N$5:$N$72))*P23</f>
        <v>0</v>
      </c>
      <c r="R23" s="69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H'!$D$5:$D$70,CLUBS!$B23,'PU H'!$O$5:$O$70,"&gt;0")+COUNTIFS('BE F'!$D$5:$D$72,CLUBS!$B23,'BE F'!$O$5:$O$72,"&gt;0")+COUNTIFS('BE H'!$D$5:$D$66,CLUBS!$B23,'BE H'!$O$5:$O$66,"&gt;0")+COUNTIFS('MI F'!$D$5:$D$72,CLUBS!$B23,'MI F'!$O$5:$O$72,"&gt;0")+COUNTIFS('MI H'!$D$5:$D$70,CLUBS!$B23,'MI H'!$O$5:$O$70,"&gt;0")+COUNTIFS('CA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S23" s="69">
        <v>0</v>
      </c>
      <c r="T23" s="69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H'!$D$5:$D$70,CLUBS!$B23,'PU H'!$P$5:$P$70)+SUMIF('BE F'!$D$5:$D$72,CLUBS!$B23,'BE F'!$P$5:$P$72)+SUMIF('BE H'!$D$5:$D$66,CLUBS!$B23,'BE H'!$P$5:$P$66)+SUMIF('MI F'!$D$5:$D$72,CLUBS!$B23,'MI F'!$P$5:$P$72)+SUMIF('MI H'!$D$5:$D$70,CLUBS!$B23,'MI H'!$P$5:$P$70)+SUMIF('CA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H'!$D$5:$D$70,CLUBS!$B23,'PU H'!$Q$5:$Q$70,"&gt;0")+COUNTIFS('BE F'!$D$5:$D$72,CLUBS!$B23,'BE F'!$Q$5:$Q$72,"&gt;0")+COUNTIFS('BE H'!$D$5:$D$66,CLUBS!$B23,'BE H'!$Q$5:$Q$66,"&gt;0")+COUNTIFS('MI F'!$D$5:$D$72,CLUBS!$B23,'MI F'!$Q$5:$Q$72,"&gt;0")+COUNTIFS('MI H'!$D$5:$D$70,CLUBS!$B23,'MI H'!$Q$5:$Q$70,"&gt;0")+COUNTIFS('CA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H'!$D$5:$D$70,CLUBS!$B23,'PU H'!$R$5:$R$70)+SUMIF('BE F'!$D$5:$D$72,CLUBS!$B23,'BE F'!$R$5:$R$72)+SUMIF('BE H'!$D$5:$D$66,CLUBS!$B23,'BE H'!$R$5:$R$66)+SUMIF('MI F'!$D$5:$D$72,CLUBS!$B23,'MI F'!$R$5:$R$72)+SUMIF('MI H'!$D$5:$D$70,CLUBS!$B23,'MI H'!$R$5:$R$70)+SUMIF('CA F'!$D$5:$D$72,CLUBS!$B23,'CA F'!$R$5:$R$72)+SUMIF('CA H'!$D$5:$D$72,CLUBS!$B23,'CA H'!$R$5:$R$72)+SUMIF('JU F'!$D$5:$D$72,CLUBS!$B23,'JU F'!$R$5:$R$72)+SUMIF('JU H'!$D$5:$D$72,CLUBS!$B23,'JU H'!$R$5:$R$72))*V23</f>
        <v>0</v>
      </c>
      <c r="X23" s="69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H'!$D$5:$D$70,CLUBS!$B23,'PU H'!$S$5:$S$70,"&gt;0")+COUNTIFS('BE F'!$D$5:$D$72,CLUBS!$B23,'BE F'!$S$5:$S$72,"&gt;0")+COUNTIFS('BE H'!$D$5:$D$66,CLUBS!$B23,'BE H'!$S$5:$S$66,"&gt;0")+COUNTIFS('MI F'!$D$5:$D$72,CLUBS!$B23,'MI F'!$S$5:$S$72,"&gt;0")+COUNTIFS('MI H'!$D$5:$D$70,CLUBS!$B23,'MI H'!$S$5:$S$70,"&gt;0")+COUNTIFS('CA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9">
        <v>0</v>
      </c>
      <c r="Z23" s="69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H'!$D$5:$D$70,CLUBS!$B23,'PU H'!$T$5:$T$70)+SUMIF('BE F'!$D$5:$D$72,CLUBS!$B23,'BE F'!$T$5:$T$72)+SUMIF('BE H'!$D$5:$D$66,CLUBS!$B23,'BE H'!$T$5:$T$66)+SUMIF('MI F'!$D$5:$D$72,CLUBS!$B23,'MI F'!$T$5:$T$72)+SUMIF('MI H'!$D$5:$D$70,CLUBS!$B23,'MI H'!$T$5:$T$70)+SUMIF('CA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H'!$D$5:$D$70,CLUBS!$B23,'PU H'!$U$5:$U$70,"&gt;0")+COUNTIFS('BE F'!$D$5:$D$72,CLUBS!$B23,'BE F'!$U$5:$U$72,"&gt;0")+COUNTIFS('BE H'!$D$5:$D$66,CLUBS!$B23,'BE H'!$U$5:$U$66,"&gt;0")+COUNTIFS('MI F'!$D$5:$D$72,CLUBS!$B23,'MI F'!$U$5:$U$72,"&gt;0")+COUNTIFS('MI H'!$D$5:$D$70,CLUBS!$B23,'MI H'!$U$5:$U$70,"&gt;0")+COUNTIFS('CA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H'!$D$5:$D$70,CLUBS!$B23,'PU H'!$V$5:$V$70)+SUMIF('BE F'!$D$5:$D$72,CLUBS!$B23,'BE F'!$V$5:$V$72)+SUMIF('BE H'!$D$5:$D$66,CLUBS!$B23,'BE H'!$V$5:$V$66)+SUMIF('MI F'!$D$5:$D$72,CLUBS!$B23,'MI F'!$V$5:$V$72)+SUMIF('MI H'!$D$5:$D$70,CLUBS!$B23,'MI H'!$V$5:$V$70)+SUMIF('CA F'!$D$5:$D$72,CLUBS!$B23,'CA F'!$V$5:$V$72)+SUMIF('CA H'!$D$5:$D$72,CLUBS!$B23,'CA H'!$V$5:$V$72)+SUMIF('JU F'!$D$5:$D$72,CLUBS!$B23,'JU F'!$V$5:$V$72)+SUMIF('JU H'!$D$5:$D$72,CLUBS!$B23,'JU H'!$V$5:$V$72))*AB23</f>
        <v>0</v>
      </c>
      <c r="AD23" s="69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H'!$D$5:$D$70,CLUBS!$B23,'PU H'!$W$5:$W$70,"&gt;0")+COUNTIFS('BE F'!$D$5:$D$72,CLUBS!$B23,'BE F'!$W$5:$W$72,"&gt;0")+COUNTIFS('BE H'!$D$5:$D$66,CLUBS!$B23,'BE H'!$W$5:$W$66,"&gt;0")+COUNTIFS('MI F'!$D$5:$D$72,CLUBS!$B23,'MI F'!$W$5:$W$72,"&gt;0")+COUNTIFS('MI H'!$D$5:$D$70,CLUBS!$B23,'MI H'!$W$5:$W$70,"&gt;0")+COUNTIFS('CA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9">
        <v>0</v>
      </c>
      <c r="AF23" s="69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H'!$D$5:$D$70,CLUBS!$B23,'PU H'!$X$5:$X$70)+SUMIF('BE F'!$D$5:$D$72,CLUBS!$B23,'BE F'!$X$5:$X$72)+SUMIF('BE H'!$D$5:$D$66,CLUBS!$B23,'BE H'!$X$5:$X$66)+SUMIF('MI F'!$D$5:$D$72,CLUBS!$B23,'MI F'!$X$5:$X$72)+SUMIF('MI H'!$D$5:$D$70,CLUBS!$B23,'MI H'!$X$5:$X$70)+SUMIF('CA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H'!$D$5:$D$70,CLUBS!$B23,'PU H'!$Y$5:$Y$70,"&gt;0")+COUNTIFS('BE F'!$D$5:$D$72,CLUBS!$B23,'BE F'!$Y$5:$Y$72,"&gt;0")+COUNTIFS('BE H'!$D$5:$D$66,CLUBS!$B23,'BE H'!$Y$5:$Y$66,"&gt;0")+COUNTIFS('MI F'!$D$5:$D$72,CLUBS!$B23,'MI F'!$Y$5:$Y$72,"&gt;0")+COUNTIFS('MI H'!$D$5:$D$70,CLUBS!$B23,'MI H'!$Y$5:$Y$70,"&gt;0")+COUNTIFS('CA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H'!$D$5:$D$70,CLUBS!$B23,'PU H'!$Z$5:$Z$70)+SUMIF('BE F'!$D$5:$D$72,CLUBS!$B23,'BE F'!$Z$5:$Z$72)+SUMIF('BE H'!$D$5:$D$66,CLUBS!$B23,'BE H'!$Z$5:$Z$66)+SUMIF('MI F'!$D$5:$D$72,CLUBS!$B23,'MI F'!$Z$5:$Z$72)+SUMIF('MI H'!$D$5:$D$70,CLUBS!$B23,'MI H'!$Z$5:$Z$70)+SUMIF('CA F'!$D$5:$D$72,CLUBS!$B23,'CA F'!$Z$5:$Z$72)+SUMIF('CA H'!$D$5:$D$72,CLUBS!$B23,'CA H'!$Z$5:$Z$72)+SUMIF('JU F'!$D$5:$D$72,CLUBS!$B23,'JU F'!$Z$5:$Z$72)+SUMIF('JU H'!$D$5:$D$72,CLUBS!$B23,'JU H'!$Z$5:$Z$72))*AH23</f>
        <v>0</v>
      </c>
      <c r="AJ23" s="16">
        <f t="shared" si="14"/>
        <v>0</v>
      </c>
      <c r="AK23" s="28">
        <f t="shared" si="15"/>
        <v>0</v>
      </c>
      <c r="AL23" s="29">
        <f t="shared" si="1"/>
        <v>0</v>
      </c>
      <c r="AM23" s="14">
        <v>0</v>
      </c>
      <c r="AN23" s="27">
        <f t="shared" si="2"/>
        <v>0</v>
      </c>
      <c r="AO23" s="22"/>
    </row>
    <row r="24" spans="1:41" x14ac:dyDescent="0.15">
      <c r="A24" s="34">
        <f t="shared" si="0"/>
        <v>15</v>
      </c>
      <c r="B24" s="65" t="s">
        <v>97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H'!$D$5:$D$70,CLUBS!$B24,'PU H'!$E$5:$E$70,"&gt;0")+COUNTIFS('BE F'!$D$5:$D$72,CLUBS!$B24,'BE F'!$E$5:$E$72,"&gt;0")+COUNTIFS('BE H'!$D$5:$D$66,CLUBS!$B24,'BE H'!$E$5:$E$66,"&gt;0")+COUNTIFS('MI F'!$D$5:$D$72,CLUBS!$B24,'MI F'!$E$5:$E$72,"&gt;0")+COUNTIFS('MI H'!$D$5:$D$70,CLUBS!$B24,'MI H'!$E$5:$E$70,"&gt;0")+COUNTIFS('CA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H'!$D$5:$D$70,CLUBS!$B24,'PU H'!$F$5:$F$70)+SUMIF('BE F'!$D$5:$D$72,CLUBS!$B24,'BE F'!$F$5:$F$72)+SUMIF('BE H'!$D$5:$D$66,CLUBS!$B24,'BE H'!$F$5:$F$66)+SUMIF('MI F'!$D$5:$D$72,CLUBS!$B24,'MI F'!$F$5:$F$72)+SUMIF('MI H'!$D$5:$D$70,CLUBS!$B24,'MI H'!$F$5:$F$70)+SUMIF('CA F'!$D$5:$D$72,CLUBS!$B24,'CA F'!$F$5:$F$72)+SUMIF('CA H'!$D$5:$D$72,CLUBS!$B24,'CA H'!$F$5:$F$72)+SUMIF('JU F'!$D$5:$D$72,CLUBS!$B24,'JU F'!$F$5:$F$72)+SUMIF('JU H'!$D$5:$D$72,CLUBS!$B24,'JU H'!$F$5:$F$72))*D24</f>
        <v>0</v>
      </c>
      <c r="F24" s="69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H'!$D$5:$D$70,CLUBS!$B24,'PU H'!$G$5:$G$70,"&gt;0")+COUNTIFS('BE F'!$D$5:$D$72,CLUBS!$B24,'BE F'!$G$5:$G$72,"&gt;0")+COUNTIFS('BE H'!$D$5:$D$66,CLUBS!$B24,'BE H'!$G$5:$G$66,"&gt;0")+COUNTIFS('MI F'!$D$5:$D$72,CLUBS!$B24,'MI F'!$G$5:$G$72,"&gt;0")+COUNTIFS('MI H'!$D$5:$D$70,CLUBS!$B24,'MI H'!$G$5:$G$70,"&gt;0")+COUNTIFS('CA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9">
        <v>0</v>
      </c>
      <c r="H24" s="70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H'!$D$5:$D$70,CLUBS!$B24,'PU H'!$H$5:$H$70)+SUMIF('BE F'!$D$5:$D$72,CLUBS!$B24,'BE F'!$H$5:$H$72)+SUMIF('BE H'!$D$5:$D$66,CLUBS!$B24,'BE H'!$H$5:$H$66)+SUMIF('MI F'!$D$5:$D$72,CLUBS!$B24,'MI F'!$H$5:$H$72)+SUMIF('MI H'!$D$5:$D$70,CLUBS!$B24,'MI H'!$H$5:$H$70)+SUMIF('CA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H'!$D$5:$D$70,CLUBS!$B24,'PU H'!$I$5:$I$70,"&gt;0")+COUNTIFS('BE F'!$D$5:$D$72,CLUBS!$B24,'BE F'!$I$5:$I$72,"&gt;0")+COUNTIFS('BE H'!$D$5:$D$66,CLUBS!$B24,'BE H'!$I$5:$I$66,"&gt;0")+COUNTIFS('MI F'!$D$5:$D$72,CLUBS!$B24,'MI F'!$I$5:$I$72,"&gt;0")+COUNTIFS('MI H'!$D$5:$D$70,CLUBS!$B24,'MI H'!$I$5:$I$70,"&gt;0")+COUNTIFS('CA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H'!$D$5:$D$70,CLUBS!$B24,'PU H'!$J$5:$J$70)+SUMIF('BE F'!$D$5:$D$72,CLUBS!$B24,'BE F'!$J$5:$J$72)+SUMIF('BE H'!$D$5:$D$66,CLUBS!$B24,'BE H'!$J$5:$J$66)+SUMIF('MI F'!$D$5:$D$72,CLUBS!$B24,'MI F'!$J$5:$J$72)+SUMIF('MI H'!$D$5:$D$70,CLUBS!$B24,'MI H'!$J$5:$J$70)+SUMIF('CA F'!$D$5:$D$72,CLUBS!$B24,'CA F'!$J$5:$J$72)+SUMIF('CA H'!$D$5:$D$72,CLUBS!$B24,'CA H'!$J$5:$J$72)+SUMIF('JU F'!$D$5:$D$72,CLUBS!$B24,'JU F'!$J$5:$J$72)+SUMIF('JU H'!$D$5:$D$72,CLUBS!$B24,'JU H'!$J$5:$J$72))*J24</f>
        <v>0</v>
      </c>
      <c r="L24" s="69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H'!$D$5:$D$70,CLUBS!$B24,'PU H'!$K$5:$K$70,"&gt;0")+COUNTIFS('BE F'!$D$5:$D$72,CLUBS!$B24,'BE F'!$K$5:$K$72,"&gt;0")+COUNTIFS('BE H'!$D$5:$D$66,CLUBS!$B24,'BE H'!$K$5:$K$66,"&gt;0")+COUNTIFS('MI F'!$D$5:$D$72,CLUBS!$B24,'MI F'!$K$5:$K$72,"&gt;0")+COUNTIFS('MI H'!$D$5:$D$70,CLUBS!$B24,'MI H'!$K$5:$K$70,"&gt;0")+COUNTIFS('CA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9">
        <v>0</v>
      </c>
      <c r="N24" s="69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H'!$D$5:$D$70,CLUBS!$B24,'PU H'!$L$5:$L$70)+SUMIF('BE F'!$D$5:$D$72,CLUBS!$B24,'BE F'!$L$5:$L$72)+SUMIF('BE H'!$D$5:$D$66,CLUBS!$B24,'BE H'!$L$5:$L$66)+SUMIF('MI F'!$D$5:$D$72,CLUBS!$B24,'MI F'!$L$5:$L$72)+SUMIF('MI H'!$D$5:$D$70,CLUBS!$B24,'MI H'!$L$5:$L$70)+SUMIF('CA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H'!$D$5:$D$70,CLUBS!$B24,'PU H'!$M$5:$M$70,"&gt;0")+COUNTIFS('BE F'!$D$5:$D$72,CLUBS!$B24,'BE F'!$M$5:$M$72,"&gt;0")+COUNTIFS('BE H'!$D$5:$D$66,CLUBS!$B24,'BE H'!$M$5:$M$66,"&gt;0")+COUNTIFS('MI F'!$D$5:$D$72,CLUBS!$B24,'MI F'!$M$5:$M$72,"&gt;0")+COUNTIFS('MI H'!$D$5:$D$70,CLUBS!$B24,'MI H'!$M$5:$M$70,"&gt;0")+COUNTIFS('CA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H'!$D$5:$D$70,CLUBS!$B24,'PU H'!$N$5:$N$70)+SUMIF('BE F'!$D$5:$D$72,CLUBS!$B24,'BE F'!$N$5:$N$72)+SUMIF('BE H'!$D$5:$D$66,CLUBS!$B24,'BE H'!$N$5:$N$66)+SUMIF('MI F'!$D$5:$D$72,CLUBS!$B24,'MI F'!$N$5:$N$72)+SUMIF('MI H'!$D$5:$D$70,CLUBS!$B24,'MI H'!$N$5:$N$70)+SUMIF('CA F'!$D$5:$D$72,CLUBS!$B24,'CA F'!$N$5:$N$72)+SUMIF('CA H'!$D$5:$D$72,CLUBS!$B24,'CA H'!$N$5:$N$72)+SUMIF('JU F'!$D$5:$D$72,CLUBS!$B24,'JU F'!$N$5:$N$72)+SUMIF('JU H'!$D$5:$D$72,CLUBS!$B24,'JU H'!$N$5:$N$72))*P24</f>
        <v>0</v>
      </c>
      <c r="R24" s="69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H'!$D$5:$D$70,CLUBS!$B24,'PU H'!$O$5:$O$70,"&gt;0")+COUNTIFS('BE F'!$D$5:$D$72,CLUBS!$B24,'BE F'!$O$5:$O$72,"&gt;0")+COUNTIFS('BE H'!$D$5:$D$66,CLUBS!$B24,'BE H'!$O$5:$O$66,"&gt;0")+COUNTIFS('MI F'!$D$5:$D$72,CLUBS!$B24,'MI F'!$O$5:$O$72,"&gt;0")+COUNTIFS('MI H'!$D$5:$D$70,CLUBS!$B24,'MI H'!$O$5:$O$70,"&gt;0")+COUNTIFS('CA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9">
        <v>0</v>
      </c>
      <c r="T24" s="69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H'!$D$5:$D$70,CLUBS!$B24,'PU H'!$P$5:$P$70)+SUMIF('BE F'!$D$5:$D$72,CLUBS!$B24,'BE F'!$P$5:$P$72)+SUMIF('BE H'!$D$5:$D$66,CLUBS!$B24,'BE H'!$P$5:$P$66)+SUMIF('MI F'!$D$5:$D$72,CLUBS!$B24,'MI F'!$P$5:$P$72)+SUMIF('MI H'!$D$5:$D$70,CLUBS!$B24,'MI H'!$P$5:$P$70)+SUMIF('CA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H'!$D$5:$D$70,CLUBS!$B24,'PU H'!$Q$5:$Q$70,"&gt;0")+COUNTIFS('BE F'!$D$5:$D$72,CLUBS!$B24,'BE F'!$Q$5:$Q$72,"&gt;0")+COUNTIFS('BE H'!$D$5:$D$66,CLUBS!$B24,'BE H'!$Q$5:$Q$66,"&gt;0")+COUNTIFS('MI F'!$D$5:$D$72,CLUBS!$B24,'MI F'!$Q$5:$Q$72,"&gt;0")+COUNTIFS('MI H'!$D$5:$D$70,CLUBS!$B24,'MI H'!$Q$5:$Q$70,"&gt;0")+COUNTIFS('CA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H'!$D$5:$D$70,CLUBS!$B24,'PU H'!$R$5:$R$70)+SUMIF('BE F'!$D$5:$D$72,CLUBS!$B24,'BE F'!$R$5:$R$72)+SUMIF('BE H'!$D$5:$D$66,CLUBS!$B24,'BE H'!$R$5:$R$66)+SUMIF('MI F'!$D$5:$D$72,CLUBS!$B24,'MI F'!$R$5:$R$72)+SUMIF('MI H'!$D$5:$D$70,CLUBS!$B24,'MI H'!$R$5:$R$70)+SUMIF('CA F'!$D$5:$D$72,CLUBS!$B24,'CA F'!$R$5:$R$72)+SUMIF('CA H'!$D$5:$D$72,CLUBS!$B24,'CA H'!$R$5:$R$72)+SUMIF('JU F'!$D$5:$D$72,CLUBS!$B24,'JU F'!$R$5:$R$72)+SUMIF('JU H'!$D$5:$D$72,CLUBS!$B24,'JU H'!$R$5:$R$72))*V24</f>
        <v>0</v>
      </c>
      <c r="X24" s="69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H'!$D$5:$D$70,CLUBS!$B24,'PU H'!$S$5:$S$70,"&gt;0")+COUNTIFS('BE F'!$D$5:$D$72,CLUBS!$B24,'BE F'!$S$5:$S$72,"&gt;0")+COUNTIFS('BE H'!$D$5:$D$66,CLUBS!$B24,'BE H'!$S$5:$S$66,"&gt;0")+COUNTIFS('MI F'!$D$5:$D$72,CLUBS!$B24,'MI F'!$S$5:$S$72,"&gt;0")+COUNTIFS('MI H'!$D$5:$D$70,CLUBS!$B24,'MI H'!$S$5:$S$70,"&gt;0")+COUNTIFS('CA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9">
        <v>0</v>
      </c>
      <c r="Z24" s="69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H'!$D$5:$D$70,CLUBS!$B24,'PU H'!$T$5:$T$70)+SUMIF('BE F'!$D$5:$D$72,CLUBS!$B24,'BE F'!$T$5:$T$72)+SUMIF('BE H'!$D$5:$D$66,CLUBS!$B24,'BE H'!$T$5:$T$66)+SUMIF('MI F'!$D$5:$D$72,CLUBS!$B24,'MI F'!$T$5:$T$72)+SUMIF('MI H'!$D$5:$D$70,CLUBS!$B24,'MI H'!$T$5:$T$70)+SUMIF('CA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H'!$D$5:$D$70,CLUBS!$B24,'PU H'!$U$5:$U$70,"&gt;0")+COUNTIFS('BE F'!$D$5:$D$72,CLUBS!$B24,'BE F'!$U$5:$U$72,"&gt;0")+COUNTIFS('BE H'!$D$5:$D$66,CLUBS!$B24,'BE H'!$U$5:$U$66,"&gt;0")+COUNTIFS('MI F'!$D$5:$D$72,CLUBS!$B24,'MI F'!$U$5:$U$72,"&gt;0")+COUNTIFS('MI H'!$D$5:$D$70,CLUBS!$B24,'MI H'!$U$5:$U$70,"&gt;0")+COUNTIFS('CA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H'!$D$5:$D$70,CLUBS!$B24,'PU H'!$V$5:$V$70)+SUMIF('BE F'!$D$5:$D$72,CLUBS!$B24,'BE F'!$V$5:$V$72)+SUMIF('BE H'!$D$5:$D$66,CLUBS!$B24,'BE H'!$V$5:$V$66)+SUMIF('MI F'!$D$5:$D$72,CLUBS!$B24,'MI F'!$V$5:$V$72)+SUMIF('MI H'!$D$5:$D$70,CLUBS!$B24,'MI H'!$V$5:$V$70)+SUMIF('CA F'!$D$5:$D$72,CLUBS!$B24,'CA F'!$V$5:$V$72)+SUMIF('CA H'!$D$5:$D$72,CLUBS!$B24,'CA H'!$V$5:$V$72)+SUMIF('JU F'!$D$5:$D$72,CLUBS!$B24,'JU F'!$V$5:$V$72)+SUMIF('JU H'!$D$5:$D$72,CLUBS!$B24,'JU H'!$V$5:$V$72))*AB24</f>
        <v>0</v>
      </c>
      <c r="AD24" s="69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H'!$D$5:$D$70,CLUBS!$B24,'PU H'!$W$5:$W$70,"&gt;0")+COUNTIFS('BE F'!$D$5:$D$72,CLUBS!$B24,'BE F'!$W$5:$W$72,"&gt;0")+COUNTIFS('BE H'!$D$5:$D$66,CLUBS!$B24,'BE H'!$W$5:$W$66,"&gt;0")+COUNTIFS('MI F'!$D$5:$D$72,CLUBS!$B24,'MI F'!$W$5:$W$72,"&gt;0")+COUNTIFS('MI H'!$D$5:$D$70,CLUBS!$B24,'MI H'!$W$5:$W$70,"&gt;0")+COUNTIFS('CA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9">
        <v>0</v>
      </c>
      <c r="AF24" s="69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H'!$D$5:$D$70,CLUBS!$B24,'PU H'!$X$5:$X$70)+SUMIF('BE F'!$D$5:$D$72,CLUBS!$B24,'BE F'!$X$5:$X$72)+SUMIF('BE H'!$D$5:$D$66,CLUBS!$B24,'BE H'!$X$5:$X$66)+SUMIF('MI F'!$D$5:$D$72,CLUBS!$B24,'MI F'!$X$5:$X$72)+SUMIF('MI H'!$D$5:$D$70,CLUBS!$B24,'MI H'!$X$5:$X$70)+SUMIF('CA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H'!$D$5:$D$70,CLUBS!$B24,'PU H'!$Y$5:$Y$70,"&gt;0")+COUNTIFS('BE F'!$D$5:$D$72,CLUBS!$B24,'BE F'!$Y$5:$Y$72,"&gt;0")+COUNTIFS('BE H'!$D$5:$D$66,CLUBS!$B24,'BE H'!$Y$5:$Y$66,"&gt;0")+COUNTIFS('MI F'!$D$5:$D$72,CLUBS!$B24,'MI F'!$Y$5:$Y$72,"&gt;0")+COUNTIFS('MI H'!$D$5:$D$70,CLUBS!$B24,'MI H'!$Y$5:$Y$70,"&gt;0")+COUNTIFS('CA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H'!$D$5:$D$70,CLUBS!$B24,'PU H'!$Z$5:$Z$70)+SUMIF('BE F'!$D$5:$D$72,CLUBS!$B24,'BE F'!$Z$5:$Z$72)+SUMIF('BE H'!$D$5:$D$66,CLUBS!$B24,'BE H'!$Z$5:$Z$66)+SUMIF('MI F'!$D$5:$D$72,CLUBS!$B24,'MI F'!$Z$5:$Z$72)+SUMIF('MI H'!$D$5:$D$70,CLUBS!$B24,'MI H'!$Z$5:$Z$70)+SUMIF('CA F'!$D$5:$D$72,CLUBS!$B24,'CA F'!$Z$5:$Z$72)+SUMIF('CA H'!$D$5:$D$72,CLUBS!$B24,'CA H'!$Z$5:$Z$72)+SUMIF('JU F'!$D$5:$D$72,CLUBS!$B24,'JU F'!$Z$5:$Z$72)+SUMIF('JU H'!$D$5:$D$72,CLUBS!$B24,'JU H'!$Z$5:$Z$72))*AH24</f>
        <v>0</v>
      </c>
      <c r="AJ24" s="16">
        <f t="shared" si="14"/>
        <v>0</v>
      </c>
      <c r="AK24" s="28">
        <f t="shared" si="15"/>
        <v>0</v>
      </c>
      <c r="AL24" s="29">
        <f t="shared" si="1"/>
        <v>0</v>
      </c>
      <c r="AM24" s="14">
        <v>0</v>
      </c>
      <c r="AN24" s="27">
        <f t="shared" si="2"/>
        <v>0</v>
      </c>
      <c r="AO24" s="22"/>
    </row>
    <row r="25" spans="1:41" x14ac:dyDescent="0.15">
      <c r="A25" s="34">
        <f t="shared" si="0"/>
        <v>15</v>
      </c>
      <c r="B25" s="65" t="s">
        <v>98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H'!$D$5:$D$70,CLUBS!$B25,'PU H'!$E$5:$E$70,"&gt;0")+COUNTIFS('BE F'!$D$5:$D$72,CLUBS!$B25,'BE F'!$E$5:$E$72,"&gt;0")+COUNTIFS('BE H'!$D$5:$D$66,CLUBS!$B25,'BE H'!$E$5:$E$66,"&gt;0")+COUNTIFS('MI F'!$D$5:$D$72,CLUBS!$B25,'MI F'!$E$5:$E$72,"&gt;0")+COUNTIFS('MI H'!$D$5:$D$70,CLUBS!$B25,'MI H'!$E$5:$E$70,"&gt;0")+COUNTIFS('CA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H'!$D$5:$D$70,CLUBS!$B25,'PU H'!$F$5:$F$70)+SUMIF('BE F'!$D$5:$D$72,CLUBS!$B25,'BE F'!$F$5:$F$72)+SUMIF('BE H'!$D$5:$D$66,CLUBS!$B25,'BE H'!$F$5:$F$66)+SUMIF('MI F'!$D$5:$D$72,CLUBS!$B25,'MI F'!$F$5:$F$72)+SUMIF('MI H'!$D$5:$D$70,CLUBS!$B25,'MI H'!$F$5:$F$70)+SUMIF('CA F'!$D$5:$D$72,CLUBS!$B25,'CA F'!$F$5:$F$72)+SUMIF('CA H'!$D$5:$D$72,CLUBS!$B25,'CA H'!$F$5:$F$72)+SUMIF('JU F'!$D$5:$D$72,CLUBS!$B25,'JU F'!$F$5:$F$72)+SUMIF('JU H'!$D$5:$D$72,CLUBS!$B25,'JU H'!$F$5:$F$72))*D25</f>
        <v>0</v>
      </c>
      <c r="F25" s="69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H'!$D$5:$D$70,CLUBS!$B25,'PU H'!$G$5:$G$70,"&gt;0")+COUNTIFS('BE F'!$D$5:$D$72,CLUBS!$B25,'BE F'!$G$5:$G$72,"&gt;0")+COUNTIFS('BE H'!$D$5:$D$66,CLUBS!$B25,'BE H'!$G$5:$G$66,"&gt;0")+COUNTIFS('MI F'!$D$5:$D$72,CLUBS!$B25,'MI F'!$G$5:$G$72,"&gt;0")+COUNTIFS('MI H'!$D$5:$D$70,CLUBS!$B25,'MI H'!$G$5:$G$70,"&gt;0")+COUNTIFS('CA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9">
        <v>0</v>
      </c>
      <c r="H25" s="70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H'!$D$5:$D$70,CLUBS!$B25,'PU H'!$H$5:$H$70)+SUMIF('BE F'!$D$5:$D$72,CLUBS!$B25,'BE F'!$H$5:$H$72)+SUMIF('BE H'!$D$5:$D$66,CLUBS!$B25,'BE H'!$H$5:$H$66)+SUMIF('MI F'!$D$5:$D$72,CLUBS!$B25,'MI F'!$H$5:$H$72)+SUMIF('MI H'!$D$5:$D$70,CLUBS!$B25,'MI H'!$H$5:$H$70)+SUMIF('CA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H'!$D$5:$D$70,CLUBS!$B25,'PU H'!$I$5:$I$70,"&gt;0")+COUNTIFS('BE F'!$D$5:$D$72,CLUBS!$B25,'BE F'!$I$5:$I$72,"&gt;0")+COUNTIFS('BE H'!$D$5:$D$66,CLUBS!$B25,'BE H'!$I$5:$I$66,"&gt;0")+COUNTIFS('MI F'!$D$5:$D$72,CLUBS!$B25,'MI F'!$I$5:$I$72,"&gt;0")+COUNTIFS('MI H'!$D$5:$D$70,CLUBS!$B25,'MI H'!$I$5:$I$70,"&gt;0")+COUNTIFS('CA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H'!$D$5:$D$70,CLUBS!$B25,'PU H'!$J$5:$J$70)+SUMIF('BE F'!$D$5:$D$72,CLUBS!$B25,'BE F'!$J$5:$J$72)+SUMIF('BE H'!$D$5:$D$66,CLUBS!$B25,'BE H'!$J$5:$J$66)+SUMIF('MI F'!$D$5:$D$72,CLUBS!$B25,'MI F'!$J$5:$J$72)+SUMIF('MI H'!$D$5:$D$70,CLUBS!$B25,'MI H'!$J$5:$J$70)+SUMIF('CA F'!$D$5:$D$72,CLUBS!$B25,'CA F'!$J$5:$J$72)+SUMIF('CA H'!$D$5:$D$72,CLUBS!$B25,'CA H'!$J$5:$J$72)+SUMIF('JU F'!$D$5:$D$72,CLUBS!$B25,'JU F'!$J$5:$J$72)+SUMIF('JU H'!$D$5:$D$72,CLUBS!$B25,'JU H'!$J$5:$J$72))*J25</f>
        <v>0</v>
      </c>
      <c r="L25" s="69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H'!$D$5:$D$70,CLUBS!$B25,'PU H'!$K$5:$K$70,"&gt;0")+COUNTIFS('BE F'!$D$5:$D$72,CLUBS!$B25,'BE F'!$K$5:$K$72,"&gt;0")+COUNTIFS('BE H'!$D$5:$D$66,CLUBS!$B25,'BE H'!$K$5:$K$66,"&gt;0")+COUNTIFS('MI F'!$D$5:$D$72,CLUBS!$B25,'MI F'!$K$5:$K$72,"&gt;0")+COUNTIFS('MI H'!$D$5:$D$70,CLUBS!$B25,'MI H'!$K$5:$K$70,"&gt;0")+COUNTIFS('CA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9">
        <v>0</v>
      </c>
      <c r="N25" s="69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H'!$D$5:$D$70,CLUBS!$B25,'PU H'!$L$5:$L$70)+SUMIF('BE F'!$D$5:$D$72,CLUBS!$B25,'BE F'!$L$5:$L$72)+SUMIF('BE H'!$D$5:$D$66,CLUBS!$B25,'BE H'!$L$5:$L$66)+SUMIF('MI F'!$D$5:$D$72,CLUBS!$B25,'MI F'!$L$5:$L$72)+SUMIF('MI H'!$D$5:$D$70,CLUBS!$B25,'MI H'!$L$5:$L$70)+SUMIF('CA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H'!$D$5:$D$70,CLUBS!$B25,'PU H'!$M$5:$M$70,"&gt;0")+COUNTIFS('BE F'!$D$5:$D$72,CLUBS!$B25,'BE F'!$M$5:$M$72,"&gt;0")+COUNTIFS('BE H'!$D$5:$D$66,CLUBS!$B25,'BE H'!$M$5:$M$66,"&gt;0")+COUNTIFS('MI F'!$D$5:$D$72,CLUBS!$B25,'MI F'!$M$5:$M$72,"&gt;0")+COUNTIFS('MI H'!$D$5:$D$70,CLUBS!$B25,'MI H'!$M$5:$M$70,"&gt;0")+COUNTIFS('CA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H'!$D$5:$D$70,CLUBS!$B25,'PU H'!$N$5:$N$70)+SUMIF('BE F'!$D$5:$D$72,CLUBS!$B25,'BE F'!$N$5:$N$72)+SUMIF('BE H'!$D$5:$D$66,CLUBS!$B25,'BE H'!$N$5:$N$66)+SUMIF('MI F'!$D$5:$D$72,CLUBS!$B25,'MI F'!$N$5:$N$72)+SUMIF('MI H'!$D$5:$D$70,CLUBS!$B25,'MI H'!$N$5:$N$70)+SUMIF('CA F'!$D$5:$D$72,CLUBS!$B25,'CA F'!$N$5:$N$72)+SUMIF('CA H'!$D$5:$D$72,CLUBS!$B25,'CA H'!$N$5:$N$72)+SUMIF('JU F'!$D$5:$D$72,CLUBS!$B25,'JU F'!$N$5:$N$72)+SUMIF('JU H'!$D$5:$D$72,CLUBS!$B25,'JU H'!$N$5:$N$72))*P25</f>
        <v>0</v>
      </c>
      <c r="R25" s="69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H'!$D$5:$D$70,CLUBS!$B25,'PU H'!$O$5:$O$70,"&gt;0")+COUNTIFS('BE F'!$D$5:$D$72,CLUBS!$B25,'BE F'!$O$5:$O$72,"&gt;0")+COUNTIFS('BE H'!$D$5:$D$66,CLUBS!$B25,'BE H'!$O$5:$O$66,"&gt;0")+COUNTIFS('MI F'!$D$5:$D$72,CLUBS!$B25,'MI F'!$O$5:$O$72,"&gt;0")+COUNTIFS('MI H'!$D$5:$D$70,CLUBS!$B25,'MI H'!$O$5:$O$70,"&gt;0")+COUNTIFS('CA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9">
        <v>0</v>
      </c>
      <c r="T25" s="69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H'!$D$5:$D$70,CLUBS!$B25,'PU H'!$P$5:$P$70)+SUMIF('BE F'!$D$5:$D$72,CLUBS!$B25,'BE F'!$P$5:$P$72)+SUMIF('BE H'!$D$5:$D$66,CLUBS!$B25,'BE H'!$P$5:$P$66)+SUMIF('MI F'!$D$5:$D$72,CLUBS!$B25,'MI F'!$P$5:$P$72)+SUMIF('MI H'!$D$5:$D$70,CLUBS!$B25,'MI H'!$P$5:$P$70)+SUMIF('CA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H'!$D$5:$D$70,CLUBS!$B25,'PU H'!$Q$5:$Q$70,"&gt;0")+COUNTIFS('BE F'!$D$5:$D$72,CLUBS!$B25,'BE F'!$Q$5:$Q$72,"&gt;0")+COUNTIFS('BE H'!$D$5:$D$66,CLUBS!$B25,'BE H'!$Q$5:$Q$66,"&gt;0")+COUNTIFS('MI F'!$D$5:$D$72,CLUBS!$B25,'MI F'!$Q$5:$Q$72,"&gt;0")+COUNTIFS('MI H'!$D$5:$D$70,CLUBS!$B25,'MI H'!$Q$5:$Q$70,"&gt;0")+COUNTIFS('CA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H'!$D$5:$D$70,CLUBS!$B25,'PU H'!$R$5:$R$70)+SUMIF('BE F'!$D$5:$D$72,CLUBS!$B25,'BE F'!$R$5:$R$72)+SUMIF('BE H'!$D$5:$D$66,CLUBS!$B25,'BE H'!$R$5:$R$66)+SUMIF('MI F'!$D$5:$D$72,CLUBS!$B25,'MI F'!$R$5:$R$72)+SUMIF('MI H'!$D$5:$D$70,CLUBS!$B25,'MI H'!$R$5:$R$70)+SUMIF('CA F'!$D$5:$D$72,CLUBS!$B25,'CA F'!$R$5:$R$72)+SUMIF('CA H'!$D$5:$D$72,CLUBS!$B25,'CA H'!$R$5:$R$72)+SUMIF('JU F'!$D$5:$D$72,CLUBS!$B25,'JU F'!$R$5:$R$72)+SUMIF('JU H'!$D$5:$D$72,CLUBS!$B25,'JU H'!$R$5:$R$72))*V25</f>
        <v>0</v>
      </c>
      <c r="X25" s="69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H'!$D$5:$D$70,CLUBS!$B25,'PU H'!$S$5:$S$70,"&gt;0")+COUNTIFS('BE F'!$D$5:$D$72,CLUBS!$B25,'BE F'!$S$5:$S$72,"&gt;0")+COUNTIFS('BE H'!$D$5:$D$66,CLUBS!$B25,'BE H'!$S$5:$S$66,"&gt;0")+COUNTIFS('MI F'!$D$5:$D$72,CLUBS!$B25,'MI F'!$S$5:$S$72,"&gt;0")+COUNTIFS('MI H'!$D$5:$D$70,CLUBS!$B25,'MI H'!$S$5:$S$70,"&gt;0")+COUNTIFS('CA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9">
        <v>0</v>
      </c>
      <c r="Z25" s="69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H'!$D$5:$D$70,CLUBS!$B25,'PU H'!$T$5:$T$70)+SUMIF('BE F'!$D$5:$D$72,CLUBS!$B25,'BE F'!$T$5:$T$72)+SUMIF('BE H'!$D$5:$D$66,CLUBS!$B25,'BE H'!$T$5:$T$66)+SUMIF('MI F'!$D$5:$D$72,CLUBS!$B25,'MI F'!$T$5:$T$72)+SUMIF('MI H'!$D$5:$D$70,CLUBS!$B25,'MI H'!$T$5:$T$70)+SUMIF('CA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H'!$D$5:$D$70,CLUBS!$B25,'PU H'!$U$5:$U$70,"&gt;0")+COUNTIFS('BE F'!$D$5:$D$72,CLUBS!$B25,'BE F'!$U$5:$U$72,"&gt;0")+COUNTIFS('BE H'!$D$5:$D$66,CLUBS!$B25,'BE H'!$U$5:$U$66,"&gt;0")+COUNTIFS('MI F'!$D$5:$D$72,CLUBS!$B25,'MI F'!$U$5:$U$72,"&gt;0")+COUNTIFS('MI H'!$D$5:$D$70,CLUBS!$B25,'MI H'!$U$5:$U$70,"&gt;0")+COUNTIFS('CA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H'!$D$5:$D$70,CLUBS!$B25,'PU H'!$V$5:$V$70)+SUMIF('BE F'!$D$5:$D$72,CLUBS!$B25,'BE F'!$V$5:$V$72)+SUMIF('BE H'!$D$5:$D$66,CLUBS!$B25,'BE H'!$V$5:$V$66)+SUMIF('MI F'!$D$5:$D$72,CLUBS!$B25,'MI F'!$V$5:$V$72)+SUMIF('MI H'!$D$5:$D$70,CLUBS!$B25,'MI H'!$V$5:$V$70)+SUMIF('CA F'!$D$5:$D$72,CLUBS!$B25,'CA F'!$V$5:$V$72)+SUMIF('CA H'!$D$5:$D$72,CLUBS!$B25,'CA H'!$V$5:$V$72)+SUMIF('JU F'!$D$5:$D$72,CLUBS!$B25,'JU F'!$V$5:$V$72)+SUMIF('JU H'!$D$5:$D$72,CLUBS!$B25,'JU H'!$V$5:$V$72))*AB25</f>
        <v>0</v>
      </c>
      <c r="AD25" s="69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H'!$D$5:$D$70,CLUBS!$B25,'PU H'!$W$5:$W$70,"&gt;0")+COUNTIFS('BE F'!$D$5:$D$72,CLUBS!$B25,'BE F'!$W$5:$W$72,"&gt;0")+COUNTIFS('BE H'!$D$5:$D$66,CLUBS!$B25,'BE H'!$W$5:$W$66,"&gt;0")+COUNTIFS('MI F'!$D$5:$D$72,CLUBS!$B25,'MI F'!$W$5:$W$72,"&gt;0")+COUNTIFS('MI H'!$D$5:$D$70,CLUBS!$B25,'MI H'!$W$5:$W$70,"&gt;0")+COUNTIFS('CA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9">
        <v>0</v>
      </c>
      <c r="AF25" s="69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H'!$D$5:$D$70,CLUBS!$B25,'PU H'!$X$5:$X$70)+SUMIF('BE F'!$D$5:$D$72,CLUBS!$B25,'BE F'!$X$5:$X$72)+SUMIF('BE H'!$D$5:$D$66,CLUBS!$B25,'BE H'!$X$5:$X$66)+SUMIF('MI F'!$D$5:$D$72,CLUBS!$B25,'MI F'!$X$5:$X$72)+SUMIF('MI H'!$D$5:$D$70,CLUBS!$B25,'MI H'!$X$5:$X$70)+SUMIF('CA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H'!$D$5:$D$70,CLUBS!$B25,'PU H'!$Y$5:$Y$70,"&gt;0")+COUNTIFS('BE F'!$D$5:$D$72,CLUBS!$B25,'BE F'!$Y$5:$Y$72,"&gt;0")+COUNTIFS('BE H'!$D$5:$D$66,CLUBS!$B25,'BE H'!$Y$5:$Y$66,"&gt;0")+COUNTIFS('MI F'!$D$5:$D$72,CLUBS!$B25,'MI F'!$Y$5:$Y$72,"&gt;0")+COUNTIFS('MI H'!$D$5:$D$70,CLUBS!$B25,'MI H'!$Y$5:$Y$70,"&gt;0")+COUNTIFS('CA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H'!$D$5:$D$70,CLUBS!$B25,'PU H'!$Z$5:$Z$70)+SUMIF('BE F'!$D$5:$D$72,CLUBS!$B25,'BE F'!$Z$5:$Z$72)+SUMIF('BE H'!$D$5:$D$66,CLUBS!$B25,'BE H'!$Z$5:$Z$66)+SUMIF('MI F'!$D$5:$D$72,CLUBS!$B25,'MI F'!$Z$5:$Z$72)+SUMIF('MI H'!$D$5:$D$70,CLUBS!$B25,'MI H'!$Z$5:$Z$70)+SUMIF('CA F'!$D$5:$D$72,CLUBS!$B25,'CA F'!$Z$5:$Z$72)+SUMIF('CA H'!$D$5:$D$72,CLUBS!$B25,'CA H'!$Z$5:$Z$72)+SUMIF('JU F'!$D$5:$D$72,CLUBS!$B25,'JU F'!$Z$5:$Z$72)+SUMIF('JU H'!$D$5:$D$72,CLUBS!$B25,'JU H'!$Z$5:$Z$72))*AH25</f>
        <v>0</v>
      </c>
      <c r="AJ25" s="16">
        <f t="shared" si="14"/>
        <v>0</v>
      </c>
      <c r="AK25" s="28">
        <f t="shared" si="15"/>
        <v>0</v>
      </c>
      <c r="AL25" s="29">
        <f t="shared" si="1"/>
        <v>0</v>
      </c>
      <c r="AM25" s="14">
        <v>0</v>
      </c>
      <c r="AN25" s="27">
        <f t="shared" si="2"/>
        <v>0</v>
      </c>
      <c r="AO25" s="22"/>
    </row>
    <row r="26" spans="1:41" x14ac:dyDescent="0.15">
      <c r="A26" s="34">
        <f t="shared" si="0"/>
        <v>15</v>
      </c>
      <c r="B26" s="65" t="s">
        <v>45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H'!$D$5:$D$70,CLUBS!$B26,'PU H'!$E$5:$E$70,"&gt;0")+COUNTIFS('BE F'!$D$5:$D$72,CLUBS!$B26,'BE F'!$E$5:$E$72,"&gt;0")+COUNTIFS('BE H'!$D$5:$D$66,CLUBS!$B26,'BE H'!$E$5:$E$66,"&gt;0")+COUNTIFS('MI F'!$D$5:$D$72,CLUBS!$B26,'MI F'!$E$5:$E$72,"&gt;0")+COUNTIFS('MI H'!$D$5:$D$70,CLUBS!$B26,'MI H'!$E$5:$E$70,"&gt;0")+COUNTIFS('CA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H'!$D$5:$D$70,CLUBS!$B26,'PU H'!$F$5:$F$70)+SUMIF('BE F'!$D$5:$D$72,CLUBS!$B26,'BE F'!$F$5:$F$72)+SUMIF('BE H'!$D$5:$D$66,CLUBS!$B26,'BE H'!$F$5:$F$66)+SUMIF('MI F'!$D$5:$D$72,CLUBS!$B26,'MI F'!$F$5:$F$72)+SUMIF('MI H'!$D$5:$D$70,CLUBS!$B26,'MI H'!$F$5:$F$70)+SUMIF('CA F'!$D$5:$D$72,CLUBS!$B26,'CA F'!$F$5:$F$72)+SUMIF('CA H'!$D$5:$D$72,CLUBS!$B26,'CA H'!$F$5:$F$72)+SUMIF('JU F'!$D$5:$D$72,CLUBS!$B26,'JU F'!$F$5:$F$72)+SUMIF('JU H'!$D$5:$D$72,CLUBS!$B26,'JU H'!$F$5:$F$72))*D26</f>
        <v>0</v>
      </c>
      <c r="F26" s="69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H'!$D$5:$D$70,CLUBS!$B26,'PU H'!$G$5:$G$70,"&gt;0")+COUNTIFS('BE F'!$D$5:$D$72,CLUBS!$B26,'BE F'!$G$5:$G$72,"&gt;0")+COUNTIFS('BE H'!$D$5:$D$66,CLUBS!$B26,'BE H'!$G$5:$G$66,"&gt;0")+COUNTIFS('MI F'!$D$5:$D$72,CLUBS!$B26,'MI F'!$G$5:$G$72,"&gt;0")+COUNTIFS('MI H'!$D$5:$D$70,CLUBS!$B26,'MI H'!$G$5:$G$70,"&gt;0")+COUNTIFS('CA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9">
        <f t="shared" si="4"/>
        <v>0</v>
      </c>
      <c r="H26" s="70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H'!$D$5:$D$70,CLUBS!$B26,'PU H'!$H$5:$H$70)+SUMIF('BE F'!$D$5:$D$72,CLUBS!$B26,'BE F'!$H$5:$H$72)+SUMIF('BE H'!$D$5:$D$66,CLUBS!$B26,'BE H'!$H$5:$H$66)+SUMIF('MI F'!$D$5:$D$72,CLUBS!$B26,'MI F'!$H$5:$H$72)+SUMIF('MI H'!$D$5:$D$70,CLUBS!$B26,'MI H'!$H$5:$H$70)+SUMIF('CA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H'!$D$5:$D$70,CLUBS!$B26,'PU H'!$I$5:$I$70,"&gt;0")+COUNTIFS('BE F'!$D$5:$D$72,CLUBS!$B26,'BE F'!$I$5:$I$72,"&gt;0")+COUNTIFS('BE H'!$D$5:$D$66,CLUBS!$B26,'BE H'!$I$5:$I$66,"&gt;0")+COUNTIFS('MI F'!$D$5:$D$72,CLUBS!$B26,'MI F'!$I$5:$I$72,"&gt;0")+COUNTIFS('MI H'!$D$5:$D$70,CLUBS!$B26,'MI H'!$I$5:$I$70,"&gt;0")+COUNTIFS('CA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f t="shared" si="5"/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H'!$D$5:$D$70,CLUBS!$B26,'PU H'!$J$5:$J$70)+SUMIF('BE F'!$D$5:$D$72,CLUBS!$B26,'BE F'!$J$5:$J$72)+SUMIF('BE H'!$D$5:$D$66,CLUBS!$B26,'BE H'!$J$5:$J$66)+SUMIF('MI F'!$D$5:$D$72,CLUBS!$B26,'MI F'!$J$5:$J$72)+SUMIF('MI H'!$D$5:$D$70,CLUBS!$B26,'MI H'!$J$5:$J$70)+SUMIF('CA F'!$D$5:$D$72,CLUBS!$B26,'CA F'!$J$5:$J$72)+SUMIF('CA H'!$D$5:$D$72,CLUBS!$B26,'CA H'!$J$5:$J$72)+SUMIF('JU F'!$D$5:$D$72,CLUBS!$B26,'JU F'!$J$5:$J$72)+SUMIF('JU H'!$D$5:$D$72,CLUBS!$B26,'JU H'!$J$5:$J$72))*J26</f>
        <v>0</v>
      </c>
      <c r="L26" s="69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H'!$D$5:$D$70,CLUBS!$B26,'PU H'!$K$5:$K$70,"&gt;0")+COUNTIFS('BE F'!$D$5:$D$72,CLUBS!$B26,'BE F'!$K$5:$K$72,"&gt;0")+COUNTIFS('BE H'!$D$5:$D$66,CLUBS!$B26,'BE H'!$K$5:$K$66,"&gt;0")+COUNTIFS('MI F'!$D$5:$D$72,CLUBS!$B26,'MI F'!$K$5:$K$72,"&gt;0")+COUNTIFS('MI H'!$D$5:$D$70,CLUBS!$B26,'MI H'!$K$5:$K$70,"&gt;0")+COUNTIFS('CA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9">
        <f t="shared" si="6"/>
        <v>0</v>
      </c>
      <c r="N26" s="69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H'!$D$5:$D$70,CLUBS!$B26,'PU H'!$L$5:$L$70)+SUMIF('BE F'!$D$5:$D$72,CLUBS!$B26,'BE F'!$L$5:$L$72)+SUMIF('BE H'!$D$5:$D$66,CLUBS!$B26,'BE H'!$L$5:$L$66)+SUMIF('MI F'!$D$5:$D$72,CLUBS!$B26,'MI F'!$L$5:$L$72)+SUMIF('MI H'!$D$5:$D$70,CLUBS!$B26,'MI H'!$L$5:$L$70)+SUMIF('CA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H'!$D$5:$D$70,CLUBS!$B26,'PU H'!$M$5:$M$70,"&gt;0")+COUNTIFS('BE F'!$D$5:$D$72,CLUBS!$B26,'BE F'!$M$5:$M$72,"&gt;0")+COUNTIFS('BE H'!$D$5:$D$66,CLUBS!$B26,'BE H'!$M$5:$M$66,"&gt;0")+COUNTIFS('MI F'!$D$5:$D$72,CLUBS!$B26,'MI F'!$M$5:$M$72,"&gt;0")+COUNTIFS('MI H'!$D$5:$D$70,CLUBS!$B26,'MI H'!$M$5:$M$70,"&gt;0")+COUNTIFS('CA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H'!$D$5:$D$70,CLUBS!$B26,'PU H'!$N$5:$N$70)+SUMIF('BE F'!$D$5:$D$72,CLUBS!$B26,'BE F'!$N$5:$N$72)+SUMIF('BE H'!$D$5:$D$66,CLUBS!$B26,'BE H'!$N$5:$N$66)+SUMIF('MI F'!$D$5:$D$72,CLUBS!$B26,'MI F'!$N$5:$N$72)+SUMIF('MI H'!$D$5:$D$70,CLUBS!$B26,'MI H'!$N$5:$N$70)+SUMIF('CA F'!$D$5:$D$72,CLUBS!$B26,'CA F'!$N$5:$N$72)+SUMIF('CA H'!$D$5:$D$72,CLUBS!$B26,'CA H'!$N$5:$N$72)+SUMIF('JU F'!$D$5:$D$72,CLUBS!$B26,'JU F'!$N$5:$N$72)+SUMIF('JU H'!$D$5:$D$72,CLUBS!$B26,'JU H'!$N$5:$N$72))*P26</f>
        <v>0</v>
      </c>
      <c r="R26" s="69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H'!$D$5:$D$70,CLUBS!$B26,'PU H'!$O$5:$O$70,"&gt;0")+COUNTIFS('BE F'!$D$5:$D$72,CLUBS!$B26,'BE F'!$O$5:$O$72,"&gt;0")+COUNTIFS('BE H'!$D$5:$D$66,CLUBS!$B26,'BE H'!$O$5:$O$66,"&gt;0")+COUNTIFS('MI F'!$D$5:$D$72,CLUBS!$B26,'MI F'!$O$5:$O$72,"&gt;0")+COUNTIFS('MI H'!$D$5:$D$70,CLUBS!$B26,'MI H'!$O$5:$O$70,"&gt;0")+COUNTIFS('CA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9">
        <f t="shared" si="8"/>
        <v>0</v>
      </c>
      <c r="T26" s="69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H'!$D$5:$D$70,CLUBS!$B26,'PU H'!$P$5:$P$70)+SUMIF('BE F'!$D$5:$D$72,CLUBS!$B26,'BE F'!$P$5:$P$72)+SUMIF('BE H'!$D$5:$D$66,CLUBS!$B26,'BE H'!$P$5:$P$66)+SUMIF('MI F'!$D$5:$D$72,CLUBS!$B26,'MI F'!$P$5:$P$72)+SUMIF('MI H'!$D$5:$D$70,CLUBS!$B26,'MI H'!$P$5:$P$70)+SUMIF('CA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H'!$D$5:$D$70,CLUBS!$B26,'PU H'!$Q$5:$Q$70,"&gt;0")+COUNTIFS('BE F'!$D$5:$D$72,CLUBS!$B26,'BE F'!$Q$5:$Q$72,"&gt;0")+COUNTIFS('BE H'!$D$5:$D$66,CLUBS!$B26,'BE H'!$Q$5:$Q$66,"&gt;0")+COUNTIFS('MI F'!$D$5:$D$72,CLUBS!$B26,'MI F'!$Q$5:$Q$72,"&gt;0")+COUNTIFS('MI H'!$D$5:$D$70,CLUBS!$B26,'MI H'!$Q$5:$Q$70,"&gt;0")+COUNTIFS('CA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f t="shared" si="9"/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H'!$D$5:$D$70,CLUBS!$B26,'PU H'!$R$5:$R$70)+SUMIF('BE F'!$D$5:$D$72,CLUBS!$B26,'BE F'!$R$5:$R$72)+SUMIF('BE H'!$D$5:$D$66,CLUBS!$B26,'BE H'!$R$5:$R$66)+SUMIF('MI F'!$D$5:$D$72,CLUBS!$B26,'MI F'!$R$5:$R$72)+SUMIF('MI H'!$D$5:$D$70,CLUBS!$B26,'MI H'!$R$5:$R$70)+SUMIF('CA F'!$D$5:$D$72,CLUBS!$B26,'CA F'!$R$5:$R$72)+SUMIF('CA H'!$D$5:$D$72,CLUBS!$B26,'CA H'!$R$5:$R$72)+SUMIF('JU F'!$D$5:$D$72,CLUBS!$B26,'JU F'!$R$5:$R$72)+SUMIF('JU H'!$D$5:$D$72,CLUBS!$B26,'JU H'!$R$5:$R$72))*V26</f>
        <v>0</v>
      </c>
      <c r="X26" s="69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H'!$D$5:$D$70,CLUBS!$B26,'PU H'!$S$5:$S$70,"&gt;0")+COUNTIFS('BE F'!$D$5:$D$72,CLUBS!$B26,'BE F'!$S$5:$S$72,"&gt;0")+COUNTIFS('BE H'!$D$5:$D$66,CLUBS!$B26,'BE H'!$S$5:$S$66,"&gt;0")+COUNTIFS('MI F'!$D$5:$D$72,CLUBS!$B26,'MI F'!$S$5:$S$72,"&gt;0")+COUNTIFS('MI H'!$D$5:$D$70,CLUBS!$B26,'MI H'!$S$5:$S$70,"&gt;0")+COUNTIFS('CA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9">
        <f t="shared" si="10"/>
        <v>0</v>
      </c>
      <c r="Z26" s="69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H'!$D$5:$D$70,CLUBS!$B26,'PU H'!$T$5:$T$70)+SUMIF('BE F'!$D$5:$D$72,CLUBS!$B26,'BE F'!$T$5:$T$72)+SUMIF('BE H'!$D$5:$D$66,CLUBS!$B26,'BE H'!$T$5:$T$66)+SUMIF('MI F'!$D$5:$D$72,CLUBS!$B26,'MI F'!$T$5:$T$72)+SUMIF('MI H'!$D$5:$D$70,CLUBS!$B26,'MI H'!$T$5:$T$70)+SUMIF('CA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H'!$D$5:$D$70,CLUBS!$B26,'PU H'!$U$5:$U$70,"&gt;0")+COUNTIFS('BE F'!$D$5:$D$72,CLUBS!$B26,'BE F'!$U$5:$U$72,"&gt;0")+COUNTIFS('BE H'!$D$5:$D$66,CLUBS!$B26,'BE H'!$U$5:$U$66,"&gt;0")+COUNTIFS('MI F'!$D$5:$D$72,CLUBS!$B26,'MI F'!$U$5:$U$72,"&gt;0")+COUNTIFS('MI H'!$D$5:$D$70,CLUBS!$B26,'MI H'!$U$5:$U$70,"&gt;0")+COUNTIFS('CA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f t="shared" si="11"/>
        <v>0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H'!$D$5:$D$70,CLUBS!$B26,'PU H'!$V$5:$V$70)+SUMIF('BE F'!$D$5:$D$72,CLUBS!$B26,'BE F'!$V$5:$V$72)+SUMIF('BE H'!$D$5:$D$66,CLUBS!$B26,'BE H'!$V$5:$V$66)+SUMIF('MI F'!$D$5:$D$72,CLUBS!$B26,'MI F'!$V$5:$V$72)+SUMIF('MI H'!$D$5:$D$70,CLUBS!$B26,'MI H'!$V$5:$V$70)+SUMIF('CA F'!$D$5:$D$72,CLUBS!$B26,'CA F'!$V$5:$V$72)+SUMIF('CA H'!$D$5:$D$72,CLUBS!$B26,'CA H'!$V$5:$V$72)+SUMIF('JU F'!$D$5:$D$72,CLUBS!$B26,'JU F'!$V$5:$V$72)+SUMIF('JU H'!$D$5:$D$72,CLUBS!$B26,'JU H'!$V$5:$V$72))*AB26</f>
        <v>0</v>
      </c>
      <c r="AD26" s="69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H'!$D$5:$D$70,CLUBS!$B26,'PU H'!$W$5:$W$70,"&gt;0")+COUNTIFS('BE F'!$D$5:$D$72,CLUBS!$B26,'BE F'!$W$5:$W$72,"&gt;0")+COUNTIFS('BE H'!$D$5:$D$66,CLUBS!$B26,'BE H'!$W$5:$W$66,"&gt;0")+COUNTIFS('MI F'!$D$5:$D$72,CLUBS!$B26,'MI F'!$W$5:$W$72,"&gt;0")+COUNTIFS('MI H'!$D$5:$D$70,CLUBS!$B26,'MI H'!$W$5:$W$70,"&gt;0")+COUNTIFS('CA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9">
        <f t="shared" si="12"/>
        <v>0</v>
      </c>
      <c r="AF26" s="69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H'!$D$5:$D$70,CLUBS!$B26,'PU H'!$X$5:$X$70)+SUMIF('BE F'!$D$5:$D$72,CLUBS!$B26,'BE F'!$X$5:$X$72)+SUMIF('BE H'!$D$5:$D$66,CLUBS!$B26,'BE H'!$X$5:$X$66)+SUMIF('MI F'!$D$5:$D$72,CLUBS!$B26,'MI F'!$X$5:$X$72)+SUMIF('MI H'!$D$5:$D$70,CLUBS!$B26,'MI H'!$X$5:$X$70)+SUMIF('CA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H'!$D$5:$D$70,CLUBS!$B26,'PU H'!$Y$5:$Y$70,"&gt;0")+COUNTIFS('BE F'!$D$5:$D$72,CLUBS!$B26,'BE F'!$Y$5:$Y$72,"&gt;0")+COUNTIFS('BE H'!$D$5:$D$66,CLUBS!$B26,'BE H'!$Y$5:$Y$66,"&gt;0")+COUNTIFS('MI F'!$D$5:$D$72,CLUBS!$B26,'MI F'!$Y$5:$Y$72,"&gt;0")+COUNTIFS('MI H'!$D$5:$D$70,CLUBS!$B26,'MI H'!$Y$5:$Y$70,"&gt;0")+COUNTIFS('CA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f t="shared" si="13"/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H'!$D$5:$D$70,CLUBS!$B26,'PU H'!$Z$5:$Z$70)+SUMIF('BE F'!$D$5:$D$72,CLUBS!$B26,'BE F'!$Z$5:$Z$72)+SUMIF('BE H'!$D$5:$D$66,CLUBS!$B26,'BE H'!$Z$5:$Z$66)+SUMIF('MI F'!$D$5:$D$72,CLUBS!$B26,'MI F'!$Z$5:$Z$72)+SUMIF('MI H'!$D$5:$D$70,CLUBS!$B26,'MI H'!$Z$5:$Z$70)+SUMIF('CA F'!$D$5:$D$72,CLUBS!$B26,'CA F'!$Z$5:$Z$72)+SUMIF('CA H'!$D$5:$D$72,CLUBS!$B26,'CA H'!$Z$5:$Z$72)+SUMIF('JU F'!$D$5:$D$72,CLUBS!$B26,'JU F'!$Z$5:$Z$72)+SUMIF('JU H'!$D$5:$D$72,CLUBS!$B26,'JU H'!$Z$5:$Z$72))*AH26</f>
        <v>0</v>
      </c>
      <c r="AJ26" s="16">
        <f t="shared" si="14"/>
        <v>0</v>
      </c>
      <c r="AK26" s="28">
        <f t="shared" si="15"/>
        <v>0</v>
      </c>
      <c r="AL26" s="29">
        <f t="shared" si="1"/>
        <v>0</v>
      </c>
      <c r="AM26" s="14">
        <v>1</v>
      </c>
      <c r="AN26" s="27">
        <f t="shared" si="2"/>
        <v>0</v>
      </c>
      <c r="AO26" s="22"/>
    </row>
    <row r="27" spans="1:41" x14ac:dyDescent="0.15">
      <c r="A27" s="34">
        <f t="shared" si="0"/>
        <v>15</v>
      </c>
      <c r="B27" s="65" t="s">
        <v>34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H'!$D$5:$D$70,CLUBS!$B27,'PU H'!$E$5:$E$70,"&gt;0")+COUNTIFS('BE F'!$D$5:$D$72,CLUBS!$B27,'BE F'!$E$5:$E$72,"&gt;0")+COUNTIFS('BE H'!$D$5:$D$66,CLUBS!$B27,'BE H'!$E$5:$E$66,"&gt;0")+COUNTIFS('MI F'!$D$5:$D$72,CLUBS!$B27,'MI F'!$E$5:$E$72,"&gt;0")+COUNTIFS('MI H'!$D$5:$D$70,CLUBS!$B27,'MI H'!$E$5:$E$70,"&gt;0")+COUNTIFS('CA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H'!$D$5:$D$70,CLUBS!$B27,'PU H'!$F$5:$F$70)+SUMIF('BE F'!$D$5:$D$72,CLUBS!$B27,'BE F'!$F$5:$F$72)+SUMIF('BE H'!$D$5:$D$66,CLUBS!$B27,'BE H'!$F$5:$F$66)+SUMIF('MI F'!$D$5:$D$72,CLUBS!$B27,'MI F'!$F$5:$F$72)+SUMIF('MI H'!$D$5:$D$70,CLUBS!$B27,'MI H'!$F$5:$F$70)+SUMIF('CA F'!$D$5:$D$72,CLUBS!$B27,'CA F'!$F$5:$F$72)+SUMIF('CA H'!$D$5:$D$72,CLUBS!$B27,'CA H'!$F$5:$F$72)+SUMIF('JU F'!$D$5:$D$72,CLUBS!$B27,'JU F'!$F$5:$F$72)+SUMIF('JU H'!$D$5:$D$72,CLUBS!$B27,'JU H'!$F$5:$F$72))*D27</f>
        <v>0</v>
      </c>
      <c r="F27" s="69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H'!$D$5:$D$70,CLUBS!$B27,'PU H'!$G$5:$G$70,"&gt;0")+COUNTIFS('BE F'!$D$5:$D$72,CLUBS!$B27,'BE F'!$G$5:$G$72,"&gt;0")+COUNTIFS('BE H'!$D$5:$D$66,CLUBS!$B27,'BE H'!$G$5:$G$66,"&gt;0")+COUNTIFS('MI F'!$D$5:$D$72,CLUBS!$B27,'MI F'!$G$5:$G$72,"&gt;0")+COUNTIFS('MI H'!$D$5:$D$70,CLUBS!$B27,'MI H'!$G$5:$G$70,"&gt;0")+COUNTIFS('CA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9">
        <v>0</v>
      </c>
      <c r="H27" s="70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H'!$D$5:$D$70,CLUBS!$B27,'PU H'!$H$5:$H$70)+SUMIF('BE F'!$D$5:$D$72,CLUBS!$B27,'BE F'!$H$5:$H$72)+SUMIF('BE H'!$D$5:$D$66,CLUBS!$B27,'BE H'!$H$5:$H$66)+SUMIF('MI F'!$D$5:$D$72,CLUBS!$B27,'MI F'!$H$5:$H$72)+SUMIF('MI H'!$D$5:$D$70,CLUBS!$B27,'MI H'!$H$5:$H$70)+SUMIF('CA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H'!$D$5:$D$70,CLUBS!$B27,'PU H'!$I$5:$I$70,"&gt;0")+COUNTIFS('BE F'!$D$5:$D$72,CLUBS!$B27,'BE F'!$I$5:$I$72,"&gt;0")+COUNTIFS('BE H'!$D$5:$D$66,CLUBS!$B27,'BE H'!$I$5:$I$66,"&gt;0")+COUNTIFS('MI F'!$D$5:$D$72,CLUBS!$B27,'MI F'!$I$5:$I$72,"&gt;0")+COUNTIFS('MI H'!$D$5:$D$70,CLUBS!$B27,'MI H'!$I$5:$I$70,"&gt;0")+COUNTIFS('CA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H'!$D$5:$D$70,CLUBS!$B27,'PU H'!$J$5:$J$70)+SUMIF('BE F'!$D$5:$D$72,CLUBS!$B27,'BE F'!$J$5:$J$72)+SUMIF('BE H'!$D$5:$D$66,CLUBS!$B27,'BE H'!$J$5:$J$66)+SUMIF('MI F'!$D$5:$D$72,CLUBS!$B27,'MI F'!$J$5:$J$72)+SUMIF('MI H'!$D$5:$D$70,CLUBS!$B27,'MI H'!$J$5:$J$70)+SUMIF('CA F'!$D$5:$D$72,CLUBS!$B27,'CA F'!$J$5:$J$72)+SUMIF('CA H'!$D$5:$D$72,CLUBS!$B27,'CA H'!$J$5:$J$72)+SUMIF('JU F'!$D$5:$D$72,CLUBS!$B27,'JU F'!$J$5:$J$72)+SUMIF('JU H'!$D$5:$D$72,CLUBS!$B27,'JU H'!$J$5:$J$72))*J27</f>
        <v>0</v>
      </c>
      <c r="L27" s="69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H'!$D$5:$D$70,CLUBS!$B27,'PU H'!$K$5:$K$70,"&gt;0")+COUNTIFS('BE F'!$D$5:$D$72,CLUBS!$B27,'BE F'!$K$5:$K$72,"&gt;0")+COUNTIFS('BE H'!$D$5:$D$66,CLUBS!$B27,'BE H'!$K$5:$K$66,"&gt;0")+COUNTIFS('MI F'!$D$5:$D$72,CLUBS!$B27,'MI F'!$K$5:$K$72,"&gt;0")+COUNTIFS('MI H'!$D$5:$D$70,CLUBS!$B27,'MI H'!$K$5:$K$70,"&gt;0")+COUNTIFS('CA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9">
        <v>0</v>
      </c>
      <c r="N27" s="69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H'!$D$5:$D$70,CLUBS!$B27,'PU H'!$L$5:$L$70)+SUMIF('BE F'!$D$5:$D$72,CLUBS!$B27,'BE F'!$L$5:$L$72)+SUMIF('BE H'!$D$5:$D$66,CLUBS!$B27,'BE H'!$L$5:$L$66)+SUMIF('MI F'!$D$5:$D$72,CLUBS!$B27,'MI F'!$L$5:$L$72)+SUMIF('MI H'!$D$5:$D$70,CLUBS!$B27,'MI H'!$L$5:$L$70)+SUMIF('CA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H'!$D$5:$D$70,CLUBS!$B27,'PU H'!$M$5:$M$70,"&gt;0")+COUNTIFS('BE F'!$D$5:$D$72,CLUBS!$B27,'BE F'!$M$5:$M$72,"&gt;0")+COUNTIFS('BE H'!$D$5:$D$66,CLUBS!$B27,'BE H'!$M$5:$M$66,"&gt;0")+COUNTIFS('MI F'!$D$5:$D$72,CLUBS!$B27,'MI F'!$M$5:$M$72,"&gt;0")+COUNTIFS('MI H'!$D$5:$D$70,CLUBS!$B27,'MI H'!$M$5:$M$70,"&gt;0")+COUNTIFS('CA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H'!$D$5:$D$70,CLUBS!$B27,'PU H'!$N$5:$N$70)+SUMIF('BE F'!$D$5:$D$72,CLUBS!$B27,'BE F'!$N$5:$N$72)+SUMIF('BE H'!$D$5:$D$66,CLUBS!$B27,'BE H'!$N$5:$N$66)+SUMIF('MI F'!$D$5:$D$72,CLUBS!$B27,'MI F'!$N$5:$N$72)+SUMIF('MI H'!$D$5:$D$70,CLUBS!$B27,'MI H'!$N$5:$N$70)+SUMIF('CA F'!$D$5:$D$72,CLUBS!$B27,'CA F'!$N$5:$N$72)+SUMIF('CA H'!$D$5:$D$72,CLUBS!$B27,'CA H'!$N$5:$N$72)+SUMIF('JU F'!$D$5:$D$72,CLUBS!$B27,'JU F'!$N$5:$N$72)+SUMIF('JU H'!$D$5:$D$72,CLUBS!$B27,'JU H'!$N$5:$N$72))*P27</f>
        <v>0</v>
      </c>
      <c r="R27" s="69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H'!$D$5:$D$70,CLUBS!$B27,'PU H'!$O$5:$O$70,"&gt;0")+COUNTIFS('BE F'!$D$5:$D$72,CLUBS!$B27,'BE F'!$O$5:$O$72,"&gt;0")+COUNTIFS('BE H'!$D$5:$D$66,CLUBS!$B27,'BE H'!$O$5:$O$66,"&gt;0")+COUNTIFS('MI F'!$D$5:$D$72,CLUBS!$B27,'MI F'!$O$5:$O$72,"&gt;0")+COUNTIFS('MI H'!$D$5:$D$70,CLUBS!$B27,'MI H'!$O$5:$O$70,"&gt;0")+COUNTIFS('CA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9">
        <v>0</v>
      </c>
      <c r="T27" s="69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H'!$D$5:$D$70,CLUBS!$B27,'PU H'!$P$5:$P$70)+SUMIF('BE F'!$D$5:$D$72,CLUBS!$B27,'BE F'!$P$5:$P$72)+SUMIF('BE H'!$D$5:$D$66,CLUBS!$B27,'BE H'!$P$5:$P$66)+SUMIF('MI F'!$D$5:$D$72,CLUBS!$B27,'MI F'!$P$5:$P$72)+SUMIF('MI H'!$D$5:$D$70,CLUBS!$B27,'MI H'!$P$5:$P$70)+SUMIF('CA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H'!$D$5:$D$70,CLUBS!$B27,'PU H'!$Q$5:$Q$70,"&gt;0")+COUNTIFS('BE F'!$D$5:$D$72,CLUBS!$B27,'BE F'!$Q$5:$Q$72,"&gt;0")+COUNTIFS('BE H'!$D$5:$D$66,CLUBS!$B27,'BE H'!$Q$5:$Q$66,"&gt;0")+COUNTIFS('MI F'!$D$5:$D$72,CLUBS!$B27,'MI F'!$Q$5:$Q$72,"&gt;0")+COUNTIFS('MI H'!$D$5:$D$70,CLUBS!$B27,'MI H'!$Q$5:$Q$70,"&gt;0")+COUNTIFS('CA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H'!$D$5:$D$70,CLUBS!$B27,'PU H'!$R$5:$R$70)+SUMIF('BE F'!$D$5:$D$72,CLUBS!$B27,'BE F'!$R$5:$R$72)+SUMIF('BE H'!$D$5:$D$66,CLUBS!$B27,'BE H'!$R$5:$R$66)+SUMIF('MI F'!$D$5:$D$72,CLUBS!$B27,'MI F'!$R$5:$R$72)+SUMIF('MI H'!$D$5:$D$70,CLUBS!$B27,'MI H'!$R$5:$R$70)+SUMIF('CA F'!$D$5:$D$72,CLUBS!$B27,'CA F'!$R$5:$R$72)+SUMIF('CA H'!$D$5:$D$72,CLUBS!$B27,'CA H'!$R$5:$R$72)+SUMIF('JU F'!$D$5:$D$72,CLUBS!$B27,'JU F'!$R$5:$R$72)+SUMIF('JU H'!$D$5:$D$72,CLUBS!$B27,'JU H'!$R$5:$R$72))*V27</f>
        <v>0</v>
      </c>
      <c r="X27" s="69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H'!$D$5:$D$70,CLUBS!$B27,'PU H'!$S$5:$S$70,"&gt;0")+COUNTIFS('BE F'!$D$5:$D$72,CLUBS!$B27,'BE F'!$S$5:$S$72,"&gt;0")+COUNTIFS('BE H'!$D$5:$D$66,CLUBS!$B27,'BE H'!$S$5:$S$66,"&gt;0")+COUNTIFS('MI F'!$D$5:$D$72,CLUBS!$B27,'MI F'!$S$5:$S$72,"&gt;0")+COUNTIFS('MI H'!$D$5:$D$70,CLUBS!$B27,'MI H'!$S$5:$S$70,"&gt;0")+COUNTIFS('CA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9">
        <v>0</v>
      </c>
      <c r="Z27" s="69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H'!$D$5:$D$70,CLUBS!$B27,'PU H'!$T$5:$T$70)+SUMIF('BE F'!$D$5:$D$72,CLUBS!$B27,'BE F'!$T$5:$T$72)+SUMIF('BE H'!$D$5:$D$66,CLUBS!$B27,'BE H'!$T$5:$T$66)+SUMIF('MI F'!$D$5:$D$72,CLUBS!$B27,'MI F'!$T$5:$T$72)+SUMIF('MI H'!$D$5:$D$70,CLUBS!$B27,'MI H'!$T$5:$T$70)+SUMIF('CA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H'!$D$5:$D$70,CLUBS!$B27,'PU H'!$U$5:$U$70,"&gt;0")+COUNTIFS('BE F'!$D$5:$D$72,CLUBS!$B27,'BE F'!$U$5:$U$72,"&gt;0")+COUNTIFS('BE H'!$D$5:$D$66,CLUBS!$B27,'BE H'!$U$5:$U$66,"&gt;0")+COUNTIFS('MI F'!$D$5:$D$72,CLUBS!$B27,'MI F'!$U$5:$U$72,"&gt;0")+COUNTIFS('MI H'!$D$5:$D$70,CLUBS!$B27,'MI H'!$U$5:$U$70,"&gt;0")+COUNTIFS('CA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H'!$D$5:$D$70,CLUBS!$B27,'PU H'!$V$5:$V$70)+SUMIF('BE F'!$D$5:$D$72,CLUBS!$B27,'BE F'!$V$5:$V$72)+SUMIF('BE H'!$D$5:$D$66,CLUBS!$B27,'BE H'!$V$5:$V$66)+SUMIF('MI F'!$D$5:$D$72,CLUBS!$B27,'MI F'!$V$5:$V$72)+SUMIF('MI H'!$D$5:$D$70,CLUBS!$B27,'MI H'!$V$5:$V$70)+SUMIF('CA F'!$D$5:$D$72,CLUBS!$B27,'CA F'!$V$5:$V$72)+SUMIF('CA H'!$D$5:$D$72,CLUBS!$B27,'CA H'!$V$5:$V$72)+SUMIF('JU F'!$D$5:$D$72,CLUBS!$B27,'JU F'!$V$5:$V$72)+SUMIF('JU H'!$D$5:$D$72,CLUBS!$B27,'JU H'!$V$5:$V$72))*AB27</f>
        <v>0</v>
      </c>
      <c r="AD27" s="69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H'!$D$5:$D$70,CLUBS!$B27,'PU H'!$W$5:$W$70,"&gt;0")+COUNTIFS('BE F'!$D$5:$D$72,CLUBS!$B27,'BE F'!$W$5:$W$72,"&gt;0")+COUNTIFS('BE H'!$D$5:$D$66,CLUBS!$B27,'BE H'!$W$5:$W$66,"&gt;0")+COUNTIFS('MI F'!$D$5:$D$72,CLUBS!$B27,'MI F'!$W$5:$W$72,"&gt;0")+COUNTIFS('MI H'!$D$5:$D$70,CLUBS!$B27,'MI H'!$W$5:$W$70,"&gt;0")+COUNTIFS('CA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9">
        <v>0</v>
      </c>
      <c r="AF27" s="69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H'!$D$5:$D$70,CLUBS!$B27,'PU H'!$X$5:$X$70)+SUMIF('BE F'!$D$5:$D$72,CLUBS!$B27,'BE F'!$X$5:$X$72)+SUMIF('BE H'!$D$5:$D$66,CLUBS!$B27,'BE H'!$X$5:$X$66)+SUMIF('MI F'!$D$5:$D$72,CLUBS!$B27,'MI F'!$X$5:$X$72)+SUMIF('MI H'!$D$5:$D$70,CLUBS!$B27,'MI H'!$X$5:$X$70)+SUMIF('CA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H'!$D$5:$D$70,CLUBS!$B27,'PU H'!$Y$5:$Y$70,"&gt;0")+COUNTIFS('BE F'!$D$5:$D$72,CLUBS!$B27,'BE F'!$Y$5:$Y$72,"&gt;0")+COUNTIFS('BE H'!$D$5:$D$66,CLUBS!$B27,'BE H'!$Y$5:$Y$66,"&gt;0")+COUNTIFS('MI F'!$D$5:$D$72,CLUBS!$B27,'MI F'!$Y$5:$Y$72,"&gt;0")+COUNTIFS('MI H'!$D$5:$D$70,CLUBS!$B27,'MI H'!$Y$5:$Y$70,"&gt;0")+COUNTIFS('CA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H'!$D$5:$D$70,CLUBS!$B27,'PU H'!$Z$5:$Z$70)+SUMIF('BE F'!$D$5:$D$72,CLUBS!$B27,'BE F'!$Z$5:$Z$72)+SUMIF('BE H'!$D$5:$D$66,CLUBS!$B27,'BE H'!$Z$5:$Z$66)+SUMIF('MI F'!$D$5:$D$72,CLUBS!$B27,'MI F'!$Z$5:$Z$72)+SUMIF('MI H'!$D$5:$D$70,CLUBS!$B27,'MI H'!$Z$5:$Z$70)+SUMIF('CA F'!$D$5:$D$72,CLUBS!$B27,'CA F'!$Z$5:$Z$72)+SUMIF('CA H'!$D$5:$D$72,CLUBS!$B27,'CA H'!$Z$5:$Z$72)+SUMIF('JU F'!$D$5:$D$72,CLUBS!$B27,'JU F'!$Z$5:$Z$72)+SUMIF('JU H'!$D$5:$D$72,CLUBS!$B27,'JU H'!$Z$5:$Z$72))*AH27</f>
        <v>0</v>
      </c>
      <c r="AJ27" s="16">
        <f t="shared" si="14"/>
        <v>0</v>
      </c>
      <c r="AK27" s="28">
        <f t="shared" si="15"/>
        <v>0</v>
      </c>
      <c r="AL27" s="29">
        <f t="shared" si="1"/>
        <v>0</v>
      </c>
      <c r="AM27" s="14">
        <v>0</v>
      </c>
      <c r="AN27" s="27">
        <f t="shared" si="2"/>
        <v>0</v>
      </c>
      <c r="AO27" s="22"/>
    </row>
    <row r="28" spans="1:41" x14ac:dyDescent="0.15">
      <c r="A28" s="34">
        <f t="shared" si="0"/>
        <v>15</v>
      </c>
      <c r="B28" s="65" t="s">
        <v>99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H'!$D$5:$D$70,CLUBS!$B28,'PU H'!$E$5:$E$70,"&gt;0")+COUNTIFS('BE F'!$D$5:$D$72,CLUBS!$B28,'BE F'!$E$5:$E$72,"&gt;0")+COUNTIFS('BE H'!$D$5:$D$66,CLUBS!$B28,'BE H'!$E$5:$E$66,"&gt;0")+COUNTIFS('MI F'!$D$5:$D$72,CLUBS!$B28,'MI F'!$E$5:$E$72,"&gt;0")+COUNTIFS('MI H'!$D$5:$D$70,CLUBS!$B28,'MI H'!$E$5:$E$70,"&gt;0")+COUNTIFS('CA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H'!$D$5:$D$70,CLUBS!$B28,'PU H'!$F$5:$F$70)+SUMIF('BE F'!$D$5:$D$72,CLUBS!$B28,'BE F'!$F$5:$F$72)+SUMIF('BE H'!$D$5:$D$66,CLUBS!$B28,'BE H'!$F$5:$F$66)+SUMIF('MI F'!$D$5:$D$72,CLUBS!$B28,'MI F'!$F$5:$F$72)+SUMIF('MI H'!$D$5:$D$70,CLUBS!$B28,'MI H'!$F$5:$F$70)+SUMIF('CA F'!$D$5:$D$72,CLUBS!$B28,'CA F'!$F$5:$F$72)+SUMIF('CA H'!$D$5:$D$72,CLUBS!$B28,'CA H'!$F$5:$F$72)+SUMIF('JU F'!$D$5:$D$72,CLUBS!$B28,'JU F'!$F$5:$F$72)+SUMIF('JU H'!$D$5:$D$72,CLUBS!$B28,'JU H'!$F$5:$F$72))*D28</f>
        <v>0</v>
      </c>
      <c r="F28" s="69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H'!$D$5:$D$70,CLUBS!$B28,'PU H'!$G$5:$G$70,"&gt;0")+COUNTIFS('BE F'!$D$5:$D$72,CLUBS!$B28,'BE F'!$G$5:$G$72,"&gt;0")+COUNTIFS('BE H'!$D$5:$D$66,CLUBS!$B28,'BE H'!$G$5:$G$66,"&gt;0")+COUNTIFS('MI F'!$D$5:$D$72,CLUBS!$B28,'MI F'!$G$5:$G$72,"&gt;0")+COUNTIFS('MI H'!$D$5:$D$70,CLUBS!$B28,'MI H'!$G$5:$G$70,"&gt;0")+COUNTIFS('CA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9">
        <f t="shared" si="4"/>
        <v>0</v>
      </c>
      <c r="H28" s="70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H'!$D$5:$D$70,CLUBS!$B28,'PU H'!$H$5:$H$70)+SUMIF('BE F'!$D$5:$D$72,CLUBS!$B28,'BE F'!$H$5:$H$72)+SUMIF('BE H'!$D$5:$D$66,CLUBS!$B28,'BE H'!$H$5:$H$66)+SUMIF('MI F'!$D$5:$D$72,CLUBS!$B28,'MI F'!$H$5:$H$72)+SUMIF('MI H'!$D$5:$D$70,CLUBS!$B28,'MI H'!$H$5:$H$70)+SUMIF('CA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H'!$D$5:$D$70,CLUBS!$B28,'PU H'!$I$5:$I$70,"&gt;0")+COUNTIFS('BE F'!$D$5:$D$72,CLUBS!$B28,'BE F'!$I$5:$I$72,"&gt;0")+COUNTIFS('BE H'!$D$5:$D$66,CLUBS!$B28,'BE H'!$I$5:$I$66,"&gt;0")+COUNTIFS('MI F'!$D$5:$D$72,CLUBS!$B28,'MI F'!$I$5:$I$72,"&gt;0")+COUNTIFS('MI H'!$D$5:$D$70,CLUBS!$B28,'MI H'!$I$5:$I$70,"&gt;0")+COUNTIFS('CA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H'!$D$5:$D$70,CLUBS!$B28,'PU H'!$J$5:$J$70)+SUMIF('BE F'!$D$5:$D$72,CLUBS!$B28,'BE F'!$J$5:$J$72)+SUMIF('BE H'!$D$5:$D$66,CLUBS!$B28,'BE H'!$J$5:$J$66)+SUMIF('MI F'!$D$5:$D$72,CLUBS!$B28,'MI F'!$J$5:$J$72)+SUMIF('MI H'!$D$5:$D$70,CLUBS!$B28,'MI H'!$J$5:$J$70)+SUMIF('CA F'!$D$5:$D$72,CLUBS!$B28,'CA F'!$J$5:$J$72)+SUMIF('CA H'!$D$5:$D$72,CLUBS!$B28,'CA H'!$J$5:$J$72)+SUMIF('JU F'!$D$5:$D$72,CLUBS!$B28,'JU F'!$J$5:$J$72)+SUMIF('JU H'!$D$5:$D$72,CLUBS!$B28,'JU H'!$J$5:$J$72))*J28</f>
        <v>0</v>
      </c>
      <c r="L28" s="69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H'!$D$5:$D$70,CLUBS!$B28,'PU H'!$K$5:$K$70,"&gt;0")+COUNTIFS('BE F'!$D$5:$D$72,CLUBS!$B28,'BE F'!$K$5:$K$72,"&gt;0")+COUNTIFS('BE H'!$D$5:$D$66,CLUBS!$B28,'BE H'!$K$5:$K$66,"&gt;0")+COUNTIFS('MI F'!$D$5:$D$72,CLUBS!$B28,'MI F'!$K$5:$K$72,"&gt;0")+COUNTIFS('MI H'!$D$5:$D$70,CLUBS!$B28,'MI H'!$K$5:$K$70,"&gt;0")+COUNTIFS('CA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9">
        <f t="shared" si="6"/>
        <v>0</v>
      </c>
      <c r="N28" s="69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H'!$D$5:$D$70,CLUBS!$B28,'PU H'!$L$5:$L$70)+SUMIF('BE F'!$D$5:$D$72,CLUBS!$B28,'BE F'!$L$5:$L$72)+SUMIF('BE H'!$D$5:$D$66,CLUBS!$B28,'BE H'!$L$5:$L$66)+SUMIF('MI F'!$D$5:$D$72,CLUBS!$B28,'MI F'!$L$5:$L$72)+SUMIF('MI H'!$D$5:$D$70,CLUBS!$B28,'MI H'!$L$5:$L$70)+SUMIF('CA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H'!$D$5:$D$70,CLUBS!$B28,'PU H'!$M$5:$M$70,"&gt;0")+COUNTIFS('BE F'!$D$5:$D$72,CLUBS!$B28,'BE F'!$M$5:$M$72,"&gt;0")+COUNTIFS('BE H'!$D$5:$D$66,CLUBS!$B28,'BE H'!$M$5:$M$66,"&gt;0")+COUNTIFS('MI F'!$D$5:$D$72,CLUBS!$B28,'MI F'!$M$5:$M$72,"&gt;0")+COUNTIFS('MI H'!$D$5:$D$70,CLUBS!$B28,'MI H'!$M$5:$M$70,"&gt;0")+COUNTIFS('CA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H'!$D$5:$D$70,CLUBS!$B28,'PU H'!$N$5:$N$70)+SUMIF('BE F'!$D$5:$D$72,CLUBS!$B28,'BE F'!$N$5:$N$72)+SUMIF('BE H'!$D$5:$D$66,CLUBS!$B28,'BE H'!$N$5:$N$66)+SUMIF('MI F'!$D$5:$D$72,CLUBS!$B28,'MI F'!$N$5:$N$72)+SUMIF('MI H'!$D$5:$D$70,CLUBS!$B28,'MI H'!$N$5:$N$70)+SUMIF('CA F'!$D$5:$D$72,CLUBS!$B28,'CA F'!$N$5:$N$72)+SUMIF('CA H'!$D$5:$D$72,CLUBS!$B28,'CA H'!$N$5:$N$72)+SUMIF('JU F'!$D$5:$D$72,CLUBS!$B28,'JU F'!$N$5:$N$72)+SUMIF('JU H'!$D$5:$D$72,CLUBS!$B28,'JU H'!$N$5:$N$72))*P28</f>
        <v>0</v>
      </c>
      <c r="R28" s="69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H'!$D$5:$D$70,CLUBS!$B28,'PU H'!$O$5:$O$70,"&gt;0")+COUNTIFS('BE F'!$D$5:$D$72,CLUBS!$B28,'BE F'!$O$5:$O$72,"&gt;0")+COUNTIFS('BE H'!$D$5:$D$66,CLUBS!$B28,'BE H'!$O$5:$O$66,"&gt;0")+COUNTIFS('MI F'!$D$5:$D$72,CLUBS!$B28,'MI F'!$O$5:$O$72,"&gt;0")+COUNTIFS('MI H'!$D$5:$D$70,CLUBS!$B28,'MI H'!$O$5:$O$70,"&gt;0")+COUNTIFS('CA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9">
        <f t="shared" si="8"/>
        <v>0</v>
      </c>
      <c r="T28" s="69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H'!$D$5:$D$70,CLUBS!$B28,'PU H'!$P$5:$P$70)+SUMIF('BE F'!$D$5:$D$72,CLUBS!$B28,'BE F'!$P$5:$P$72)+SUMIF('BE H'!$D$5:$D$66,CLUBS!$B28,'BE H'!$P$5:$P$66)+SUMIF('MI F'!$D$5:$D$72,CLUBS!$B28,'MI F'!$P$5:$P$72)+SUMIF('MI H'!$D$5:$D$70,CLUBS!$B28,'MI H'!$P$5:$P$70)+SUMIF('CA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H'!$D$5:$D$70,CLUBS!$B28,'PU H'!$Q$5:$Q$70,"&gt;0")+COUNTIFS('BE F'!$D$5:$D$72,CLUBS!$B28,'BE F'!$Q$5:$Q$72,"&gt;0")+COUNTIFS('BE H'!$D$5:$D$66,CLUBS!$B28,'BE H'!$Q$5:$Q$66,"&gt;0")+COUNTIFS('MI F'!$D$5:$D$72,CLUBS!$B28,'MI F'!$Q$5:$Q$72,"&gt;0")+COUNTIFS('MI H'!$D$5:$D$70,CLUBS!$B28,'MI H'!$Q$5:$Q$70,"&gt;0")+COUNTIFS('CA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H'!$D$5:$D$70,CLUBS!$B28,'PU H'!$R$5:$R$70)+SUMIF('BE F'!$D$5:$D$72,CLUBS!$B28,'BE F'!$R$5:$R$72)+SUMIF('BE H'!$D$5:$D$66,CLUBS!$B28,'BE H'!$R$5:$R$66)+SUMIF('MI F'!$D$5:$D$72,CLUBS!$B28,'MI F'!$R$5:$R$72)+SUMIF('MI H'!$D$5:$D$70,CLUBS!$B28,'MI H'!$R$5:$R$70)+SUMIF('CA F'!$D$5:$D$72,CLUBS!$B28,'CA F'!$R$5:$R$72)+SUMIF('CA H'!$D$5:$D$72,CLUBS!$B28,'CA H'!$R$5:$R$72)+SUMIF('JU F'!$D$5:$D$72,CLUBS!$B28,'JU F'!$R$5:$R$72)+SUMIF('JU H'!$D$5:$D$72,CLUBS!$B28,'JU H'!$R$5:$R$72))*V28</f>
        <v>0</v>
      </c>
      <c r="X28" s="69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H'!$D$5:$D$70,CLUBS!$B28,'PU H'!$S$5:$S$70,"&gt;0")+COUNTIFS('BE F'!$D$5:$D$72,CLUBS!$B28,'BE F'!$S$5:$S$72,"&gt;0")+COUNTIFS('BE H'!$D$5:$D$66,CLUBS!$B28,'BE H'!$S$5:$S$66,"&gt;0")+COUNTIFS('MI F'!$D$5:$D$72,CLUBS!$B28,'MI F'!$S$5:$S$72,"&gt;0")+COUNTIFS('MI H'!$D$5:$D$70,CLUBS!$B28,'MI H'!$S$5:$S$70,"&gt;0")+COUNTIFS('CA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9">
        <f t="shared" si="10"/>
        <v>0</v>
      </c>
      <c r="Z28" s="69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H'!$D$5:$D$70,CLUBS!$B28,'PU H'!$T$5:$T$70)+SUMIF('BE F'!$D$5:$D$72,CLUBS!$B28,'BE F'!$T$5:$T$72)+SUMIF('BE H'!$D$5:$D$66,CLUBS!$B28,'BE H'!$T$5:$T$66)+SUMIF('MI F'!$D$5:$D$72,CLUBS!$B28,'MI F'!$T$5:$T$72)+SUMIF('MI H'!$D$5:$D$70,CLUBS!$B28,'MI H'!$T$5:$T$70)+SUMIF('CA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H'!$D$5:$D$70,CLUBS!$B28,'PU H'!$U$5:$U$70,"&gt;0")+COUNTIFS('BE F'!$D$5:$D$72,CLUBS!$B28,'BE F'!$U$5:$U$72,"&gt;0")+COUNTIFS('BE H'!$D$5:$D$66,CLUBS!$B28,'BE H'!$U$5:$U$66,"&gt;0")+COUNTIFS('MI F'!$D$5:$D$72,CLUBS!$B28,'MI F'!$U$5:$U$72,"&gt;0")+COUNTIFS('MI H'!$D$5:$D$70,CLUBS!$B28,'MI H'!$U$5:$U$70,"&gt;0")+COUNTIFS('CA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H'!$D$5:$D$70,CLUBS!$B28,'PU H'!$V$5:$V$70)+SUMIF('BE F'!$D$5:$D$72,CLUBS!$B28,'BE F'!$V$5:$V$72)+SUMIF('BE H'!$D$5:$D$66,CLUBS!$B28,'BE H'!$V$5:$V$66)+SUMIF('MI F'!$D$5:$D$72,CLUBS!$B28,'MI F'!$V$5:$V$72)+SUMIF('MI H'!$D$5:$D$70,CLUBS!$B28,'MI H'!$V$5:$V$70)+SUMIF('CA F'!$D$5:$D$72,CLUBS!$B28,'CA F'!$V$5:$V$72)+SUMIF('CA H'!$D$5:$D$72,CLUBS!$B28,'CA H'!$V$5:$V$72)+SUMIF('JU F'!$D$5:$D$72,CLUBS!$B28,'JU F'!$V$5:$V$72)+SUMIF('JU H'!$D$5:$D$72,CLUBS!$B28,'JU H'!$V$5:$V$72))*AB28</f>
        <v>0</v>
      </c>
      <c r="AD28" s="69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H'!$D$5:$D$70,CLUBS!$B28,'PU H'!$W$5:$W$70,"&gt;0")+COUNTIFS('BE F'!$D$5:$D$72,CLUBS!$B28,'BE F'!$W$5:$W$72,"&gt;0")+COUNTIFS('BE H'!$D$5:$D$66,CLUBS!$B28,'BE H'!$W$5:$W$66,"&gt;0")+COUNTIFS('MI F'!$D$5:$D$72,CLUBS!$B28,'MI F'!$W$5:$W$72,"&gt;0")+COUNTIFS('MI H'!$D$5:$D$70,CLUBS!$B28,'MI H'!$W$5:$W$70,"&gt;0")+COUNTIFS('CA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9">
        <f t="shared" si="12"/>
        <v>0</v>
      </c>
      <c r="AF28" s="69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H'!$D$5:$D$70,CLUBS!$B28,'PU H'!$X$5:$X$70)+SUMIF('BE F'!$D$5:$D$72,CLUBS!$B28,'BE F'!$X$5:$X$72)+SUMIF('BE H'!$D$5:$D$66,CLUBS!$B28,'BE H'!$X$5:$X$66)+SUMIF('MI F'!$D$5:$D$72,CLUBS!$B28,'MI F'!$X$5:$X$72)+SUMIF('MI H'!$D$5:$D$70,CLUBS!$B28,'MI H'!$X$5:$X$70)+SUMIF('CA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H'!$D$5:$D$70,CLUBS!$B28,'PU H'!$Y$5:$Y$70,"&gt;0")+COUNTIFS('BE F'!$D$5:$D$72,CLUBS!$B28,'BE F'!$Y$5:$Y$72,"&gt;0")+COUNTIFS('BE H'!$D$5:$D$66,CLUBS!$B28,'BE H'!$Y$5:$Y$66,"&gt;0")+COUNTIFS('MI F'!$D$5:$D$72,CLUBS!$B28,'MI F'!$Y$5:$Y$72,"&gt;0")+COUNTIFS('MI H'!$D$5:$D$70,CLUBS!$B28,'MI H'!$Y$5:$Y$70,"&gt;0")+COUNTIFS('CA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H'!$D$5:$D$70,CLUBS!$B28,'PU H'!$Z$5:$Z$70)+SUMIF('BE F'!$D$5:$D$72,CLUBS!$B28,'BE F'!$Z$5:$Z$72)+SUMIF('BE H'!$D$5:$D$66,CLUBS!$B28,'BE H'!$Z$5:$Z$66)+SUMIF('MI F'!$D$5:$D$72,CLUBS!$B28,'MI F'!$Z$5:$Z$72)+SUMIF('MI H'!$D$5:$D$70,CLUBS!$B28,'MI H'!$Z$5:$Z$70)+SUMIF('CA F'!$D$5:$D$72,CLUBS!$B28,'CA F'!$Z$5:$Z$72)+SUMIF('CA H'!$D$5:$D$72,CLUBS!$B28,'CA H'!$Z$5:$Z$72)+SUMIF('JU F'!$D$5:$D$72,CLUBS!$B28,'JU F'!$Z$5:$Z$72)+SUMIF('JU H'!$D$5:$D$72,CLUBS!$B28,'JU H'!$Z$5:$Z$72))*AH28</f>
        <v>0</v>
      </c>
      <c r="AJ28" s="16">
        <f t="shared" si="14"/>
        <v>0</v>
      </c>
      <c r="AK28" s="28">
        <f t="shared" si="15"/>
        <v>0</v>
      </c>
      <c r="AL28" s="29">
        <f t="shared" si="1"/>
        <v>0</v>
      </c>
      <c r="AM28" s="14">
        <v>1</v>
      </c>
      <c r="AN28" s="27">
        <f t="shared" si="2"/>
        <v>0</v>
      </c>
      <c r="AO28" s="22"/>
    </row>
    <row r="29" spans="1:41" x14ac:dyDescent="0.15">
      <c r="A29" s="34">
        <f t="shared" si="0"/>
        <v>15</v>
      </c>
      <c r="B29" s="65" t="s">
        <v>100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H'!$D$5:$D$70,CLUBS!$B29,'PU H'!$E$5:$E$70,"&gt;0")+COUNTIFS('BE F'!$D$5:$D$72,CLUBS!$B29,'BE F'!$E$5:$E$72,"&gt;0")+COUNTIFS('BE H'!$D$5:$D$66,CLUBS!$B29,'BE H'!$E$5:$E$66,"&gt;0")+COUNTIFS('MI F'!$D$5:$D$72,CLUBS!$B29,'MI F'!$E$5:$E$72,"&gt;0")+COUNTIFS('MI H'!$D$5:$D$70,CLUBS!$B29,'MI H'!$E$5:$E$70,"&gt;0")+COUNTIFS('CA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H'!$D$5:$D$70,CLUBS!$B29,'PU H'!$F$5:$F$70)+SUMIF('BE F'!$D$5:$D$72,CLUBS!$B29,'BE F'!$F$5:$F$72)+SUMIF('BE H'!$D$5:$D$66,CLUBS!$B29,'BE H'!$F$5:$F$66)+SUMIF('MI F'!$D$5:$D$72,CLUBS!$B29,'MI F'!$F$5:$F$72)+SUMIF('MI H'!$D$5:$D$70,CLUBS!$B29,'MI H'!$F$5:$F$70)+SUMIF('CA F'!$D$5:$D$72,CLUBS!$B29,'CA F'!$F$5:$F$72)+SUMIF('CA H'!$D$5:$D$72,CLUBS!$B29,'CA H'!$F$5:$F$72)+SUMIF('JU F'!$D$5:$D$72,CLUBS!$B29,'JU F'!$F$5:$F$72)+SUMIF('JU H'!$D$5:$D$72,CLUBS!$B29,'JU H'!$F$5:$F$72))*D29</f>
        <v>0</v>
      </c>
      <c r="F29" s="69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H'!$D$5:$D$70,CLUBS!$B29,'PU H'!$G$5:$G$70,"&gt;0")+COUNTIFS('BE F'!$D$5:$D$72,CLUBS!$B29,'BE F'!$G$5:$G$72,"&gt;0")+COUNTIFS('BE H'!$D$5:$D$66,CLUBS!$B29,'BE H'!$G$5:$G$66,"&gt;0")+COUNTIFS('MI F'!$D$5:$D$72,CLUBS!$B29,'MI F'!$G$5:$G$72,"&gt;0")+COUNTIFS('MI H'!$D$5:$D$70,CLUBS!$B29,'MI H'!$G$5:$G$70,"&gt;0")+COUNTIFS('CA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9">
        <f t="shared" si="4"/>
        <v>0</v>
      </c>
      <c r="H29" s="70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H'!$D$5:$D$70,CLUBS!$B29,'PU H'!$H$5:$H$70)+SUMIF('BE F'!$D$5:$D$72,CLUBS!$B29,'BE F'!$H$5:$H$72)+SUMIF('BE H'!$D$5:$D$66,CLUBS!$B29,'BE H'!$H$5:$H$66)+SUMIF('MI F'!$D$5:$D$72,CLUBS!$B29,'MI F'!$H$5:$H$72)+SUMIF('MI H'!$D$5:$D$70,CLUBS!$B29,'MI H'!$H$5:$H$70)+SUMIF('CA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H'!$D$5:$D$70,CLUBS!$B29,'PU H'!$I$5:$I$70,"&gt;0")+COUNTIFS('BE F'!$D$5:$D$72,CLUBS!$B29,'BE F'!$I$5:$I$72,"&gt;0")+COUNTIFS('BE H'!$D$5:$D$66,CLUBS!$B29,'BE H'!$I$5:$I$66,"&gt;0")+COUNTIFS('MI F'!$D$5:$D$72,CLUBS!$B29,'MI F'!$I$5:$I$72,"&gt;0")+COUNTIFS('MI H'!$D$5:$D$70,CLUBS!$B29,'MI H'!$I$5:$I$70,"&gt;0")+COUNTIFS('CA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H'!$D$5:$D$70,CLUBS!$B29,'PU H'!$J$5:$J$70)+SUMIF('BE F'!$D$5:$D$72,CLUBS!$B29,'BE F'!$J$5:$J$72)+SUMIF('BE H'!$D$5:$D$66,CLUBS!$B29,'BE H'!$J$5:$J$66)+SUMIF('MI F'!$D$5:$D$72,CLUBS!$B29,'MI F'!$J$5:$J$72)+SUMIF('MI H'!$D$5:$D$70,CLUBS!$B29,'MI H'!$J$5:$J$70)+SUMIF('CA F'!$D$5:$D$72,CLUBS!$B29,'CA F'!$J$5:$J$72)+SUMIF('CA H'!$D$5:$D$72,CLUBS!$B29,'CA H'!$J$5:$J$72)+SUMIF('JU F'!$D$5:$D$72,CLUBS!$B29,'JU F'!$J$5:$J$72)+SUMIF('JU H'!$D$5:$D$72,CLUBS!$B29,'JU H'!$J$5:$J$72))*J29</f>
        <v>0</v>
      </c>
      <c r="L29" s="69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H'!$D$5:$D$70,CLUBS!$B29,'PU H'!$K$5:$K$70,"&gt;0")+COUNTIFS('BE F'!$D$5:$D$72,CLUBS!$B29,'BE F'!$K$5:$K$72,"&gt;0")+COUNTIFS('BE H'!$D$5:$D$66,CLUBS!$B29,'BE H'!$K$5:$K$66,"&gt;0")+COUNTIFS('MI F'!$D$5:$D$72,CLUBS!$B29,'MI F'!$K$5:$K$72,"&gt;0")+COUNTIFS('MI H'!$D$5:$D$70,CLUBS!$B29,'MI H'!$K$5:$K$70,"&gt;0")+COUNTIFS('CA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9">
        <f t="shared" si="6"/>
        <v>0</v>
      </c>
      <c r="N29" s="69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H'!$D$5:$D$70,CLUBS!$B29,'PU H'!$L$5:$L$70)+SUMIF('BE F'!$D$5:$D$72,CLUBS!$B29,'BE F'!$L$5:$L$72)+SUMIF('BE H'!$D$5:$D$66,CLUBS!$B29,'BE H'!$L$5:$L$66)+SUMIF('MI F'!$D$5:$D$72,CLUBS!$B29,'MI F'!$L$5:$L$72)+SUMIF('MI H'!$D$5:$D$70,CLUBS!$B29,'MI H'!$L$5:$L$70)+SUMIF('CA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H'!$D$5:$D$70,CLUBS!$B29,'PU H'!$M$5:$M$70,"&gt;0")+COUNTIFS('BE F'!$D$5:$D$72,CLUBS!$B29,'BE F'!$M$5:$M$72,"&gt;0")+COUNTIFS('BE H'!$D$5:$D$66,CLUBS!$B29,'BE H'!$M$5:$M$66,"&gt;0")+COUNTIFS('MI F'!$D$5:$D$72,CLUBS!$B29,'MI F'!$M$5:$M$72,"&gt;0")+COUNTIFS('MI H'!$D$5:$D$70,CLUBS!$B29,'MI H'!$M$5:$M$70,"&gt;0")+COUNTIFS('CA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H'!$D$5:$D$70,CLUBS!$B29,'PU H'!$N$5:$N$70)+SUMIF('BE F'!$D$5:$D$72,CLUBS!$B29,'BE F'!$N$5:$N$72)+SUMIF('BE H'!$D$5:$D$66,CLUBS!$B29,'BE H'!$N$5:$N$66)+SUMIF('MI F'!$D$5:$D$72,CLUBS!$B29,'MI F'!$N$5:$N$72)+SUMIF('MI H'!$D$5:$D$70,CLUBS!$B29,'MI H'!$N$5:$N$70)+SUMIF('CA F'!$D$5:$D$72,CLUBS!$B29,'CA F'!$N$5:$N$72)+SUMIF('CA H'!$D$5:$D$72,CLUBS!$B29,'CA H'!$N$5:$N$72)+SUMIF('JU F'!$D$5:$D$72,CLUBS!$B29,'JU F'!$N$5:$N$72)+SUMIF('JU H'!$D$5:$D$72,CLUBS!$B29,'JU H'!$N$5:$N$72))*P29</f>
        <v>0</v>
      </c>
      <c r="R29" s="69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H'!$D$5:$D$70,CLUBS!$B29,'PU H'!$O$5:$O$70,"&gt;0")+COUNTIFS('BE F'!$D$5:$D$72,CLUBS!$B29,'BE F'!$O$5:$O$72,"&gt;0")+COUNTIFS('BE H'!$D$5:$D$66,CLUBS!$B29,'BE H'!$O$5:$O$66,"&gt;0")+COUNTIFS('MI F'!$D$5:$D$72,CLUBS!$B29,'MI F'!$O$5:$O$72,"&gt;0")+COUNTIFS('MI H'!$D$5:$D$70,CLUBS!$B29,'MI H'!$O$5:$O$70,"&gt;0")+COUNTIFS('CA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9">
        <f t="shared" si="8"/>
        <v>0</v>
      </c>
      <c r="T29" s="69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H'!$D$5:$D$70,CLUBS!$B29,'PU H'!$P$5:$P$70)+SUMIF('BE F'!$D$5:$D$72,CLUBS!$B29,'BE F'!$P$5:$P$72)+SUMIF('BE H'!$D$5:$D$66,CLUBS!$B29,'BE H'!$P$5:$P$66)+SUMIF('MI F'!$D$5:$D$72,CLUBS!$B29,'MI F'!$P$5:$P$72)+SUMIF('MI H'!$D$5:$D$70,CLUBS!$B29,'MI H'!$P$5:$P$70)+SUMIF('CA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H'!$D$5:$D$70,CLUBS!$B29,'PU H'!$Q$5:$Q$70,"&gt;0")+COUNTIFS('BE F'!$D$5:$D$72,CLUBS!$B29,'BE F'!$Q$5:$Q$72,"&gt;0")+COUNTIFS('BE H'!$D$5:$D$66,CLUBS!$B29,'BE H'!$Q$5:$Q$66,"&gt;0")+COUNTIFS('MI F'!$D$5:$D$72,CLUBS!$B29,'MI F'!$Q$5:$Q$72,"&gt;0")+COUNTIFS('MI H'!$D$5:$D$70,CLUBS!$B29,'MI H'!$Q$5:$Q$70,"&gt;0")+COUNTIFS('CA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H'!$D$5:$D$70,CLUBS!$B29,'PU H'!$R$5:$R$70)+SUMIF('BE F'!$D$5:$D$72,CLUBS!$B29,'BE F'!$R$5:$R$72)+SUMIF('BE H'!$D$5:$D$66,CLUBS!$B29,'BE H'!$R$5:$R$66)+SUMIF('MI F'!$D$5:$D$72,CLUBS!$B29,'MI F'!$R$5:$R$72)+SUMIF('MI H'!$D$5:$D$70,CLUBS!$B29,'MI H'!$R$5:$R$70)+SUMIF('CA F'!$D$5:$D$72,CLUBS!$B29,'CA F'!$R$5:$R$72)+SUMIF('CA H'!$D$5:$D$72,CLUBS!$B29,'CA H'!$R$5:$R$72)+SUMIF('JU F'!$D$5:$D$72,CLUBS!$B29,'JU F'!$R$5:$R$72)+SUMIF('JU H'!$D$5:$D$72,CLUBS!$B29,'JU H'!$R$5:$R$72))*V29</f>
        <v>0</v>
      </c>
      <c r="X29" s="69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H'!$D$5:$D$70,CLUBS!$B29,'PU H'!$S$5:$S$70,"&gt;0")+COUNTIFS('BE F'!$D$5:$D$72,CLUBS!$B29,'BE F'!$S$5:$S$72,"&gt;0")+COUNTIFS('BE H'!$D$5:$D$66,CLUBS!$B29,'BE H'!$S$5:$S$66,"&gt;0")+COUNTIFS('MI F'!$D$5:$D$72,CLUBS!$B29,'MI F'!$S$5:$S$72,"&gt;0")+COUNTIFS('MI H'!$D$5:$D$70,CLUBS!$B29,'MI H'!$S$5:$S$70,"&gt;0")+COUNTIFS('CA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9">
        <f t="shared" si="10"/>
        <v>0</v>
      </c>
      <c r="Z29" s="69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H'!$D$5:$D$70,CLUBS!$B29,'PU H'!$T$5:$T$70)+SUMIF('BE F'!$D$5:$D$72,CLUBS!$B29,'BE F'!$T$5:$T$72)+SUMIF('BE H'!$D$5:$D$66,CLUBS!$B29,'BE H'!$T$5:$T$66)+SUMIF('MI F'!$D$5:$D$72,CLUBS!$B29,'MI F'!$T$5:$T$72)+SUMIF('MI H'!$D$5:$D$70,CLUBS!$B29,'MI H'!$T$5:$T$70)+SUMIF('CA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H'!$D$5:$D$70,CLUBS!$B29,'PU H'!$U$5:$U$70,"&gt;0")+COUNTIFS('BE F'!$D$5:$D$72,CLUBS!$B29,'BE F'!$U$5:$U$72,"&gt;0")+COUNTIFS('BE H'!$D$5:$D$66,CLUBS!$B29,'BE H'!$U$5:$U$66,"&gt;0")+COUNTIFS('MI F'!$D$5:$D$72,CLUBS!$B29,'MI F'!$U$5:$U$72,"&gt;0")+COUNTIFS('MI H'!$D$5:$D$70,CLUBS!$B29,'MI H'!$U$5:$U$70,"&gt;0")+COUNTIFS('CA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H'!$D$5:$D$70,CLUBS!$B29,'PU H'!$V$5:$V$70)+SUMIF('BE F'!$D$5:$D$72,CLUBS!$B29,'BE F'!$V$5:$V$72)+SUMIF('BE H'!$D$5:$D$66,CLUBS!$B29,'BE H'!$V$5:$V$66)+SUMIF('MI F'!$D$5:$D$72,CLUBS!$B29,'MI F'!$V$5:$V$72)+SUMIF('MI H'!$D$5:$D$70,CLUBS!$B29,'MI H'!$V$5:$V$70)+SUMIF('CA F'!$D$5:$D$72,CLUBS!$B29,'CA F'!$V$5:$V$72)+SUMIF('CA H'!$D$5:$D$72,CLUBS!$B29,'CA H'!$V$5:$V$72)+SUMIF('JU F'!$D$5:$D$72,CLUBS!$B29,'JU F'!$V$5:$V$72)+SUMIF('JU H'!$D$5:$D$72,CLUBS!$B29,'JU H'!$V$5:$V$72))*AB29</f>
        <v>0</v>
      </c>
      <c r="AD29" s="69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H'!$D$5:$D$70,CLUBS!$B29,'PU H'!$W$5:$W$70,"&gt;0")+COUNTIFS('BE F'!$D$5:$D$72,CLUBS!$B29,'BE F'!$W$5:$W$72,"&gt;0")+COUNTIFS('BE H'!$D$5:$D$66,CLUBS!$B29,'BE H'!$W$5:$W$66,"&gt;0")+COUNTIFS('MI F'!$D$5:$D$72,CLUBS!$B29,'MI F'!$W$5:$W$72,"&gt;0")+COUNTIFS('MI H'!$D$5:$D$70,CLUBS!$B29,'MI H'!$W$5:$W$70,"&gt;0")+COUNTIFS('CA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9">
        <f t="shared" si="12"/>
        <v>0</v>
      </c>
      <c r="AF29" s="69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H'!$D$5:$D$70,CLUBS!$B29,'PU H'!$X$5:$X$70)+SUMIF('BE F'!$D$5:$D$72,CLUBS!$B29,'BE F'!$X$5:$X$72)+SUMIF('BE H'!$D$5:$D$66,CLUBS!$B29,'BE H'!$X$5:$X$66)+SUMIF('MI F'!$D$5:$D$72,CLUBS!$B29,'MI F'!$X$5:$X$72)+SUMIF('MI H'!$D$5:$D$70,CLUBS!$B29,'MI H'!$X$5:$X$70)+SUMIF('CA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H'!$D$5:$D$70,CLUBS!$B29,'PU H'!$Y$5:$Y$70,"&gt;0")+COUNTIFS('BE F'!$D$5:$D$72,CLUBS!$B29,'BE F'!$Y$5:$Y$72,"&gt;0")+COUNTIFS('BE H'!$D$5:$D$66,CLUBS!$B29,'BE H'!$Y$5:$Y$66,"&gt;0")+COUNTIFS('MI F'!$D$5:$D$72,CLUBS!$B29,'MI F'!$Y$5:$Y$72,"&gt;0")+COUNTIFS('MI H'!$D$5:$D$70,CLUBS!$B29,'MI H'!$Y$5:$Y$70,"&gt;0")+COUNTIFS('CA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H'!$D$5:$D$70,CLUBS!$B29,'PU H'!$Z$5:$Z$70)+SUMIF('BE F'!$D$5:$D$72,CLUBS!$B29,'BE F'!$Z$5:$Z$72)+SUMIF('BE H'!$D$5:$D$66,CLUBS!$B29,'BE H'!$Z$5:$Z$66)+SUMIF('MI F'!$D$5:$D$72,CLUBS!$B29,'MI F'!$Z$5:$Z$72)+SUMIF('MI H'!$D$5:$D$70,CLUBS!$B29,'MI H'!$Z$5:$Z$70)+SUMIF('CA F'!$D$5:$D$72,CLUBS!$B29,'CA F'!$Z$5:$Z$72)+SUMIF('CA H'!$D$5:$D$72,CLUBS!$B29,'CA H'!$Z$5:$Z$72)+SUMIF('JU F'!$D$5:$D$72,CLUBS!$B29,'JU F'!$Z$5:$Z$72)+SUMIF('JU H'!$D$5:$D$72,CLUBS!$B29,'JU H'!$Z$5:$Z$72))*AH29</f>
        <v>0</v>
      </c>
      <c r="AJ29" s="16">
        <f t="shared" si="14"/>
        <v>0</v>
      </c>
      <c r="AK29" s="28">
        <f t="shared" si="15"/>
        <v>0</v>
      </c>
      <c r="AL29" s="29">
        <f t="shared" si="1"/>
        <v>0</v>
      </c>
      <c r="AM29" s="14">
        <v>1</v>
      </c>
      <c r="AN29" s="27">
        <f t="shared" si="2"/>
        <v>0</v>
      </c>
      <c r="AO29" s="22"/>
    </row>
    <row r="30" spans="1:41" x14ac:dyDescent="0.15">
      <c r="A30" s="34">
        <f t="shared" si="0"/>
        <v>15</v>
      </c>
      <c r="B30" s="65" t="s">
        <v>101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H'!$D$5:$D$70,CLUBS!$B30,'PU H'!$E$5:$E$70,"&gt;0")+COUNTIFS('BE F'!$D$5:$D$72,CLUBS!$B30,'BE F'!$E$5:$E$72,"&gt;0")+COUNTIFS('BE H'!$D$5:$D$66,CLUBS!$B30,'BE H'!$E$5:$E$66,"&gt;0")+COUNTIFS('MI F'!$D$5:$D$72,CLUBS!$B30,'MI F'!$E$5:$E$72,"&gt;0")+COUNTIFS('MI H'!$D$5:$D$70,CLUBS!$B30,'MI H'!$E$5:$E$70,"&gt;0")+COUNTIFS('CA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H'!$D$5:$D$70,CLUBS!$B30,'PU H'!$F$5:$F$70)+SUMIF('BE F'!$D$5:$D$72,CLUBS!$B30,'BE F'!$F$5:$F$72)+SUMIF('BE H'!$D$5:$D$66,CLUBS!$B30,'BE H'!$F$5:$F$66)+SUMIF('MI F'!$D$5:$D$72,CLUBS!$B30,'MI F'!$F$5:$F$72)+SUMIF('MI H'!$D$5:$D$70,CLUBS!$B30,'MI H'!$F$5:$F$70)+SUMIF('CA F'!$D$5:$D$72,CLUBS!$B30,'CA F'!$F$5:$F$72)+SUMIF('CA H'!$D$5:$D$72,CLUBS!$B30,'CA H'!$F$5:$F$72)+SUMIF('JU F'!$D$5:$D$72,CLUBS!$B30,'JU F'!$F$5:$F$72)+SUMIF('JU H'!$D$5:$D$72,CLUBS!$B30,'JU H'!$F$5:$F$72))*D30</f>
        <v>0</v>
      </c>
      <c r="F30" s="69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H'!$D$5:$D$70,CLUBS!$B30,'PU H'!$G$5:$G$70,"&gt;0")+COUNTIFS('BE F'!$D$5:$D$72,CLUBS!$B30,'BE F'!$G$5:$G$72,"&gt;0")+COUNTIFS('BE H'!$D$5:$D$66,CLUBS!$B30,'BE H'!$G$5:$G$66,"&gt;0")+COUNTIFS('MI F'!$D$5:$D$72,CLUBS!$B30,'MI F'!$G$5:$G$72,"&gt;0")+COUNTIFS('MI H'!$D$5:$D$70,CLUBS!$B30,'MI H'!$G$5:$G$70,"&gt;0")+COUNTIFS('CA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9">
        <v>0</v>
      </c>
      <c r="H30" s="70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H'!$D$5:$D$70,CLUBS!$B30,'PU H'!$H$5:$H$70)+SUMIF('BE F'!$D$5:$D$72,CLUBS!$B30,'BE F'!$H$5:$H$72)+SUMIF('BE H'!$D$5:$D$66,CLUBS!$B30,'BE H'!$H$5:$H$66)+SUMIF('MI F'!$D$5:$D$72,CLUBS!$B30,'MI F'!$H$5:$H$72)+SUMIF('MI H'!$D$5:$D$70,CLUBS!$B30,'MI H'!$H$5:$H$70)+SUMIF('CA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H'!$D$5:$D$70,CLUBS!$B30,'PU H'!$I$5:$I$70,"&gt;0")+COUNTIFS('BE F'!$D$5:$D$72,CLUBS!$B30,'BE F'!$I$5:$I$72,"&gt;0")+COUNTIFS('BE H'!$D$5:$D$66,CLUBS!$B30,'BE H'!$I$5:$I$66,"&gt;0")+COUNTIFS('MI F'!$D$5:$D$72,CLUBS!$B30,'MI F'!$I$5:$I$72,"&gt;0")+COUNTIFS('MI H'!$D$5:$D$70,CLUBS!$B30,'MI H'!$I$5:$I$70,"&gt;0")+COUNTIFS('CA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H'!$D$5:$D$70,CLUBS!$B30,'PU H'!$J$5:$J$70)+SUMIF('BE F'!$D$5:$D$72,CLUBS!$B30,'BE F'!$J$5:$J$72)+SUMIF('BE H'!$D$5:$D$66,CLUBS!$B30,'BE H'!$J$5:$J$66)+SUMIF('MI F'!$D$5:$D$72,CLUBS!$B30,'MI F'!$J$5:$J$72)+SUMIF('MI H'!$D$5:$D$70,CLUBS!$B30,'MI H'!$J$5:$J$70)+SUMIF('CA F'!$D$5:$D$72,CLUBS!$B30,'CA F'!$J$5:$J$72)+SUMIF('CA H'!$D$5:$D$72,CLUBS!$B30,'CA H'!$J$5:$J$72)+SUMIF('JU F'!$D$5:$D$72,CLUBS!$B30,'JU F'!$J$5:$J$72)+SUMIF('JU H'!$D$5:$D$72,CLUBS!$B30,'JU H'!$J$5:$J$72))*J30</f>
        <v>0</v>
      </c>
      <c r="L30" s="69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H'!$D$5:$D$70,CLUBS!$B30,'PU H'!$K$5:$K$70,"&gt;0")+COUNTIFS('BE F'!$D$5:$D$72,CLUBS!$B30,'BE F'!$K$5:$K$72,"&gt;0")+COUNTIFS('BE H'!$D$5:$D$66,CLUBS!$B30,'BE H'!$K$5:$K$66,"&gt;0")+COUNTIFS('MI F'!$D$5:$D$72,CLUBS!$B30,'MI F'!$K$5:$K$72,"&gt;0")+COUNTIFS('MI H'!$D$5:$D$70,CLUBS!$B30,'MI H'!$K$5:$K$70,"&gt;0")+COUNTIFS('CA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M30" s="69">
        <v>0</v>
      </c>
      <c r="N30" s="69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H'!$D$5:$D$70,CLUBS!$B30,'PU H'!$L$5:$L$70)+SUMIF('BE F'!$D$5:$D$72,CLUBS!$B30,'BE F'!$L$5:$L$72)+SUMIF('BE H'!$D$5:$D$66,CLUBS!$B30,'BE H'!$L$5:$L$66)+SUMIF('MI F'!$D$5:$D$72,CLUBS!$B30,'MI F'!$L$5:$L$72)+SUMIF('MI H'!$D$5:$D$70,CLUBS!$B30,'MI H'!$L$5:$L$70)+SUMIF('CA F'!$D$5:$D$72,CLUBS!$B30,'CA F'!$L$5:$L$72)+SUMIF('CA H'!$D$5:$D$72,CLUBS!$B30,'CA H'!$L$5:$L$72)+SUMIF('JU F'!$D$5:$D$72,CLUBS!$B30,'JU F'!$L$5:$L$72)+SUMIF('JU H'!$D$5:$D$72,CLUBS!$B30,'JU H'!$L$5:$L$72))*M30</f>
        <v>0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H'!$D$5:$D$70,CLUBS!$B30,'PU H'!$M$5:$M$70,"&gt;0")+COUNTIFS('BE F'!$D$5:$D$72,CLUBS!$B30,'BE F'!$M$5:$M$72,"&gt;0")+COUNTIFS('BE H'!$D$5:$D$66,CLUBS!$B30,'BE H'!$M$5:$M$66,"&gt;0")+COUNTIFS('MI F'!$D$5:$D$72,CLUBS!$B30,'MI F'!$M$5:$M$72,"&gt;0")+COUNTIFS('MI H'!$D$5:$D$70,CLUBS!$B30,'MI H'!$M$5:$M$70,"&gt;0")+COUNTIFS('CA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P30" s="26">
        <v>0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H'!$D$5:$D$70,CLUBS!$B30,'PU H'!$N$5:$N$70)+SUMIF('BE F'!$D$5:$D$72,CLUBS!$B30,'BE F'!$N$5:$N$72)+SUMIF('BE H'!$D$5:$D$66,CLUBS!$B30,'BE H'!$N$5:$N$66)+SUMIF('MI F'!$D$5:$D$72,CLUBS!$B30,'MI F'!$N$5:$N$72)+SUMIF('MI H'!$D$5:$D$70,CLUBS!$B30,'MI H'!$N$5:$N$70)+SUMIF('CA F'!$D$5:$D$72,CLUBS!$B30,'CA F'!$N$5:$N$72)+SUMIF('CA H'!$D$5:$D$72,CLUBS!$B30,'CA H'!$N$5:$N$72)+SUMIF('JU F'!$D$5:$D$72,CLUBS!$B30,'JU F'!$N$5:$N$72)+SUMIF('JU H'!$D$5:$D$72,CLUBS!$B30,'JU H'!$N$5:$N$72))*P30</f>
        <v>0</v>
      </c>
      <c r="R30" s="69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H'!$D$5:$D$70,CLUBS!$B30,'PU H'!$O$5:$O$70,"&gt;0")+COUNTIFS('BE F'!$D$5:$D$72,CLUBS!$B30,'BE F'!$O$5:$O$72,"&gt;0")+COUNTIFS('BE H'!$D$5:$D$66,CLUBS!$B30,'BE H'!$O$5:$O$66,"&gt;0")+COUNTIFS('MI F'!$D$5:$D$72,CLUBS!$B30,'MI F'!$O$5:$O$72,"&gt;0")+COUNTIFS('MI H'!$D$5:$D$70,CLUBS!$B30,'MI H'!$O$5:$O$70,"&gt;0")+COUNTIFS('CA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S30" s="69">
        <v>0</v>
      </c>
      <c r="T30" s="69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H'!$D$5:$D$70,CLUBS!$B30,'PU H'!$P$5:$P$70)+SUMIF('BE F'!$D$5:$D$72,CLUBS!$B30,'BE F'!$P$5:$P$72)+SUMIF('BE H'!$D$5:$D$66,CLUBS!$B30,'BE H'!$P$5:$P$66)+SUMIF('MI F'!$D$5:$D$72,CLUBS!$B30,'MI F'!$P$5:$P$72)+SUMIF('MI H'!$D$5:$D$70,CLUBS!$B30,'MI H'!$P$5:$P$70)+SUMIF('CA F'!$D$5:$D$72,CLUBS!$B30,'CA F'!$P$5:$P$72)+SUMIF('CA H'!$D$5:$D$72,CLUBS!$B30,'CA H'!$P$5:$P$72)+SUMIF('JU F'!$D$5:$D$72,CLUBS!$B30,'JU F'!$P$5:$P$72)+SUMIF('JU H'!$D$5:$D$72,CLUBS!$B30,'JU H'!$P$5:$P$72))*S30</f>
        <v>0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H'!$D$5:$D$70,CLUBS!$B30,'PU H'!$Q$5:$Q$70,"&gt;0")+COUNTIFS('BE F'!$D$5:$D$72,CLUBS!$B30,'BE F'!$Q$5:$Q$72,"&gt;0")+COUNTIFS('BE H'!$D$5:$D$66,CLUBS!$B30,'BE H'!$Q$5:$Q$66,"&gt;0")+COUNTIFS('MI F'!$D$5:$D$72,CLUBS!$B30,'MI F'!$Q$5:$Q$72,"&gt;0")+COUNTIFS('MI H'!$D$5:$D$70,CLUBS!$B30,'MI H'!$Q$5:$Q$70,"&gt;0")+COUNTIFS('CA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V30" s="26">
        <v>0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H'!$D$5:$D$70,CLUBS!$B30,'PU H'!$R$5:$R$70)+SUMIF('BE F'!$D$5:$D$72,CLUBS!$B30,'BE F'!$R$5:$R$72)+SUMIF('BE H'!$D$5:$D$66,CLUBS!$B30,'BE H'!$R$5:$R$66)+SUMIF('MI F'!$D$5:$D$72,CLUBS!$B30,'MI F'!$R$5:$R$72)+SUMIF('MI H'!$D$5:$D$70,CLUBS!$B30,'MI H'!$R$5:$R$70)+SUMIF('CA F'!$D$5:$D$72,CLUBS!$B30,'CA F'!$R$5:$R$72)+SUMIF('CA H'!$D$5:$D$72,CLUBS!$B30,'CA H'!$R$5:$R$72)+SUMIF('JU F'!$D$5:$D$72,CLUBS!$B30,'JU F'!$R$5:$R$72)+SUMIF('JU H'!$D$5:$D$72,CLUBS!$B30,'JU H'!$R$5:$R$72))*V30</f>
        <v>0</v>
      </c>
      <c r="X30" s="69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H'!$D$5:$D$70,CLUBS!$B30,'PU H'!$S$5:$S$70,"&gt;0")+COUNTIFS('BE F'!$D$5:$D$72,CLUBS!$B30,'BE F'!$S$5:$S$72,"&gt;0")+COUNTIFS('BE H'!$D$5:$D$66,CLUBS!$B30,'BE H'!$S$5:$S$66,"&gt;0")+COUNTIFS('MI F'!$D$5:$D$72,CLUBS!$B30,'MI F'!$S$5:$S$72,"&gt;0")+COUNTIFS('MI H'!$D$5:$D$70,CLUBS!$B30,'MI H'!$S$5:$S$70,"&gt;0")+COUNTIFS('CA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9">
        <v>0</v>
      </c>
      <c r="Z30" s="69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H'!$D$5:$D$70,CLUBS!$B30,'PU H'!$T$5:$T$70)+SUMIF('BE F'!$D$5:$D$72,CLUBS!$B30,'BE F'!$T$5:$T$72)+SUMIF('BE H'!$D$5:$D$66,CLUBS!$B30,'BE H'!$T$5:$T$66)+SUMIF('MI F'!$D$5:$D$72,CLUBS!$B30,'MI F'!$T$5:$T$72)+SUMIF('MI H'!$D$5:$D$70,CLUBS!$B30,'MI H'!$T$5:$T$70)+SUMIF('CA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H'!$D$5:$D$70,CLUBS!$B30,'PU H'!$U$5:$U$70,"&gt;0")+COUNTIFS('BE F'!$D$5:$D$72,CLUBS!$B30,'BE F'!$U$5:$U$72,"&gt;0")+COUNTIFS('BE H'!$D$5:$D$66,CLUBS!$B30,'BE H'!$U$5:$U$66,"&gt;0")+COUNTIFS('MI F'!$D$5:$D$72,CLUBS!$B30,'MI F'!$U$5:$U$72,"&gt;0")+COUNTIFS('MI H'!$D$5:$D$70,CLUBS!$B30,'MI H'!$U$5:$U$70,"&gt;0")+COUNTIFS('CA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H'!$D$5:$D$70,CLUBS!$B30,'PU H'!$V$5:$V$70)+SUMIF('BE F'!$D$5:$D$72,CLUBS!$B30,'BE F'!$V$5:$V$72)+SUMIF('BE H'!$D$5:$D$66,CLUBS!$B30,'BE H'!$V$5:$V$66)+SUMIF('MI F'!$D$5:$D$72,CLUBS!$B30,'MI F'!$V$5:$V$72)+SUMIF('MI H'!$D$5:$D$70,CLUBS!$B30,'MI H'!$V$5:$V$70)+SUMIF('CA F'!$D$5:$D$72,CLUBS!$B30,'CA F'!$V$5:$V$72)+SUMIF('CA H'!$D$5:$D$72,CLUBS!$B30,'CA H'!$V$5:$V$72)+SUMIF('JU F'!$D$5:$D$72,CLUBS!$B30,'JU F'!$V$5:$V$72)+SUMIF('JU H'!$D$5:$D$72,CLUBS!$B30,'JU H'!$V$5:$V$72))*AB30</f>
        <v>0</v>
      </c>
      <c r="AD30" s="69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H'!$D$5:$D$70,CLUBS!$B30,'PU H'!$W$5:$W$70,"&gt;0")+COUNTIFS('BE F'!$D$5:$D$72,CLUBS!$B30,'BE F'!$W$5:$W$72,"&gt;0")+COUNTIFS('BE H'!$D$5:$D$66,CLUBS!$B30,'BE H'!$W$5:$W$66,"&gt;0")+COUNTIFS('MI F'!$D$5:$D$72,CLUBS!$B30,'MI F'!$W$5:$W$72,"&gt;0")+COUNTIFS('MI H'!$D$5:$D$70,CLUBS!$B30,'MI H'!$W$5:$W$70,"&gt;0")+COUNTIFS('CA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9">
        <v>0</v>
      </c>
      <c r="AF30" s="69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H'!$D$5:$D$70,CLUBS!$B30,'PU H'!$X$5:$X$70)+SUMIF('BE F'!$D$5:$D$72,CLUBS!$B30,'BE F'!$X$5:$X$72)+SUMIF('BE H'!$D$5:$D$66,CLUBS!$B30,'BE H'!$X$5:$X$66)+SUMIF('MI F'!$D$5:$D$72,CLUBS!$B30,'MI F'!$X$5:$X$72)+SUMIF('MI H'!$D$5:$D$70,CLUBS!$B30,'MI H'!$X$5:$X$70)+SUMIF('CA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H'!$D$5:$D$70,CLUBS!$B30,'PU H'!$Y$5:$Y$70,"&gt;0")+COUNTIFS('BE F'!$D$5:$D$72,CLUBS!$B30,'BE F'!$Y$5:$Y$72,"&gt;0")+COUNTIFS('BE H'!$D$5:$D$66,CLUBS!$B30,'BE H'!$Y$5:$Y$66,"&gt;0")+COUNTIFS('MI F'!$D$5:$D$72,CLUBS!$B30,'MI F'!$Y$5:$Y$72,"&gt;0")+COUNTIFS('MI H'!$D$5:$D$70,CLUBS!$B30,'MI H'!$Y$5:$Y$70,"&gt;0")+COUNTIFS('CA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H'!$D$5:$D$70,CLUBS!$B30,'PU H'!$Z$5:$Z$70)+SUMIF('BE F'!$D$5:$D$72,CLUBS!$B30,'BE F'!$Z$5:$Z$72)+SUMIF('BE H'!$D$5:$D$66,CLUBS!$B30,'BE H'!$Z$5:$Z$66)+SUMIF('MI F'!$D$5:$D$72,CLUBS!$B30,'MI F'!$Z$5:$Z$72)+SUMIF('MI H'!$D$5:$D$70,CLUBS!$B30,'MI H'!$Z$5:$Z$70)+SUMIF('CA F'!$D$5:$D$72,CLUBS!$B30,'CA F'!$Z$5:$Z$72)+SUMIF('CA H'!$D$5:$D$72,CLUBS!$B30,'CA H'!$Z$5:$Z$72)+SUMIF('JU F'!$D$5:$D$72,CLUBS!$B30,'JU F'!$Z$5:$Z$72)+SUMIF('JU H'!$D$5:$D$72,CLUBS!$B30,'JU H'!$Z$5:$Z$72))*AH30</f>
        <v>0</v>
      </c>
      <c r="AJ30" s="16">
        <f t="shared" si="14"/>
        <v>0</v>
      </c>
      <c r="AK30" s="28">
        <f t="shared" si="15"/>
        <v>0</v>
      </c>
      <c r="AL30" s="29">
        <f t="shared" si="1"/>
        <v>0</v>
      </c>
      <c r="AM30" s="14">
        <v>0</v>
      </c>
      <c r="AN30" s="27">
        <f t="shared" si="2"/>
        <v>0</v>
      </c>
      <c r="AO30" s="22"/>
    </row>
    <row r="31" spans="1:41" x14ac:dyDescent="0.15">
      <c r="A31" s="34">
        <f t="shared" si="0"/>
        <v>15</v>
      </c>
      <c r="B31" s="65" t="s">
        <v>39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H'!$D$5:$D$70,CLUBS!$B31,'PU H'!$E$5:$E$70,"&gt;0")+COUNTIFS('BE F'!$D$5:$D$72,CLUBS!$B31,'BE F'!$E$5:$E$72,"&gt;0")+COUNTIFS('BE H'!$D$5:$D$66,CLUBS!$B31,'BE H'!$E$5:$E$66,"&gt;0")+COUNTIFS('MI F'!$D$5:$D$72,CLUBS!$B31,'MI F'!$E$5:$E$72,"&gt;0")+COUNTIFS('MI H'!$D$5:$D$70,CLUBS!$B31,'MI H'!$E$5:$E$70,"&gt;0")+COUNTIFS('CA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H'!$D$5:$D$70,CLUBS!$B31,'PU H'!$F$5:$F$70)+SUMIF('BE F'!$D$5:$D$72,CLUBS!$B31,'BE F'!$F$5:$F$72)+SUMIF('BE H'!$D$5:$D$66,CLUBS!$B31,'BE H'!$F$5:$F$66)+SUMIF('MI F'!$D$5:$D$72,CLUBS!$B31,'MI F'!$F$5:$F$72)+SUMIF('MI H'!$D$5:$D$70,CLUBS!$B31,'MI H'!$F$5:$F$70)+SUMIF('CA F'!$D$5:$D$72,CLUBS!$B31,'CA F'!$F$5:$F$72)+SUMIF('CA H'!$D$5:$D$72,CLUBS!$B31,'CA H'!$F$5:$F$72)+SUMIF('JU F'!$D$5:$D$72,CLUBS!$B31,'JU F'!$F$5:$F$72)+SUMIF('JU H'!$D$5:$D$72,CLUBS!$B31,'JU H'!$F$5:$F$72))*D31</f>
        <v>0</v>
      </c>
      <c r="F31" s="69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H'!$D$5:$D$70,CLUBS!$B31,'PU H'!$G$5:$G$70,"&gt;0")+COUNTIFS('BE F'!$D$5:$D$72,CLUBS!$B31,'BE F'!$G$5:$G$72,"&gt;0")+COUNTIFS('BE H'!$D$5:$D$66,CLUBS!$B31,'BE H'!$G$5:$G$66,"&gt;0")+COUNTIFS('MI F'!$D$5:$D$72,CLUBS!$B31,'MI F'!$G$5:$G$72,"&gt;0")+COUNTIFS('MI H'!$D$5:$D$70,CLUBS!$B31,'MI H'!$G$5:$G$70,"&gt;0")+COUNTIFS('CA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9">
        <v>0</v>
      </c>
      <c r="H31" s="70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H'!$D$5:$D$70,CLUBS!$B31,'PU H'!$H$5:$H$70)+SUMIF('BE F'!$D$5:$D$72,CLUBS!$B31,'BE F'!$H$5:$H$72)+SUMIF('BE H'!$D$5:$D$66,CLUBS!$B31,'BE H'!$H$5:$H$66)+SUMIF('MI F'!$D$5:$D$72,CLUBS!$B31,'MI F'!$H$5:$H$72)+SUMIF('MI H'!$D$5:$D$70,CLUBS!$B31,'MI H'!$H$5:$H$70)+SUMIF('CA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H'!$D$5:$D$70,CLUBS!$B31,'PU H'!$I$5:$I$70,"&gt;0")+COUNTIFS('BE F'!$D$5:$D$72,CLUBS!$B31,'BE F'!$I$5:$I$72,"&gt;0")+COUNTIFS('BE H'!$D$5:$D$66,CLUBS!$B31,'BE H'!$I$5:$I$66,"&gt;0")+COUNTIFS('MI F'!$D$5:$D$72,CLUBS!$B31,'MI F'!$I$5:$I$72,"&gt;0")+COUNTIFS('MI H'!$D$5:$D$70,CLUBS!$B31,'MI H'!$I$5:$I$70,"&gt;0")+COUNTIFS('CA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H'!$D$5:$D$70,CLUBS!$B31,'PU H'!$J$5:$J$70)+SUMIF('BE F'!$D$5:$D$72,CLUBS!$B31,'BE F'!$J$5:$J$72)+SUMIF('BE H'!$D$5:$D$66,CLUBS!$B31,'BE H'!$J$5:$J$66)+SUMIF('MI F'!$D$5:$D$72,CLUBS!$B31,'MI F'!$J$5:$J$72)+SUMIF('MI H'!$D$5:$D$70,CLUBS!$B31,'MI H'!$J$5:$J$70)+SUMIF('CA F'!$D$5:$D$72,CLUBS!$B31,'CA F'!$J$5:$J$72)+SUMIF('CA H'!$D$5:$D$72,CLUBS!$B31,'CA H'!$J$5:$J$72)+SUMIF('JU F'!$D$5:$D$72,CLUBS!$B31,'JU F'!$J$5:$J$72)+SUMIF('JU H'!$D$5:$D$72,CLUBS!$B31,'JU H'!$J$5:$J$72))*J31</f>
        <v>0</v>
      </c>
      <c r="L31" s="69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H'!$D$5:$D$70,CLUBS!$B31,'PU H'!$K$5:$K$70,"&gt;0")+COUNTIFS('BE F'!$D$5:$D$72,CLUBS!$B31,'BE F'!$K$5:$K$72,"&gt;0")+COUNTIFS('BE H'!$D$5:$D$66,CLUBS!$B31,'BE H'!$K$5:$K$66,"&gt;0")+COUNTIFS('MI F'!$D$5:$D$72,CLUBS!$B31,'MI F'!$K$5:$K$72,"&gt;0")+COUNTIFS('MI H'!$D$5:$D$70,CLUBS!$B31,'MI H'!$K$5:$K$70,"&gt;0")+COUNTIFS('CA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9">
        <v>0</v>
      </c>
      <c r="N31" s="69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H'!$D$5:$D$70,CLUBS!$B31,'PU H'!$L$5:$L$70)+SUMIF('BE F'!$D$5:$D$72,CLUBS!$B31,'BE F'!$L$5:$L$72)+SUMIF('BE H'!$D$5:$D$66,CLUBS!$B31,'BE H'!$L$5:$L$66)+SUMIF('MI F'!$D$5:$D$72,CLUBS!$B31,'MI F'!$L$5:$L$72)+SUMIF('MI H'!$D$5:$D$70,CLUBS!$B31,'MI H'!$L$5:$L$70)+SUMIF('CA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H'!$D$5:$D$70,CLUBS!$B31,'PU H'!$M$5:$M$70,"&gt;0")+COUNTIFS('BE F'!$D$5:$D$72,CLUBS!$B31,'BE F'!$M$5:$M$72,"&gt;0")+COUNTIFS('BE H'!$D$5:$D$66,CLUBS!$B31,'BE H'!$M$5:$M$66,"&gt;0")+COUNTIFS('MI F'!$D$5:$D$72,CLUBS!$B31,'MI F'!$M$5:$M$72,"&gt;0")+COUNTIFS('MI H'!$D$5:$D$70,CLUBS!$B31,'MI H'!$M$5:$M$70,"&gt;0")+COUNTIFS('CA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H'!$D$5:$D$70,CLUBS!$B31,'PU H'!$N$5:$N$70)+SUMIF('BE F'!$D$5:$D$72,CLUBS!$B31,'BE F'!$N$5:$N$72)+SUMIF('BE H'!$D$5:$D$66,CLUBS!$B31,'BE H'!$N$5:$N$66)+SUMIF('MI F'!$D$5:$D$72,CLUBS!$B31,'MI F'!$N$5:$N$72)+SUMIF('MI H'!$D$5:$D$70,CLUBS!$B31,'MI H'!$N$5:$N$70)+SUMIF('CA F'!$D$5:$D$72,CLUBS!$B31,'CA F'!$N$5:$N$72)+SUMIF('CA H'!$D$5:$D$72,CLUBS!$B31,'CA H'!$N$5:$N$72)+SUMIF('JU F'!$D$5:$D$72,CLUBS!$B31,'JU F'!$N$5:$N$72)+SUMIF('JU H'!$D$5:$D$72,CLUBS!$B31,'JU H'!$N$5:$N$72))*P31</f>
        <v>0</v>
      </c>
      <c r="R31" s="69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H'!$D$5:$D$70,CLUBS!$B31,'PU H'!$O$5:$O$70,"&gt;0")+COUNTIFS('BE F'!$D$5:$D$72,CLUBS!$B31,'BE F'!$O$5:$O$72,"&gt;0")+COUNTIFS('BE H'!$D$5:$D$66,CLUBS!$B31,'BE H'!$O$5:$O$66,"&gt;0")+COUNTIFS('MI F'!$D$5:$D$72,CLUBS!$B31,'MI F'!$O$5:$O$72,"&gt;0")+COUNTIFS('MI H'!$D$5:$D$70,CLUBS!$B31,'MI H'!$O$5:$O$70,"&gt;0")+COUNTIFS('CA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9">
        <v>0</v>
      </c>
      <c r="T31" s="69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H'!$D$5:$D$70,CLUBS!$B31,'PU H'!$P$5:$P$70)+SUMIF('BE F'!$D$5:$D$72,CLUBS!$B31,'BE F'!$P$5:$P$72)+SUMIF('BE H'!$D$5:$D$66,CLUBS!$B31,'BE H'!$P$5:$P$66)+SUMIF('MI F'!$D$5:$D$72,CLUBS!$B31,'MI F'!$P$5:$P$72)+SUMIF('MI H'!$D$5:$D$70,CLUBS!$B31,'MI H'!$P$5:$P$70)+SUMIF('CA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H'!$D$5:$D$70,CLUBS!$B31,'PU H'!$Q$5:$Q$70,"&gt;0")+COUNTIFS('BE F'!$D$5:$D$72,CLUBS!$B31,'BE F'!$Q$5:$Q$72,"&gt;0")+COUNTIFS('BE H'!$D$5:$D$66,CLUBS!$B31,'BE H'!$Q$5:$Q$66,"&gt;0")+COUNTIFS('MI F'!$D$5:$D$72,CLUBS!$B31,'MI F'!$Q$5:$Q$72,"&gt;0")+COUNTIFS('MI H'!$D$5:$D$70,CLUBS!$B31,'MI H'!$Q$5:$Q$70,"&gt;0")+COUNTIFS('CA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H'!$D$5:$D$70,CLUBS!$B31,'PU H'!$R$5:$R$70)+SUMIF('BE F'!$D$5:$D$72,CLUBS!$B31,'BE F'!$R$5:$R$72)+SUMIF('BE H'!$D$5:$D$66,CLUBS!$B31,'BE H'!$R$5:$R$66)+SUMIF('MI F'!$D$5:$D$72,CLUBS!$B31,'MI F'!$R$5:$R$72)+SUMIF('MI H'!$D$5:$D$70,CLUBS!$B31,'MI H'!$R$5:$R$70)+SUMIF('CA F'!$D$5:$D$72,CLUBS!$B31,'CA F'!$R$5:$R$72)+SUMIF('CA H'!$D$5:$D$72,CLUBS!$B31,'CA H'!$R$5:$R$72)+SUMIF('JU F'!$D$5:$D$72,CLUBS!$B31,'JU F'!$R$5:$R$72)+SUMIF('JU H'!$D$5:$D$72,CLUBS!$B31,'JU H'!$R$5:$R$72))*V31</f>
        <v>0</v>
      </c>
      <c r="X31" s="69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H'!$D$5:$D$70,CLUBS!$B31,'PU H'!$S$5:$S$70,"&gt;0")+COUNTIFS('BE F'!$D$5:$D$72,CLUBS!$B31,'BE F'!$S$5:$S$72,"&gt;0")+COUNTIFS('BE H'!$D$5:$D$66,CLUBS!$B31,'BE H'!$S$5:$S$66,"&gt;0")+COUNTIFS('MI F'!$D$5:$D$72,CLUBS!$B31,'MI F'!$S$5:$S$72,"&gt;0")+COUNTIFS('MI H'!$D$5:$D$70,CLUBS!$B31,'MI H'!$S$5:$S$70,"&gt;0")+COUNTIFS('CA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9">
        <v>0</v>
      </c>
      <c r="Z31" s="69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H'!$D$5:$D$70,CLUBS!$B31,'PU H'!$T$5:$T$70)+SUMIF('BE F'!$D$5:$D$72,CLUBS!$B31,'BE F'!$T$5:$T$72)+SUMIF('BE H'!$D$5:$D$66,CLUBS!$B31,'BE H'!$T$5:$T$66)+SUMIF('MI F'!$D$5:$D$72,CLUBS!$B31,'MI F'!$T$5:$T$72)+SUMIF('MI H'!$D$5:$D$70,CLUBS!$B31,'MI H'!$T$5:$T$70)+SUMIF('CA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H'!$D$5:$D$70,CLUBS!$B31,'PU H'!$U$5:$U$70,"&gt;0")+COUNTIFS('BE F'!$D$5:$D$72,CLUBS!$B31,'BE F'!$U$5:$U$72,"&gt;0")+COUNTIFS('BE H'!$D$5:$D$66,CLUBS!$B31,'BE H'!$U$5:$U$66,"&gt;0")+COUNTIFS('MI F'!$D$5:$D$72,CLUBS!$B31,'MI F'!$U$5:$U$72,"&gt;0")+COUNTIFS('MI H'!$D$5:$D$70,CLUBS!$B31,'MI H'!$U$5:$U$70,"&gt;0")+COUNTIFS('CA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H'!$D$5:$D$70,CLUBS!$B31,'PU H'!$V$5:$V$70)+SUMIF('BE F'!$D$5:$D$72,CLUBS!$B31,'BE F'!$V$5:$V$72)+SUMIF('BE H'!$D$5:$D$66,CLUBS!$B31,'BE H'!$V$5:$V$66)+SUMIF('MI F'!$D$5:$D$72,CLUBS!$B31,'MI F'!$V$5:$V$72)+SUMIF('MI H'!$D$5:$D$70,CLUBS!$B31,'MI H'!$V$5:$V$70)+SUMIF('CA F'!$D$5:$D$72,CLUBS!$B31,'CA F'!$V$5:$V$72)+SUMIF('CA H'!$D$5:$D$72,CLUBS!$B31,'CA H'!$V$5:$V$72)+SUMIF('JU F'!$D$5:$D$72,CLUBS!$B31,'JU F'!$V$5:$V$72)+SUMIF('JU H'!$D$5:$D$72,CLUBS!$B31,'JU H'!$V$5:$V$72))*AB31</f>
        <v>0</v>
      </c>
      <c r="AD31" s="69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H'!$D$5:$D$70,CLUBS!$B31,'PU H'!$W$5:$W$70,"&gt;0")+COUNTIFS('BE F'!$D$5:$D$72,CLUBS!$B31,'BE F'!$W$5:$W$72,"&gt;0")+COUNTIFS('BE H'!$D$5:$D$66,CLUBS!$B31,'BE H'!$W$5:$W$66,"&gt;0")+COUNTIFS('MI F'!$D$5:$D$72,CLUBS!$B31,'MI F'!$W$5:$W$72,"&gt;0")+COUNTIFS('MI H'!$D$5:$D$70,CLUBS!$B31,'MI H'!$W$5:$W$70,"&gt;0")+COUNTIFS('CA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9">
        <v>0</v>
      </c>
      <c r="AF31" s="69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H'!$D$5:$D$70,CLUBS!$B31,'PU H'!$X$5:$X$70)+SUMIF('BE F'!$D$5:$D$72,CLUBS!$B31,'BE F'!$X$5:$X$72)+SUMIF('BE H'!$D$5:$D$66,CLUBS!$B31,'BE H'!$X$5:$X$66)+SUMIF('MI F'!$D$5:$D$72,CLUBS!$B31,'MI F'!$X$5:$X$72)+SUMIF('MI H'!$D$5:$D$70,CLUBS!$B31,'MI H'!$X$5:$X$70)+SUMIF('CA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H'!$D$5:$D$70,CLUBS!$B31,'PU H'!$Y$5:$Y$70,"&gt;0")+COUNTIFS('BE F'!$D$5:$D$72,CLUBS!$B31,'BE F'!$Y$5:$Y$72,"&gt;0")+COUNTIFS('BE H'!$D$5:$D$66,CLUBS!$B31,'BE H'!$Y$5:$Y$66,"&gt;0")+COUNTIFS('MI F'!$D$5:$D$72,CLUBS!$B31,'MI F'!$Y$5:$Y$72,"&gt;0")+COUNTIFS('MI H'!$D$5:$D$70,CLUBS!$B31,'MI H'!$Y$5:$Y$70,"&gt;0")+COUNTIFS('CA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H'!$D$5:$D$70,CLUBS!$B31,'PU H'!$Z$5:$Z$70)+SUMIF('BE F'!$D$5:$D$72,CLUBS!$B31,'BE F'!$Z$5:$Z$72)+SUMIF('BE H'!$D$5:$D$66,CLUBS!$B31,'BE H'!$Z$5:$Z$66)+SUMIF('MI F'!$D$5:$D$72,CLUBS!$B31,'MI F'!$Z$5:$Z$72)+SUMIF('MI H'!$D$5:$D$70,CLUBS!$B31,'MI H'!$Z$5:$Z$70)+SUMIF('CA F'!$D$5:$D$72,CLUBS!$B31,'CA F'!$Z$5:$Z$72)+SUMIF('CA H'!$D$5:$D$72,CLUBS!$B31,'CA H'!$Z$5:$Z$72)+SUMIF('JU F'!$D$5:$D$72,CLUBS!$B31,'JU F'!$Z$5:$Z$72)+SUMIF('JU H'!$D$5:$D$72,CLUBS!$B31,'JU H'!$Z$5:$Z$72))*AH31</f>
        <v>0</v>
      </c>
      <c r="AJ31" s="16">
        <f t="shared" si="14"/>
        <v>0</v>
      </c>
      <c r="AK31" s="28">
        <f t="shared" si="15"/>
        <v>0</v>
      </c>
      <c r="AL31" s="29">
        <f t="shared" si="1"/>
        <v>0</v>
      </c>
      <c r="AM31" s="14">
        <v>0</v>
      </c>
      <c r="AN31" s="27">
        <f t="shared" si="2"/>
        <v>0</v>
      </c>
      <c r="AO31" s="22"/>
    </row>
    <row r="32" spans="1:41" x14ac:dyDescent="0.15">
      <c r="A32" s="34">
        <f t="shared" si="0"/>
        <v>15</v>
      </c>
      <c r="B32" s="65" t="s">
        <v>102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H'!$D$5:$D$70,CLUBS!$B32,'PU H'!$E$5:$E$70,"&gt;0")+COUNTIFS('BE F'!$D$5:$D$72,CLUBS!$B32,'BE F'!$E$5:$E$72,"&gt;0")+COUNTIFS('BE H'!$D$5:$D$66,CLUBS!$B32,'BE H'!$E$5:$E$66,"&gt;0")+COUNTIFS('MI F'!$D$5:$D$72,CLUBS!$B32,'MI F'!$E$5:$E$72,"&gt;0")+COUNTIFS('MI H'!$D$5:$D$70,CLUBS!$B32,'MI H'!$E$5:$E$70,"&gt;0")+COUNTIFS('CA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H'!$D$5:$D$70,CLUBS!$B32,'PU H'!$F$5:$F$70)+SUMIF('BE F'!$D$5:$D$72,CLUBS!$B32,'BE F'!$F$5:$F$72)+SUMIF('BE H'!$D$5:$D$66,CLUBS!$B32,'BE H'!$F$5:$F$66)+SUMIF('MI F'!$D$5:$D$72,CLUBS!$B32,'MI F'!$F$5:$F$72)+SUMIF('MI H'!$D$5:$D$70,CLUBS!$B32,'MI H'!$F$5:$F$70)+SUMIF('CA F'!$D$5:$D$72,CLUBS!$B32,'CA F'!$F$5:$F$72)+SUMIF('CA H'!$D$5:$D$72,CLUBS!$B32,'CA H'!$F$5:$F$72)+SUMIF('JU F'!$D$5:$D$72,CLUBS!$B32,'JU F'!$F$5:$F$72)+SUMIF('JU H'!$D$5:$D$72,CLUBS!$B32,'JU H'!$F$5:$F$72))*D32</f>
        <v>0</v>
      </c>
      <c r="F32" s="69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H'!$D$5:$D$70,CLUBS!$B32,'PU H'!$G$5:$G$70,"&gt;0")+COUNTIFS('BE F'!$D$5:$D$72,CLUBS!$B32,'BE F'!$G$5:$G$72,"&gt;0")+COUNTIFS('BE H'!$D$5:$D$66,CLUBS!$B32,'BE H'!$G$5:$G$66,"&gt;0")+COUNTIFS('MI F'!$D$5:$D$72,CLUBS!$B32,'MI F'!$G$5:$G$72,"&gt;0")+COUNTIFS('MI H'!$D$5:$D$70,CLUBS!$B32,'MI H'!$G$5:$G$70,"&gt;0")+COUNTIFS('CA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9">
        <v>0</v>
      </c>
      <c r="H32" s="70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H'!$D$5:$D$70,CLUBS!$B32,'PU H'!$H$5:$H$70)+SUMIF('BE F'!$D$5:$D$72,CLUBS!$B32,'BE F'!$H$5:$H$72)+SUMIF('BE H'!$D$5:$D$66,CLUBS!$B32,'BE H'!$H$5:$H$66)+SUMIF('MI F'!$D$5:$D$72,CLUBS!$B32,'MI F'!$H$5:$H$72)+SUMIF('MI H'!$D$5:$D$70,CLUBS!$B32,'MI H'!$H$5:$H$70)+SUMIF('CA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H'!$D$5:$D$70,CLUBS!$B32,'PU H'!$I$5:$I$70,"&gt;0")+COUNTIFS('BE F'!$D$5:$D$72,CLUBS!$B32,'BE F'!$I$5:$I$72,"&gt;0")+COUNTIFS('BE H'!$D$5:$D$66,CLUBS!$B32,'BE H'!$I$5:$I$66,"&gt;0")+COUNTIFS('MI F'!$D$5:$D$72,CLUBS!$B32,'MI F'!$I$5:$I$72,"&gt;0")+COUNTIFS('MI H'!$D$5:$D$70,CLUBS!$B32,'MI H'!$I$5:$I$70,"&gt;0")+COUNTIFS('CA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H'!$D$5:$D$70,CLUBS!$B32,'PU H'!$J$5:$J$70)+SUMIF('BE F'!$D$5:$D$72,CLUBS!$B32,'BE F'!$J$5:$J$72)+SUMIF('BE H'!$D$5:$D$66,CLUBS!$B32,'BE H'!$J$5:$J$66)+SUMIF('MI F'!$D$5:$D$72,CLUBS!$B32,'MI F'!$J$5:$J$72)+SUMIF('MI H'!$D$5:$D$70,CLUBS!$B32,'MI H'!$J$5:$J$70)+SUMIF('CA F'!$D$5:$D$72,CLUBS!$B32,'CA F'!$J$5:$J$72)+SUMIF('CA H'!$D$5:$D$72,CLUBS!$B32,'CA H'!$J$5:$J$72)+SUMIF('JU F'!$D$5:$D$72,CLUBS!$B32,'JU F'!$J$5:$J$72)+SUMIF('JU H'!$D$5:$D$72,CLUBS!$B32,'JU H'!$J$5:$J$72))*J32</f>
        <v>0</v>
      </c>
      <c r="L32" s="69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H'!$D$5:$D$70,CLUBS!$B32,'PU H'!$K$5:$K$70,"&gt;0")+COUNTIFS('BE F'!$D$5:$D$72,CLUBS!$B32,'BE F'!$K$5:$K$72,"&gt;0")+COUNTIFS('BE H'!$D$5:$D$66,CLUBS!$B32,'BE H'!$K$5:$K$66,"&gt;0")+COUNTIFS('MI F'!$D$5:$D$72,CLUBS!$B32,'MI F'!$K$5:$K$72,"&gt;0")+COUNTIFS('MI H'!$D$5:$D$70,CLUBS!$B32,'MI H'!$K$5:$K$70,"&gt;0")+COUNTIFS('CA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9">
        <v>0</v>
      </c>
      <c r="N32" s="69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H'!$D$5:$D$70,CLUBS!$B32,'PU H'!$L$5:$L$70)+SUMIF('BE F'!$D$5:$D$72,CLUBS!$B32,'BE F'!$L$5:$L$72)+SUMIF('BE H'!$D$5:$D$66,CLUBS!$B32,'BE H'!$L$5:$L$66)+SUMIF('MI F'!$D$5:$D$72,CLUBS!$B32,'MI F'!$L$5:$L$72)+SUMIF('MI H'!$D$5:$D$70,CLUBS!$B32,'MI H'!$L$5:$L$70)+SUMIF('CA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H'!$D$5:$D$70,CLUBS!$B32,'PU H'!$M$5:$M$70,"&gt;0")+COUNTIFS('BE F'!$D$5:$D$72,CLUBS!$B32,'BE F'!$M$5:$M$72,"&gt;0")+COUNTIFS('BE H'!$D$5:$D$66,CLUBS!$B32,'BE H'!$M$5:$M$66,"&gt;0")+COUNTIFS('MI F'!$D$5:$D$72,CLUBS!$B32,'MI F'!$M$5:$M$72,"&gt;0")+COUNTIFS('MI H'!$D$5:$D$70,CLUBS!$B32,'MI H'!$M$5:$M$70,"&gt;0")+COUNTIFS('CA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H'!$D$5:$D$70,CLUBS!$B32,'PU H'!$N$5:$N$70)+SUMIF('BE F'!$D$5:$D$72,CLUBS!$B32,'BE F'!$N$5:$N$72)+SUMIF('BE H'!$D$5:$D$66,CLUBS!$B32,'BE H'!$N$5:$N$66)+SUMIF('MI F'!$D$5:$D$72,CLUBS!$B32,'MI F'!$N$5:$N$72)+SUMIF('MI H'!$D$5:$D$70,CLUBS!$B32,'MI H'!$N$5:$N$70)+SUMIF('CA F'!$D$5:$D$72,CLUBS!$B32,'CA F'!$N$5:$N$72)+SUMIF('CA H'!$D$5:$D$72,CLUBS!$B32,'CA H'!$N$5:$N$72)+SUMIF('JU F'!$D$5:$D$72,CLUBS!$B32,'JU F'!$N$5:$N$72)+SUMIF('JU H'!$D$5:$D$72,CLUBS!$B32,'JU H'!$N$5:$N$72))*P32</f>
        <v>0</v>
      </c>
      <c r="R32" s="69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H'!$D$5:$D$70,CLUBS!$B32,'PU H'!$O$5:$O$70,"&gt;0")+COUNTIFS('BE F'!$D$5:$D$72,CLUBS!$B32,'BE F'!$O$5:$O$72,"&gt;0")+COUNTIFS('BE H'!$D$5:$D$66,CLUBS!$B32,'BE H'!$O$5:$O$66,"&gt;0")+COUNTIFS('MI F'!$D$5:$D$72,CLUBS!$B32,'MI F'!$O$5:$O$72,"&gt;0")+COUNTIFS('MI H'!$D$5:$D$70,CLUBS!$B32,'MI H'!$O$5:$O$70,"&gt;0")+COUNTIFS('CA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9">
        <v>0</v>
      </c>
      <c r="T32" s="69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H'!$D$5:$D$70,CLUBS!$B32,'PU H'!$P$5:$P$70)+SUMIF('BE F'!$D$5:$D$72,CLUBS!$B32,'BE F'!$P$5:$P$72)+SUMIF('BE H'!$D$5:$D$66,CLUBS!$B32,'BE H'!$P$5:$P$66)+SUMIF('MI F'!$D$5:$D$72,CLUBS!$B32,'MI F'!$P$5:$P$72)+SUMIF('MI H'!$D$5:$D$70,CLUBS!$B32,'MI H'!$P$5:$P$70)+SUMIF('CA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H'!$D$5:$D$70,CLUBS!$B32,'PU H'!$Q$5:$Q$70,"&gt;0")+COUNTIFS('BE F'!$D$5:$D$72,CLUBS!$B32,'BE F'!$Q$5:$Q$72,"&gt;0")+COUNTIFS('BE H'!$D$5:$D$66,CLUBS!$B32,'BE H'!$Q$5:$Q$66,"&gt;0")+COUNTIFS('MI F'!$D$5:$D$72,CLUBS!$B32,'MI F'!$Q$5:$Q$72,"&gt;0")+COUNTIFS('MI H'!$D$5:$D$70,CLUBS!$B32,'MI H'!$Q$5:$Q$70,"&gt;0")+COUNTIFS('CA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H'!$D$5:$D$70,CLUBS!$B32,'PU H'!$R$5:$R$70)+SUMIF('BE F'!$D$5:$D$72,CLUBS!$B32,'BE F'!$R$5:$R$72)+SUMIF('BE H'!$D$5:$D$66,CLUBS!$B32,'BE H'!$R$5:$R$66)+SUMIF('MI F'!$D$5:$D$72,CLUBS!$B32,'MI F'!$R$5:$R$72)+SUMIF('MI H'!$D$5:$D$70,CLUBS!$B32,'MI H'!$R$5:$R$70)+SUMIF('CA F'!$D$5:$D$72,CLUBS!$B32,'CA F'!$R$5:$R$72)+SUMIF('CA H'!$D$5:$D$72,CLUBS!$B32,'CA H'!$R$5:$R$72)+SUMIF('JU F'!$D$5:$D$72,CLUBS!$B32,'JU F'!$R$5:$R$72)+SUMIF('JU H'!$D$5:$D$72,CLUBS!$B32,'JU H'!$R$5:$R$72))*V32</f>
        <v>0</v>
      </c>
      <c r="X32" s="69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H'!$D$5:$D$70,CLUBS!$B32,'PU H'!$S$5:$S$70,"&gt;0")+COUNTIFS('BE F'!$D$5:$D$72,CLUBS!$B32,'BE F'!$S$5:$S$72,"&gt;0")+COUNTIFS('BE H'!$D$5:$D$66,CLUBS!$B32,'BE H'!$S$5:$S$66,"&gt;0")+COUNTIFS('MI F'!$D$5:$D$72,CLUBS!$B32,'MI F'!$S$5:$S$72,"&gt;0")+COUNTIFS('MI H'!$D$5:$D$70,CLUBS!$B32,'MI H'!$S$5:$S$70,"&gt;0")+COUNTIFS('CA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9">
        <v>0</v>
      </c>
      <c r="Z32" s="69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H'!$D$5:$D$70,CLUBS!$B32,'PU H'!$T$5:$T$70)+SUMIF('BE F'!$D$5:$D$72,CLUBS!$B32,'BE F'!$T$5:$T$72)+SUMIF('BE H'!$D$5:$D$66,CLUBS!$B32,'BE H'!$T$5:$T$66)+SUMIF('MI F'!$D$5:$D$72,CLUBS!$B32,'MI F'!$T$5:$T$72)+SUMIF('MI H'!$D$5:$D$70,CLUBS!$B32,'MI H'!$T$5:$T$70)+SUMIF('CA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H'!$D$5:$D$70,CLUBS!$B32,'PU H'!$U$5:$U$70,"&gt;0")+COUNTIFS('BE F'!$D$5:$D$72,CLUBS!$B32,'BE F'!$U$5:$U$72,"&gt;0")+COUNTIFS('BE H'!$D$5:$D$66,CLUBS!$B32,'BE H'!$U$5:$U$66,"&gt;0")+COUNTIFS('MI F'!$D$5:$D$72,CLUBS!$B32,'MI F'!$U$5:$U$72,"&gt;0")+COUNTIFS('MI H'!$D$5:$D$70,CLUBS!$B32,'MI H'!$U$5:$U$70,"&gt;0")+COUNTIFS('CA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H'!$D$5:$D$70,CLUBS!$B32,'PU H'!$V$5:$V$70)+SUMIF('BE F'!$D$5:$D$72,CLUBS!$B32,'BE F'!$V$5:$V$72)+SUMIF('BE H'!$D$5:$D$66,CLUBS!$B32,'BE H'!$V$5:$V$66)+SUMIF('MI F'!$D$5:$D$72,CLUBS!$B32,'MI F'!$V$5:$V$72)+SUMIF('MI H'!$D$5:$D$70,CLUBS!$B32,'MI H'!$V$5:$V$70)+SUMIF('CA F'!$D$5:$D$72,CLUBS!$B32,'CA F'!$V$5:$V$72)+SUMIF('CA H'!$D$5:$D$72,CLUBS!$B32,'CA H'!$V$5:$V$72)+SUMIF('JU F'!$D$5:$D$72,CLUBS!$B32,'JU F'!$V$5:$V$72)+SUMIF('JU H'!$D$5:$D$72,CLUBS!$B32,'JU H'!$V$5:$V$72))*AB32</f>
        <v>0</v>
      </c>
      <c r="AD32" s="69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H'!$D$5:$D$70,CLUBS!$B32,'PU H'!$W$5:$W$70,"&gt;0")+COUNTIFS('BE F'!$D$5:$D$72,CLUBS!$B32,'BE F'!$W$5:$W$72,"&gt;0")+COUNTIFS('BE H'!$D$5:$D$66,CLUBS!$B32,'BE H'!$W$5:$W$66,"&gt;0")+COUNTIFS('MI F'!$D$5:$D$72,CLUBS!$B32,'MI F'!$W$5:$W$72,"&gt;0")+COUNTIFS('MI H'!$D$5:$D$70,CLUBS!$B32,'MI H'!$W$5:$W$70,"&gt;0")+COUNTIFS('CA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9">
        <v>0</v>
      </c>
      <c r="AF32" s="69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H'!$D$5:$D$70,CLUBS!$B32,'PU H'!$X$5:$X$70)+SUMIF('BE F'!$D$5:$D$72,CLUBS!$B32,'BE F'!$X$5:$X$72)+SUMIF('BE H'!$D$5:$D$66,CLUBS!$B32,'BE H'!$X$5:$X$66)+SUMIF('MI F'!$D$5:$D$72,CLUBS!$B32,'MI F'!$X$5:$X$72)+SUMIF('MI H'!$D$5:$D$70,CLUBS!$B32,'MI H'!$X$5:$X$70)+SUMIF('CA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H'!$D$5:$D$70,CLUBS!$B32,'PU H'!$Y$5:$Y$70,"&gt;0")+COUNTIFS('BE F'!$D$5:$D$72,CLUBS!$B32,'BE F'!$Y$5:$Y$72,"&gt;0")+COUNTIFS('BE H'!$D$5:$D$66,CLUBS!$B32,'BE H'!$Y$5:$Y$66,"&gt;0")+COUNTIFS('MI F'!$D$5:$D$72,CLUBS!$B32,'MI F'!$Y$5:$Y$72,"&gt;0")+COUNTIFS('MI H'!$D$5:$D$70,CLUBS!$B32,'MI H'!$Y$5:$Y$70,"&gt;0")+COUNTIFS('CA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H'!$D$5:$D$70,CLUBS!$B32,'PU H'!$Z$5:$Z$70)+SUMIF('BE F'!$D$5:$D$72,CLUBS!$B32,'BE F'!$Z$5:$Z$72)+SUMIF('BE H'!$D$5:$D$66,CLUBS!$B32,'BE H'!$Z$5:$Z$66)+SUMIF('MI F'!$D$5:$D$72,CLUBS!$B32,'MI F'!$Z$5:$Z$72)+SUMIF('MI H'!$D$5:$D$70,CLUBS!$B32,'MI H'!$Z$5:$Z$70)+SUMIF('CA F'!$D$5:$D$72,CLUBS!$B32,'CA F'!$Z$5:$Z$72)+SUMIF('CA H'!$D$5:$D$72,CLUBS!$B32,'CA H'!$Z$5:$Z$72)+SUMIF('JU F'!$D$5:$D$72,CLUBS!$B32,'JU F'!$Z$5:$Z$72)+SUMIF('JU H'!$D$5:$D$72,CLUBS!$B32,'JU H'!$Z$5:$Z$72))*AH32</f>
        <v>0</v>
      </c>
      <c r="AJ32" s="16">
        <f t="shared" si="14"/>
        <v>0</v>
      </c>
      <c r="AK32" s="28">
        <f t="shared" si="15"/>
        <v>0</v>
      </c>
      <c r="AL32" s="29">
        <f t="shared" si="1"/>
        <v>0</v>
      </c>
      <c r="AM32" s="14">
        <v>0</v>
      </c>
      <c r="AN32" s="27">
        <f t="shared" si="2"/>
        <v>0</v>
      </c>
      <c r="AO32" s="22"/>
    </row>
    <row r="33" spans="1:45" x14ac:dyDescent="0.15">
      <c r="A33" s="34">
        <f t="shared" si="0"/>
        <v>15</v>
      </c>
      <c r="B33" s="65" t="s">
        <v>103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H'!$D$5:$D$70,CLUBS!$B33,'PU H'!$E$5:$E$70,"&gt;0")+COUNTIFS('BE F'!$D$5:$D$72,CLUBS!$B33,'BE F'!$E$5:$E$72,"&gt;0")+COUNTIFS('BE H'!$D$5:$D$66,CLUBS!$B33,'BE H'!$E$5:$E$66,"&gt;0")+COUNTIFS('MI F'!$D$5:$D$72,CLUBS!$B33,'MI F'!$E$5:$E$72,"&gt;0")+COUNTIFS('MI H'!$D$5:$D$70,CLUBS!$B33,'MI H'!$E$5:$E$70,"&gt;0")+COUNTIFS('CA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H'!$D$5:$D$70,CLUBS!$B33,'PU H'!$F$5:$F$70)+SUMIF('BE F'!$D$5:$D$72,CLUBS!$B33,'BE F'!$F$5:$F$72)+SUMIF('BE H'!$D$5:$D$66,CLUBS!$B33,'BE H'!$F$5:$F$66)+SUMIF('MI F'!$D$5:$D$72,CLUBS!$B33,'MI F'!$F$5:$F$72)+SUMIF('MI H'!$D$5:$D$70,CLUBS!$B33,'MI H'!$F$5:$F$70)+SUMIF('CA F'!$D$5:$D$72,CLUBS!$B33,'CA F'!$F$5:$F$72)+SUMIF('CA H'!$D$5:$D$72,CLUBS!$B33,'CA H'!$F$5:$F$72)+SUMIF('JU F'!$D$5:$D$72,CLUBS!$B33,'JU F'!$F$5:$F$72)+SUMIF('JU H'!$D$5:$D$72,CLUBS!$B33,'JU H'!$F$5:$F$72))*D33</f>
        <v>0</v>
      </c>
      <c r="F33" s="69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H'!$D$5:$D$70,CLUBS!$B33,'PU H'!$G$5:$G$70,"&gt;0")+COUNTIFS('BE F'!$D$5:$D$72,CLUBS!$B33,'BE F'!$G$5:$G$72,"&gt;0")+COUNTIFS('BE H'!$D$5:$D$66,CLUBS!$B33,'BE H'!$G$5:$G$66,"&gt;0")+COUNTIFS('MI F'!$D$5:$D$72,CLUBS!$B33,'MI F'!$G$5:$G$72,"&gt;0")+COUNTIFS('MI H'!$D$5:$D$70,CLUBS!$B33,'MI H'!$G$5:$G$70,"&gt;0")+COUNTIFS('CA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9">
        <v>0</v>
      </c>
      <c r="H33" s="70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H'!$D$5:$D$70,CLUBS!$B33,'PU H'!$H$5:$H$70)+SUMIF('BE F'!$D$5:$D$72,CLUBS!$B33,'BE F'!$H$5:$H$72)+SUMIF('BE H'!$D$5:$D$66,CLUBS!$B33,'BE H'!$H$5:$H$66)+SUMIF('MI F'!$D$5:$D$72,CLUBS!$B33,'MI F'!$H$5:$H$72)+SUMIF('MI H'!$D$5:$D$70,CLUBS!$B33,'MI H'!$H$5:$H$70)+SUMIF('CA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H'!$D$5:$D$70,CLUBS!$B33,'PU H'!$I$5:$I$70,"&gt;0")+COUNTIFS('BE F'!$D$5:$D$72,CLUBS!$B33,'BE F'!$I$5:$I$72,"&gt;0")+COUNTIFS('BE H'!$D$5:$D$66,CLUBS!$B33,'BE H'!$I$5:$I$66,"&gt;0")+COUNTIFS('MI F'!$D$5:$D$72,CLUBS!$B33,'MI F'!$I$5:$I$72,"&gt;0")+COUNTIFS('MI H'!$D$5:$D$70,CLUBS!$B33,'MI H'!$I$5:$I$70,"&gt;0")+COUNTIFS('CA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H'!$D$5:$D$70,CLUBS!$B33,'PU H'!$J$5:$J$70)+SUMIF('BE F'!$D$5:$D$72,CLUBS!$B33,'BE F'!$J$5:$J$72)+SUMIF('BE H'!$D$5:$D$66,CLUBS!$B33,'BE H'!$J$5:$J$66)+SUMIF('MI F'!$D$5:$D$72,CLUBS!$B33,'MI F'!$J$5:$J$72)+SUMIF('MI H'!$D$5:$D$70,CLUBS!$B33,'MI H'!$J$5:$J$70)+SUMIF('CA F'!$D$5:$D$72,CLUBS!$B33,'CA F'!$J$5:$J$72)+SUMIF('CA H'!$D$5:$D$72,CLUBS!$B33,'CA H'!$J$5:$J$72)+SUMIF('JU F'!$D$5:$D$72,CLUBS!$B33,'JU F'!$J$5:$J$72)+SUMIF('JU H'!$D$5:$D$72,CLUBS!$B33,'JU H'!$J$5:$J$72))*J33</f>
        <v>0</v>
      </c>
      <c r="L33" s="69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H'!$D$5:$D$70,CLUBS!$B33,'PU H'!$K$5:$K$70,"&gt;0")+COUNTIFS('BE F'!$D$5:$D$72,CLUBS!$B33,'BE F'!$K$5:$K$72,"&gt;0")+COUNTIFS('BE H'!$D$5:$D$66,CLUBS!$B33,'BE H'!$K$5:$K$66,"&gt;0")+COUNTIFS('MI F'!$D$5:$D$72,CLUBS!$B33,'MI F'!$K$5:$K$72,"&gt;0")+COUNTIFS('MI H'!$D$5:$D$70,CLUBS!$B33,'MI H'!$K$5:$K$70,"&gt;0")+COUNTIFS('CA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9">
        <v>0</v>
      </c>
      <c r="N33" s="69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H'!$D$5:$D$70,CLUBS!$B33,'PU H'!$L$5:$L$70)+SUMIF('BE F'!$D$5:$D$72,CLUBS!$B33,'BE F'!$L$5:$L$72)+SUMIF('BE H'!$D$5:$D$66,CLUBS!$B33,'BE H'!$L$5:$L$66)+SUMIF('MI F'!$D$5:$D$72,CLUBS!$B33,'MI F'!$L$5:$L$72)+SUMIF('MI H'!$D$5:$D$70,CLUBS!$B33,'MI H'!$L$5:$L$70)+SUMIF('CA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H'!$D$5:$D$70,CLUBS!$B33,'PU H'!$M$5:$M$70,"&gt;0")+COUNTIFS('BE F'!$D$5:$D$72,CLUBS!$B33,'BE F'!$M$5:$M$72,"&gt;0")+COUNTIFS('BE H'!$D$5:$D$66,CLUBS!$B33,'BE H'!$M$5:$M$66,"&gt;0")+COUNTIFS('MI F'!$D$5:$D$72,CLUBS!$B33,'MI F'!$M$5:$M$72,"&gt;0")+COUNTIFS('MI H'!$D$5:$D$70,CLUBS!$B33,'MI H'!$M$5:$M$70,"&gt;0")+COUNTIFS('CA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H'!$D$5:$D$70,CLUBS!$B33,'PU H'!$N$5:$N$70)+SUMIF('BE F'!$D$5:$D$72,CLUBS!$B33,'BE F'!$N$5:$N$72)+SUMIF('BE H'!$D$5:$D$66,CLUBS!$B33,'BE H'!$N$5:$N$66)+SUMIF('MI F'!$D$5:$D$72,CLUBS!$B33,'MI F'!$N$5:$N$72)+SUMIF('MI H'!$D$5:$D$70,CLUBS!$B33,'MI H'!$N$5:$N$70)+SUMIF('CA F'!$D$5:$D$72,CLUBS!$B33,'CA F'!$N$5:$N$72)+SUMIF('CA H'!$D$5:$D$72,CLUBS!$B33,'CA H'!$N$5:$N$72)+SUMIF('JU F'!$D$5:$D$72,CLUBS!$B33,'JU F'!$N$5:$N$72)+SUMIF('JU H'!$D$5:$D$72,CLUBS!$B33,'JU H'!$N$5:$N$72))*P33</f>
        <v>0</v>
      </c>
      <c r="R33" s="69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H'!$D$5:$D$70,CLUBS!$B33,'PU H'!$O$5:$O$70,"&gt;0")+COUNTIFS('BE F'!$D$5:$D$72,CLUBS!$B33,'BE F'!$O$5:$O$72,"&gt;0")+COUNTIFS('BE H'!$D$5:$D$66,CLUBS!$B33,'BE H'!$O$5:$O$66,"&gt;0")+COUNTIFS('MI F'!$D$5:$D$72,CLUBS!$B33,'MI F'!$O$5:$O$72,"&gt;0")+COUNTIFS('MI H'!$D$5:$D$70,CLUBS!$B33,'MI H'!$O$5:$O$70,"&gt;0")+COUNTIFS('CA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9">
        <v>0</v>
      </c>
      <c r="T33" s="69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H'!$D$5:$D$70,CLUBS!$B33,'PU H'!$P$5:$P$70)+SUMIF('BE F'!$D$5:$D$72,CLUBS!$B33,'BE F'!$P$5:$P$72)+SUMIF('BE H'!$D$5:$D$66,CLUBS!$B33,'BE H'!$P$5:$P$66)+SUMIF('MI F'!$D$5:$D$72,CLUBS!$B33,'MI F'!$P$5:$P$72)+SUMIF('MI H'!$D$5:$D$70,CLUBS!$B33,'MI H'!$P$5:$P$70)+SUMIF('CA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H'!$D$5:$D$70,CLUBS!$B33,'PU H'!$Q$5:$Q$70,"&gt;0")+COUNTIFS('BE F'!$D$5:$D$72,CLUBS!$B33,'BE F'!$Q$5:$Q$72,"&gt;0")+COUNTIFS('BE H'!$D$5:$D$66,CLUBS!$B33,'BE H'!$Q$5:$Q$66,"&gt;0")+COUNTIFS('MI F'!$D$5:$D$72,CLUBS!$B33,'MI F'!$Q$5:$Q$72,"&gt;0")+COUNTIFS('MI H'!$D$5:$D$70,CLUBS!$B33,'MI H'!$Q$5:$Q$70,"&gt;0")+COUNTIFS('CA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H'!$D$5:$D$70,CLUBS!$B33,'PU H'!$R$5:$R$70)+SUMIF('BE F'!$D$5:$D$72,CLUBS!$B33,'BE F'!$R$5:$R$72)+SUMIF('BE H'!$D$5:$D$66,CLUBS!$B33,'BE H'!$R$5:$R$66)+SUMIF('MI F'!$D$5:$D$72,CLUBS!$B33,'MI F'!$R$5:$R$72)+SUMIF('MI H'!$D$5:$D$70,CLUBS!$B33,'MI H'!$R$5:$R$70)+SUMIF('CA F'!$D$5:$D$72,CLUBS!$B33,'CA F'!$R$5:$R$72)+SUMIF('CA H'!$D$5:$D$72,CLUBS!$B33,'CA H'!$R$5:$R$72)+SUMIF('JU F'!$D$5:$D$72,CLUBS!$B33,'JU F'!$R$5:$R$72)+SUMIF('JU H'!$D$5:$D$72,CLUBS!$B33,'JU H'!$R$5:$R$72))*V33</f>
        <v>0</v>
      </c>
      <c r="X33" s="69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H'!$D$5:$D$70,CLUBS!$B33,'PU H'!$S$5:$S$70,"&gt;0")+COUNTIFS('BE F'!$D$5:$D$72,CLUBS!$B33,'BE F'!$S$5:$S$72,"&gt;0")+COUNTIFS('BE H'!$D$5:$D$66,CLUBS!$B33,'BE H'!$S$5:$S$66,"&gt;0")+COUNTIFS('MI F'!$D$5:$D$72,CLUBS!$B33,'MI F'!$S$5:$S$72,"&gt;0")+COUNTIFS('MI H'!$D$5:$D$70,CLUBS!$B33,'MI H'!$S$5:$S$70,"&gt;0")+COUNTIFS('CA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9">
        <v>0</v>
      </c>
      <c r="Z33" s="69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H'!$D$5:$D$70,CLUBS!$B33,'PU H'!$T$5:$T$70)+SUMIF('BE F'!$D$5:$D$72,CLUBS!$B33,'BE F'!$T$5:$T$72)+SUMIF('BE H'!$D$5:$D$66,CLUBS!$B33,'BE H'!$T$5:$T$66)+SUMIF('MI F'!$D$5:$D$72,CLUBS!$B33,'MI F'!$T$5:$T$72)+SUMIF('MI H'!$D$5:$D$70,CLUBS!$B33,'MI H'!$T$5:$T$70)+SUMIF('CA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H'!$D$5:$D$70,CLUBS!$B33,'PU H'!$U$5:$U$70,"&gt;0")+COUNTIFS('BE F'!$D$5:$D$72,CLUBS!$B33,'BE F'!$U$5:$U$72,"&gt;0")+COUNTIFS('BE H'!$D$5:$D$66,CLUBS!$B33,'BE H'!$U$5:$U$66,"&gt;0")+COUNTIFS('MI F'!$D$5:$D$72,CLUBS!$B33,'MI F'!$U$5:$U$72,"&gt;0")+COUNTIFS('MI H'!$D$5:$D$70,CLUBS!$B33,'MI H'!$U$5:$U$70,"&gt;0")+COUNTIFS('CA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H'!$D$5:$D$70,CLUBS!$B33,'PU H'!$V$5:$V$70)+SUMIF('BE F'!$D$5:$D$72,CLUBS!$B33,'BE F'!$V$5:$V$72)+SUMIF('BE H'!$D$5:$D$66,CLUBS!$B33,'BE H'!$V$5:$V$66)+SUMIF('MI F'!$D$5:$D$72,CLUBS!$B33,'MI F'!$V$5:$V$72)+SUMIF('MI H'!$D$5:$D$70,CLUBS!$B33,'MI H'!$V$5:$V$70)+SUMIF('CA F'!$D$5:$D$72,CLUBS!$B33,'CA F'!$V$5:$V$72)+SUMIF('CA H'!$D$5:$D$72,CLUBS!$B33,'CA H'!$V$5:$V$72)+SUMIF('JU F'!$D$5:$D$72,CLUBS!$B33,'JU F'!$V$5:$V$72)+SUMIF('JU H'!$D$5:$D$72,CLUBS!$B33,'JU H'!$V$5:$V$72))*AB33</f>
        <v>0</v>
      </c>
      <c r="AD33" s="69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H'!$D$5:$D$70,CLUBS!$B33,'PU H'!$W$5:$W$70,"&gt;0")+COUNTIFS('BE F'!$D$5:$D$72,CLUBS!$B33,'BE F'!$W$5:$W$72,"&gt;0")+COUNTIFS('BE H'!$D$5:$D$66,CLUBS!$B33,'BE H'!$W$5:$W$66,"&gt;0")+COUNTIFS('MI F'!$D$5:$D$72,CLUBS!$B33,'MI F'!$W$5:$W$72,"&gt;0")+COUNTIFS('MI H'!$D$5:$D$70,CLUBS!$B33,'MI H'!$W$5:$W$70,"&gt;0")+COUNTIFS('CA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9">
        <v>0</v>
      </c>
      <c r="AF33" s="69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H'!$D$5:$D$70,CLUBS!$B33,'PU H'!$X$5:$X$70)+SUMIF('BE F'!$D$5:$D$72,CLUBS!$B33,'BE F'!$X$5:$X$72)+SUMIF('BE H'!$D$5:$D$66,CLUBS!$B33,'BE H'!$X$5:$X$66)+SUMIF('MI F'!$D$5:$D$72,CLUBS!$B33,'MI F'!$X$5:$X$72)+SUMIF('MI H'!$D$5:$D$70,CLUBS!$B33,'MI H'!$X$5:$X$70)+SUMIF('CA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H'!$D$5:$D$70,CLUBS!$B33,'PU H'!$Y$5:$Y$70,"&gt;0")+COUNTIFS('BE F'!$D$5:$D$72,CLUBS!$B33,'BE F'!$Y$5:$Y$72,"&gt;0")+COUNTIFS('BE H'!$D$5:$D$66,CLUBS!$B33,'BE H'!$Y$5:$Y$66,"&gt;0")+COUNTIFS('MI F'!$D$5:$D$72,CLUBS!$B33,'MI F'!$Y$5:$Y$72,"&gt;0")+COUNTIFS('MI H'!$D$5:$D$70,CLUBS!$B33,'MI H'!$Y$5:$Y$70,"&gt;0")+COUNTIFS('CA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H'!$D$5:$D$70,CLUBS!$B33,'PU H'!$Z$5:$Z$70)+SUMIF('BE F'!$D$5:$D$72,CLUBS!$B33,'BE F'!$Z$5:$Z$72)+SUMIF('BE H'!$D$5:$D$66,CLUBS!$B33,'BE H'!$Z$5:$Z$66)+SUMIF('MI F'!$D$5:$D$72,CLUBS!$B33,'MI F'!$Z$5:$Z$72)+SUMIF('MI H'!$D$5:$D$70,CLUBS!$B33,'MI H'!$Z$5:$Z$70)+SUMIF('CA F'!$D$5:$D$72,CLUBS!$B33,'CA F'!$Z$5:$Z$72)+SUMIF('CA H'!$D$5:$D$72,CLUBS!$B33,'CA H'!$Z$5:$Z$72)+SUMIF('JU F'!$D$5:$D$72,CLUBS!$B33,'JU F'!$Z$5:$Z$72)+SUMIF('JU H'!$D$5:$D$72,CLUBS!$B33,'JU H'!$Z$5:$Z$72))*AH33</f>
        <v>0</v>
      </c>
      <c r="AJ33" s="16">
        <f t="shared" si="14"/>
        <v>0</v>
      </c>
      <c r="AK33" s="28">
        <f t="shared" si="15"/>
        <v>0</v>
      </c>
      <c r="AL33" s="29">
        <f t="shared" si="1"/>
        <v>0</v>
      </c>
      <c r="AM33" s="14">
        <v>0</v>
      </c>
      <c r="AN33" s="27">
        <f t="shared" si="2"/>
        <v>0</v>
      </c>
      <c r="AO33" s="22"/>
    </row>
    <row r="34" spans="1:45" x14ac:dyDescent="0.15">
      <c r="A34" s="34">
        <f t="shared" si="0"/>
        <v>15</v>
      </c>
      <c r="B34" s="65" t="s">
        <v>104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H'!$D$5:$D$70,CLUBS!$B34,'PU H'!$E$5:$E$70,"&gt;0")+COUNTIFS('BE F'!$D$5:$D$72,CLUBS!$B34,'BE F'!$E$5:$E$72,"&gt;0")+COUNTIFS('BE H'!$D$5:$D$66,CLUBS!$B34,'BE H'!$E$5:$E$66,"&gt;0")+COUNTIFS('MI F'!$D$5:$D$72,CLUBS!$B34,'MI F'!$E$5:$E$72,"&gt;0")+COUNTIFS('MI H'!$D$5:$D$70,CLUBS!$B34,'MI H'!$E$5:$E$70,"&gt;0")+COUNTIFS('CA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H'!$D$5:$D$70,CLUBS!$B34,'PU H'!$F$5:$F$70)+SUMIF('BE F'!$D$5:$D$72,CLUBS!$B34,'BE F'!$F$5:$F$72)+SUMIF('BE H'!$D$5:$D$66,CLUBS!$B34,'BE H'!$F$5:$F$66)+SUMIF('MI F'!$D$5:$D$72,CLUBS!$B34,'MI F'!$F$5:$F$72)+SUMIF('MI H'!$D$5:$D$70,CLUBS!$B34,'MI H'!$F$5:$F$70)+SUMIF('CA F'!$D$5:$D$72,CLUBS!$B34,'CA F'!$F$5:$F$72)+SUMIF('CA H'!$D$5:$D$72,CLUBS!$B34,'CA H'!$F$5:$F$72)+SUMIF('JU F'!$D$5:$D$72,CLUBS!$B34,'JU F'!$F$5:$F$72)+SUMIF('JU H'!$D$5:$D$72,CLUBS!$B34,'JU H'!$F$5:$F$72))*D34</f>
        <v>0</v>
      </c>
      <c r="F34" s="69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H'!$D$5:$D$70,CLUBS!$B34,'PU H'!$G$5:$G$70,"&gt;0")+COUNTIFS('BE F'!$D$5:$D$72,CLUBS!$B34,'BE F'!$G$5:$G$72,"&gt;0")+COUNTIFS('BE H'!$D$5:$D$66,CLUBS!$B34,'BE H'!$G$5:$G$66,"&gt;0")+COUNTIFS('MI F'!$D$5:$D$72,CLUBS!$B34,'MI F'!$G$5:$G$72,"&gt;0")+COUNTIFS('MI H'!$D$5:$D$70,CLUBS!$B34,'MI H'!$G$5:$G$70,"&gt;0")+COUNTIFS('CA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9">
        <v>0</v>
      </c>
      <c r="H34" s="70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H'!$D$5:$D$70,CLUBS!$B34,'PU H'!$H$5:$H$70)+SUMIF('BE F'!$D$5:$D$72,CLUBS!$B34,'BE F'!$H$5:$H$72)+SUMIF('BE H'!$D$5:$D$66,CLUBS!$B34,'BE H'!$H$5:$H$66)+SUMIF('MI F'!$D$5:$D$72,CLUBS!$B34,'MI F'!$H$5:$H$72)+SUMIF('MI H'!$D$5:$D$70,CLUBS!$B34,'MI H'!$H$5:$H$70)+SUMIF('CA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H'!$D$5:$D$70,CLUBS!$B34,'PU H'!$I$5:$I$70,"&gt;0")+COUNTIFS('BE F'!$D$5:$D$72,CLUBS!$B34,'BE F'!$I$5:$I$72,"&gt;0")+COUNTIFS('BE H'!$D$5:$D$66,CLUBS!$B34,'BE H'!$I$5:$I$66,"&gt;0")+COUNTIFS('MI F'!$D$5:$D$72,CLUBS!$B34,'MI F'!$I$5:$I$72,"&gt;0")+COUNTIFS('MI H'!$D$5:$D$70,CLUBS!$B34,'MI H'!$I$5:$I$70,"&gt;0")+COUNTIFS('CA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H'!$D$5:$D$70,CLUBS!$B34,'PU H'!$J$5:$J$70)+SUMIF('BE F'!$D$5:$D$72,CLUBS!$B34,'BE F'!$J$5:$J$72)+SUMIF('BE H'!$D$5:$D$66,CLUBS!$B34,'BE H'!$J$5:$J$66)+SUMIF('MI F'!$D$5:$D$72,CLUBS!$B34,'MI F'!$J$5:$J$72)+SUMIF('MI H'!$D$5:$D$70,CLUBS!$B34,'MI H'!$J$5:$J$70)+SUMIF('CA F'!$D$5:$D$72,CLUBS!$B34,'CA F'!$J$5:$J$72)+SUMIF('CA H'!$D$5:$D$72,CLUBS!$B34,'CA H'!$J$5:$J$72)+SUMIF('JU F'!$D$5:$D$72,CLUBS!$B34,'JU F'!$J$5:$J$72)+SUMIF('JU H'!$D$5:$D$72,CLUBS!$B34,'JU H'!$J$5:$J$72))*J34</f>
        <v>0</v>
      </c>
      <c r="L34" s="69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H'!$D$5:$D$70,CLUBS!$B34,'PU H'!$K$5:$K$70,"&gt;0")+COUNTIFS('BE F'!$D$5:$D$72,CLUBS!$B34,'BE F'!$K$5:$K$72,"&gt;0")+COUNTIFS('BE H'!$D$5:$D$66,CLUBS!$B34,'BE H'!$K$5:$K$66,"&gt;0")+COUNTIFS('MI F'!$D$5:$D$72,CLUBS!$B34,'MI F'!$K$5:$K$72,"&gt;0")+COUNTIFS('MI H'!$D$5:$D$70,CLUBS!$B34,'MI H'!$K$5:$K$70,"&gt;0")+COUNTIFS('CA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9">
        <v>0</v>
      </c>
      <c r="N34" s="69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H'!$D$5:$D$70,CLUBS!$B34,'PU H'!$L$5:$L$70)+SUMIF('BE F'!$D$5:$D$72,CLUBS!$B34,'BE F'!$L$5:$L$72)+SUMIF('BE H'!$D$5:$D$66,CLUBS!$B34,'BE H'!$L$5:$L$66)+SUMIF('MI F'!$D$5:$D$72,CLUBS!$B34,'MI F'!$L$5:$L$72)+SUMIF('MI H'!$D$5:$D$70,CLUBS!$B34,'MI H'!$L$5:$L$70)+SUMIF('CA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H'!$D$5:$D$70,CLUBS!$B34,'PU H'!$M$5:$M$70,"&gt;0")+COUNTIFS('BE F'!$D$5:$D$72,CLUBS!$B34,'BE F'!$M$5:$M$72,"&gt;0")+COUNTIFS('BE H'!$D$5:$D$66,CLUBS!$B34,'BE H'!$M$5:$M$66,"&gt;0")+COUNTIFS('MI F'!$D$5:$D$72,CLUBS!$B34,'MI F'!$M$5:$M$72,"&gt;0")+COUNTIFS('MI H'!$D$5:$D$70,CLUBS!$B34,'MI H'!$M$5:$M$70,"&gt;0")+COUNTIFS('CA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H'!$D$5:$D$70,CLUBS!$B34,'PU H'!$N$5:$N$70)+SUMIF('BE F'!$D$5:$D$72,CLUBS!$B34,'BE F'!$N$5:$N$72)+SUMIF('BE H'!$D$5:$D$66,CLUBS!$B34,'BE H'!$N$5:$N$66)+SUMIF('MI F'!$D$5:$D$72,CLUBS!$B34,'MI F'!$N$5:$N$72)+SUMIF('MI H'!$D$5:$D$70,CLUBS!$B34,'MI H'!$N$5:$N$70)+SUMIF('CA F'!$D$5:$D$72,CLUBS!$B34,'CA F'!$N$5:$N$72)+SUMIF('CA H'!$D$5:$D$72,CLUBS!$B34,'CA H'!$N$5:$N$72)+SUMIF('JU F'!$D$5:$D$72,CLUBS!$B34,'JU F'!$N$5:$N$72)+SUMIF('JU H'!$D$5:$D$72,CLUBS!$B34,'JU H'!$N$5:$N$72))*P34</f>
        <v>0</v>
      </c>
      <c r="R34" s="69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H'!$D$5:$D$70,CLUBS!$B34,'PU H'!$O$5:$O$70,"&gt;0")+COUNTIFS('BE F'!$D$5:$D$72,CLUBS!$B34,'BE F'!$O$5:$O$72,"&gt;0")+COUNTIFS('BE H'!$D$5:$D$66,CLUBS!$B34,'BE H'!$O$5:$O$66,"&gt;0")+COUNTIFS('MI F'!$D$5:$D$72,CLUBS!$B34,'MI F'!$O$5:$O$72,"&gt;0")+COUNTIFS('MI H'!$D$5:$D$70,CLUBS!$B34,'MI H'!$O$5:$O$70,"&gt;0")+COUNTIFS('CA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9">
        <v>0</v>
      </c>
      <c r="T34" s="69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H'!$D$5:$D$70,CLUBS!$B34,'PU H'!$P$5:$P$70)+SUMIF('BE F'!$D$5:$D$72,CLUBS!$B34,'BE F'!$P$5:$P$72)+SUMIF('BE H'!$D$5:$D$66,CLUBS!$B34,'BE H'!$P$5:$P$66)+SUMIF('MI F'!$D$5:$D$72,CLUBS!$B34,'MI F'!$P$5:$P$72)+SUMIF('MI H'!$D$5:$D$70,CLUBS!$B34,'MI H'!$P$5:$P$70)+SUMIF('CA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H'!$D$5:$D$70,CLUBS!$B34,'PU H'!$Q$5:$Q$70,"&gt;0")+COUNTIFS('BE F'!$D$5:$D$72,CLUBS!$B34,'BE F'!$Q$5:$Q$72,"&gt;0")+COUNTIFS('BE H'!$D$5:$D$66,CLUBS!$B34,'BE H'!$Q$5:$Q$66,"&gt;0")+COUNTIFS('MI F'!$D$5:$D$72,CLUBS!$B34,'MI F'!$Q$5:$Q$72,"&gt;0")+COUNTIFS('MI H'!$D$5:$D$70,CLUBS!$B34,'MI H'!$Q$5:$Q$70,"&gt;0")+COUNTIFS('CA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H'!$D$5:$D$70,CLUBS!$B34,'PU H'!$R$5:$R$70)+SUMIF('BE F'!$D$5:$D$72,CLUBS!$B34,'BE F'!$R$5:$R$72)+SUMIF('BE H'!$D$5:$D$66,CLUBS!$B34,'BE H'!$R$5:$R$66)+SUMIF('MI F'!$D$5:$D$72,CLUBS!$B34,'MI F'!$R$5:$R$72)+SUMIF('MI H'!$D$5:$D$70,CLUBS!$B34,'MI H'!$R$5:$R$70)+SUMIF('CA F'!$D$5:$D$72,CLUBS!$B34,'CA F'!$R$5:$R$72)+SUMIF('CA H'!$D$5:$D$72,CLUBS!$B34,'CA H'!$R$5:$R$72)+SUMIF('JU F'!$D$5:$D$72,CLUBS!$B34,'JU F'!$R$5:$R$72)+SUMIF('JU H'!$D$5:$D$72,CLUBS!$B34,'JU H'!$R$5:$R$72))*V34</f>
        <v>0</v>
      </c>
      <c r="X34" s="69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H'!$D$5:$D$70,CLUBS!$B34,'PU H'!$S$5:$S$70,"&gt;0")+COUNTIFS('BE F'!$D$5:$D$72,CLUBS!$B34,'BE F'!$S$5:$S$72,"&gt;0")+COUNTIFS('BE H'!$D$5:$D$66,CLUBS!$B34,'BE H'!$S$5:$S$66,"&gt;0")+COUNTIFS('MI F'!$D$5:$D$72,CLUBS!$B34,'MI F'!$S$5:$S$72,"&gt;0")+COUNTIFS('MI H'!$D$5:$D$70,CLUBS!$B34,'MI H'!$S$5:$S$70,"&gt;0")+COUNTIFS('CA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9">
        <v>0</v>
      </c>
      <c r="Z34" s="69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H'!$D$5:$D$70,CLUBS!$B34,'PU H'!$T$5:$T$70)+SUMIF('BE F'!$D$5:$D$72,CLUBS!$B34,'BE F'!$T$5:$T$72)+SUMIF('BE H'!$D$5:$D$66,CLUBS!$B34,'BE H'!$T$5:$T$66)+SUMIF('MI F'!$D$5:$D$72,CLUBS!$B34,'MI F'!$T$5:$T$72)+SUMIF('MI H'!$D$5:$D$70,CLUBS!$B34,'MI H'!$T$5:$T$70)+SUMIF('CA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H'!$D$5:$D$70,CLUBS!$B34,'PU H'!$U$5:$U$70,"&gt;0")+COUNTIFS('BE F'!$D$5:$D$72,CLUBS!$B34,'BE F'!$U$5:$U$72,"&gt;0")+COUNTIFS('BE H'!$D$5:$D$66,CLUBS!$B34,'BE H'!$U$5:$U$66,"&gt;0")+COUNTIFS('MI F'!$D$5:$D$72,CLUBS!$B34,'MI F'!$U$5:$U$72,"&gt;0")+COUNTIFS('MI H'!$D$5:$D$70,CLUBS!$B34,'MI H'!$U$5:$U$70,"&gt;0")+COUNTIFS('CA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H'!$D$5:$D$70,CLUBS!$B34,'PU H'!$V$5:$V$70)+SUMIF('BE F'!$D$5:$D$72,CLUBS!$B34,'BE F'!$V$5:$V$72)+SUMIF('BE H'!$D$5:$D$66,CLUBS!$B34,'BE H'!$V$5:$V$66)+SUMIF('MI F'!$D$5:$D$72,CLUBS!$B34,'MI F'!$V$5:$V$72)+SUMIF('MI H'!$D$5:$D$70,CLUBS!$B34,'MI H'!$V$5:$V$70)+SUMIF('CA F'!$D$5:$D$72,CLUBS!$B34,'CA F'!$V$5:$V$72)+SUMIF('CA H'!$D$5:$D$72,CLUBS!$B34,'CA H'!$V$5:$V$72)+SUMIF('JU F'!$D$5:$D$72,CLUBS!$B34,'JU F'!$V$5:$V$72)+SUMIF('JU H'!$D$5:$D$72,CLUBS!$B34,'JU H'!$V$5:$V$72))*AB34</f>
        <v>0</v>
      </c>
      <c r="AD34" s="69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H'!$D$5:$D$70,CLUBS!$B34,'PU H'!$W$5:$W$70,"&gt;0")+COUNTIFS('BE F'!$D$5:$D$72,CLUBS!$B34,'BE F'!$W$5:$W$72,"&gt;0")+COUNTIFS('BE H'!$D$5:$D$66,CLUBS!$B34,'BE H'!$W$5:$W$66,"&gt;0")+COUNTIFS('MI F'!$D$5:$D$72,CLUBS!$B34,'MI F'!$W$5:$W$72,"&gt;0")+COUNTIFS('MI H'!$D$5:$D$70,CLUBS!$B34,'MI H'!$W$5:$W$70,"&gt;0")+COUNTIFS('CA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9">
        <v>0</v>
      </c>
      <c r="AF34" s="69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H'!$D$5:$D$70,CLUBS!$B34,'PU H'!$X$5:$X$70)+SUMIF('BE F'!$D$5:$D$72,CLUBS!$B34,'BE F'!$X$5:$X$72)+SUMIF('BE H'!$D$5:$D$66,CLUBS!$B34,'BE H'!$X$5:$X$66)+SUMIF('MI F'!$D$5:$D$72,CLUBS!$B34,'MI F'!$X$5:$X$72)+SUMIF('MI H'!$D$5:$D$70,CLUBS!$B34,'MI H'!$X$5:$X$70)+SUMIF('CA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H'!$D$5:$D$70,CLUBS!$B34,'PU H'!$Y$5:$Y$70,"&gt;0")+COUNTIFS('BE F'!$D$5:$D$72,CLUBS!$B34,'BE F'!$Y$5:$Y$72,"&gt;0")+COUNTIFS('BE H'!$D$5:$D$66,CLUBS!$B34,'BE H'!$Y$5:$Y$66,"&gt;0")+COUNTIFS('MI F'!$D$5:$D$72,CLUBS!$B34,'MI F'!$Y$5:$Y$72,"&gt;0")+COUNTIFS('MI H'!$D$5:$D$70,CLUBS!$B34,'MI H'!$Y$5:$Y$70,"&gt;0")+COUNTIFS('CA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H'!$D$5:$D$70,CLUBS!$B34,'PU H'!$Z$5:$Z$70)+SUMIF('BE F'!$D$5:$D$72,CLUBS!$B34,'BE F'!$Z$5:$Z$72)+SUMIF('BE H'!$D$5:$D$66,CLUBS!$B34,'BE H'!$Z$5:$Z$66)+SUMIF('MI F'!$D$5:$D$72,CLUBS!$B34,'MI F'!$Z$5:$Z$72)+SUMIF('MI H'!$D$5:$D$70,CLUBS!$B34,'MI H'!$Z$5:$Z$70)+SUMIF('CA F'!$D$5:$D$72,CLUBS!$B34,'CA F'!$Z$5:$Z$72)+SUMIF('CA H'!$D$5:$D$72,CLUBS!$B34,'CA H'!$Z$5:$Z$72)+SUMIF('JU F'!$D$5:$D$72,CLUBS!$B34,'JU F'!$Z$5:$Z$72)+SUMIF('JU H'!$D$5:$D$72,CLUBS!$B34,'JU H'!$Z$5:$Z$72))*AH34</f>
        <v>0</v>
      </c>
      <c r="AJ34" s="16">
        <f t="shared" si="14"/>
        <v>0</v>
      </c>
      <c r="AK34" s="28">
        <f t="shared" si="15"/>
        <v>0</v>
      </c>
      <c r="AL34" s="29">
        <f t="shared" si="1"/>
        <v>0</v>
      </c>
      <c r="AM34" s="14">
        <v>0</v>
      </c>
      <c r="AN34" s="27">
        <f t="shared" si="2"/>
        <v>0</v>
      </c>
      <c r="AO34" s="22"/>
    </row>
    <row r="35" spans="1:45" x14ac:dyDescent="0.15">
      <c r="A35" s="34">
        <f t="shared" si="0"/>
        <v>15</v>
      </c>
      <c r="B35" s="65" t="s">
        <v>105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H'!$D$5:$D$70,CLUBS!$B35,'PU H'!$E$5:$E$70,"&gt;0")+COUNTIFS('BE F'!$D$5:$D$72,CLUBS!$B35,'BE F'!$E$5:$E$72,"&gt;0")+COUNTIFS('BE H'!$D$5:$D$66,CLUBS!$B35,'BE H'!$E$5:$E$66,"&gt;0")+COUNTIFS('MI F'!$D$5:$D$72,CLUBS!$B35,'MI F'!$E$5:$E$72,"&gt;0")+COUNTIFS('MI H'!$D$5:$D$70,CLUBS!$B35,'MI H'!$E$5:$E$70,"&gt;0")+COUNTIFS('CA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H'!$D$5:$D$70,CLUBS!$B35,'PU H'!$F$5:$F$70)+SUMIF('BE F'!$D$5:$D$72,CLUBS!$B35,'BE F'!$F$5:$F$72)+SUMIF('BE H'!$D$5:$D$66,CLUBS!$B35,'BE H'!$F$5:$F$66)+SUMIF('MI F'!$D$5:$D$72,CLUBS!$B35,'MI F'!$F$5:$F$72)+SUMIF('MI H'!$D$5:$D$70,CLUBS!$B35,'MI H'!$F$5:$F$70)+SUMIF('CA F'!$D$5:$D$72,CLUBS!$B35,'CA F'!$F$5:$F$72)+SUMIF('CA H'!$D$5:$D$72,CLUBS!$B35,'CA H'!$F$5:$F$72)+SUMIF('JU F'!$D$5:$D$72,CLUBS!$B35,'JU F'!$F$5:$F$72)+SUMIF('JU H'!$D$5:$D$72,CLUBS!$B35,'JU H'!$F$5:$F$72))*D35</f>
        <v>0</v>
      </c>
      <c r="F35" s="69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H'!$D$5:$D$70,CLUBS!$B35,'PU H'!$G$5:$G$70,"&gt;0")+COUNTIFS('BE F'!$D$5:$D$72,CLUBS!$B35,'BE F'!$G$5:$G$72,"&gt;0")+COUNTIFS('BE H'!$D$5:$D$66,CLUBS!$B35,'BE H'!$G$5:$G$66,"&gt;0")+COUNTIFS('MI F'!$D$5:$D$72,CLUBS!$B35,'MI F'!$G$5:$G$72,"&gt;0")+COUNTIFS('MI H'!$D$5:$D$70,CLUBS!$B35,'MI H'!$G$5:$G$70,"&gt;0")+COUNTIFS('CA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9">
        <v>0</v>
      </c>
      <c r="H35" s="70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H'!$D$5:$D$70,CLUBS!$B35,'PU H'!$H$5:$H$70)+SUMIF('BE F'!$D$5:$D$72,CLUBS!$B35,'BE F'!$H$5:$H$72)+SUMIF('BE H'!$D$5:$D$66,CLUBS!$B35,'BE H'!$H$5:$H$66)+SUMIF('MI F'!$D$5:$D$72,CLUBS!$B35,'MI F'!$H$5:$H$72)+SUMIF('MI H'!$D$5:$D$70,CLUBS!$B35,'MI H'!$H$5:$H$70)+SUMIF('CA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H'!$D$5:$D$70,CLUBS!$B35,'PU H'!$I$5:$I$70,"&gt;0")+COUNTIFS('BE F'!$D$5:$D$72,CLUBS!$B35,'BE F'!$I$5:$I$72,"&gt;0")+COUNTIFS('BE H'!$D$5:$D$66,CLUBS!$B35,'BE H'!$I$5:$I$66,"&gt;0")+COUNTIFS('MI F'!$D$5:$D$72,CLUBS!$B35,'MI F'!$I$5:$I$72,"&gt;0")+COUNTIFS('MI H'!$D$5:$D$70,CLUBS!$B35,'MI H'!$I$5:$I$70,"&gt;0")+COUNTIFS('CA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H'!$D$5:$D$70,CLUBS!$B35,'PU H'!$J$5:$J$70)+SUMIF('BE F'!$D$5:$D$72,CLUBS!$B35,'BE F'!$J$5:$J$72)+SUMIF('BE H'!$D$5:$D$66,CLUBS!$B35,'BE H'!$J$5:$J$66)+SUMIF('MI F'!$D$5:$D$72,CLUBS!$B35,'MI F'!$J$5:$J$72)+SUMIF('MI H'!$D$5:$D$70,CLUBS!$B35,'MI H'!$J$5:$J$70)+SUMIF('CA F'!$D$5:$D$72,CLUBS!$B35,'CA F'!$J$5:$J$72)+SUMIF('CA H'!$D$5:$D$72,CLUBS!$B35,'CA H'!$J$5:$J$72)+SUMIF('JU F'!$D$5:$D$72,CLUBS!$B35,'JU F'!$J$5:$J$72)+SUMIF('JU H'!$D$5:$D$72,CLUBS!$B35,'JU H'!$J$5:$J$72))*J35</f>
        <v>0</v>
      </c>
      <c r="L35" s="69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H'!$D$5:$D$70,CLUBS!$B35,'PU H'!$K$5:$K$70,"&gt;0")+COUNTIFS('BE F'!$D$5:$D$72,CLUBS!$B35,'BE F'!$K$5:$K$72,"&gt;0")+COUNTIFS('BE H'!$D$5:$D$66,CLUBS!$B35,'BE H'!$K$5:$K$66,"&gt;0")+COUNTIFS('MI F'!$D$5:$D$72,CLUBS!$B35,'MI F'!$K$5:$K$72,"&gt;0")+COUNTIFS('MI H'!$D$5:$D$70,CLUBS!$B35,'MI H'!$K$5:$K$70,"&gt;0")+COUNTIFS('CA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9">
        <v>0</v>
      </c>
      <c r="N35" s="69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H'!$D$5:$D$70,CLUBS!$B35,'PU H'!$L$5:$L$70)+SUMIF('BE F'!$D$5:$D$72,CLUBS!$B35,'BE F'!$L$5:$L$72)+SUMIF('BE H'!$D$5:$D$66,CLUBS!$B35,'BE H'!$L$5:$L$66)+SUMIF('MI F'!$D$5:$D$72,CLUBS!$B35,'MI F'!$L$5:$L$72)+SUMIF('MI H'!$D$5:$D$70,CLUBS!$B35,'MI H'!$L$5:$L$70)+SUMIF('CA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H'!$D$5:$D$70,CLUBS!$B35,'PU H'!$M$5:$M$70,"&gt;0")+COUNTIFS('BE F'!$D$5:$D$72,CLUBS!$B35,'BE F'!$M$5:$M$72,"&gt;0")+COUNTIFS('BE H'!$D$5:$D$66,CLUBS!$B35,'BE H'!$M$5:$M$66,"&gt;0")+COUNTIFS('MI F'!$D$5:$D$72,CLUBS!$B35,'MI F'!$M$5:$M$72,"&gt;0")+COUNTIFS('MI H'!$D$5:$D$70,CLUBS!$B35,'MI H'!$M$5:$M$70,"&gt;0")+COUNTIFS('CA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H'!$D$5:$D$70,CLUBS!$B35,'PU H'!$N$5:$N$70)+SUMIF('BE F'!$D$5:$D$72,CLUBS!$B35,'BE F'!$N$5:$N$72)+SUMIF('BE H'!$D$5:$D$66,CLUBS!$B35,'BE H'!$N$5:$N$66)+SUMIF('MI F'!$D$5:$D$72,CLUBS!$B35,'MI F'!$N$5:$N$72)+SUMIF('MI H'!$D$5:$D$70,CLUBS!$B35,'MI H'!$N$5:$N$70)+SUMIF('CA F'!$D$5:$D$72,CLUBS!$B35,'CA F'!$N$5:$N$72)+SUMIF('CA H'!$D$5:$D$72,CLUBS!$B35,'CA H'!$N$5:$N$72)+SUMIF('JU F'!$D$5:$D$72,CLUBS!$B35,'JU F'!$N$5:$N$72)+SUMIF('JU H'!$D$5:$D$72,CLUBS!$B35,'JU H'!$N$5:$N$72))*P35</f>
        <v>0</v>
      </c>
      <c r="R35" s="69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H'!$D$5:$D$70,CLUBS!$B35,'PU H'!$O$5:$O$70,"&gt;0")+COUNTIFS('BE F'!$D$5:$D$72,CLUBS!$B35,'BE F'!$O$5:$O$72,"&gt;0")+COUNTIFS('BE H'!$D$5:$D$66,CLUBS!$B35,'BE H'!$O$5:$O$66,"&gt;0")+COUNTIFS('MI F'!$D$5:$D$72,CLUBS!$B35,'MI F'!$O$5:$O$72,"&gt;0")+COUNTIFS('MI H'!$D$5:$D$70,CLUBS!$B35,'MI H'!$O$5:$O$70,"&gt;0")+COUNTIFS('CA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9">
        <v>0</v>
      </c>
      <c r="T35" s="69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H'!$D$5:$D$70,CLUBS!$B35,'PU H'!$P$5:$P$70)+SUMIF('BE F'!$D$5:$D$72,CLUBS!$B35,'BE F'!$P$5:$P$72)+SUMIF('BE H'!$D$5:$D$66,CLUBS!$B35,'BE H'!$P$5:$P$66)+SUMIF('MI F'!$D$5:$D$72,CLUBS!$B35,'MI F'!$P$5:$P$72)+SUMIF('MI H'!$D$5:$D$70,CLUBS!$B35,'MI H'!$P$5:$P$70)+SUMIF('CA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H'!$D$5:$D$70,CLUBS!$B35,'PU H'!$Q$5:$Q$70,"&gt;0")+COUNTIFS('BE F'!$D$5:$D$72,CLUBS!$B35,'BE F'!$Q$5:$Q$72,"&gt;0")+COUNTIFS('BE H'!$D$5:$D$66,CLUBS!$B35,'BE H'!$Q$5:$Q$66,"&gt;0")+COUNTIFS('MI F'!$D$5:$D$72,CLUBS!$B35,'MI F'!$Q$5:$Q$72,"&gt;0")+COUNTIFS('MI H'!$D$5:$D$70,CLUBS!$B35,'MI H'!$Q$5:$Q$70,"&gt;0")+COUNTIFS('CA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H'!$D$5:$D$70,CLUBS!$B35,'PU H'!$R$5:$R$70)+SUMIF('BE F'!$D$5:$D$72,CLUBS!$B35,'BE F'!$R$5:$R$72)+SUMIF('BE H'!$D$5:$D$66,CLUBS!$B35,'BE H'!$R$5:$R$66)+SUMIF('MI F'!$D$5:$D$72,CLUBS!$B35,'MI F'!$R$5:$R$72)+SUMIF('MI H'!$D$5:$D$70,CLUBS!$B35,'MI H'!$R$5:$R$70)+SUMIF('CA F'!$D$5:$D$72,CLUBS!$B35,'CA F'!$R$5:$R$72)+SUMIF('CA H'!$D$5:$D$72,CLUBS!$B35,'CA H'!$R$5:$R$72)+SUMIF('JU F'!$D$5:$D$72,CLUBS!$B35,'JU F'!$R$5:$R$72)+SUMIF('JU H'!$D$5:$D$72,CLUBS!$B35,'JU H'!$R$5:$R$72))*V35</f>
        <v>0</v>
      </c>
      <c r="X35" s="69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H'!$D$5:$D$70,CLUBS!$B35,'PU H'!$S$5:$S$70,"&gt;0")+COUNTIFS('BE F'!$D$5:$D$72,CLUBS!$B35,'BE F'!$S$5:$S$72,"&gt;0")+COUNTIFS('BE H'!$D$5:$D$66,CLUBS!$B35,'BE H'!$S$5:$S$66,"&gt;0")+COUNTIFS('MI F'!$D$5:$D$72,CLUBS!$B35,'MI F'!$S$5:$S$72,"&gt;0")+COUNTIFS('MI H'!$D$5:$D$70,CLUBS!$B35,'MI H'!$S$5:$S$70,"&gt;0")+COUNTIFS('CA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9">
        <v>0</v>
      </c>
      <c r="Z35" s="69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H'!$D$5:$D$70,CLUBS!$B35,'PU H'!$T$5:$T$70)+SUMIF('BE F'!$D$5:$D$72,CLUBS!$B35,'BE F'!$T$5:$T$72)+SUMIF('BE H'!$D$5:$D$66,CLUBS!$B35,'BE H'!$T$5:$T$66)+SUMIF('MI F'!$D$5:$D$72,CLUBS!$B35,'MI F'!$T$5:$T$72)+SUMIF('MI H'!$D$5:$D$70,CLUBS!$B35,'MI H'!$T$5:$T$70)+SUMIF('CA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H'!$D$5:$D$70,CLUBS!$B35,'PU H'!$U$5:$U$70,"&gt;0")+COUNTIFS('BE F'!$D$5:$D$72,CLUBS!$B35,'BE F'!$U$5:$U$72,"&gt;0")+COUNTIFS('BE H'!$D$5:$D$66,CLUBS!$B35,'BE H'!$U$5:$U$66,"&gt;0")+COUNTIFS('MI F'!$D$5:$D$72,CLUBS!$B35,'MI F'!$U$5:$U$72,"&gt;0")+COUNTIFS('MI H'!$D$5:$D$70,CLUBS!$B35,'MI H'!$U$5:$U$70,"&gt;0")+COUNTIFS('CA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H'!$D$5:$D$70,CLUBS!$B35,'PU H'!$V$5:$V$70)+SUMIF('BE F'!$D$5:$D$72,CLUBS!$B35,'BE F'!$V$5:$V$72)+SUMIF('BE H'!$D$5:$D$66,CLUBS!$B35,'BE H'!$V$5:$V$66)+SUMIF('MI F'!$D$5:$D$72,CLUBS!$B35,'MI F'!$V$5:$V$72)+SUMIF('MI H'!$D$5:$D$70,CLUBS!$B35,'MI H'!$V$5:$V$70)+SUMIF('CA F'!$D$5:$D$72,CLUBS!$B35,'CA F'!$V$5:$V$72)+SUMIF('CA H'!$D$5:$D$72,CLUBS!$B35,'CA H'!$V$5:$V$72)+SUMIF('JU F'!$D$5:$D$72,CLUBS!$B35,'JU F'!$V$5:$V$72)+SUMIF('JU H'!$D$5:$D$72,CLUBS!$B35,'JU H'!$V$5:$V$72))*AB35</f>
        <v>0</v>
      </c>
      <c r="AD35" s="69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H'!$D$5:$D$70,CLUBS!$B35,'PU H'!$W$5:$W$70,"&gt;0")+COUNTIFS('BE F'!$D$5:$D$72,CLUBS!$B35,'BE F'!$W$5:$W$72,"&gt;0")+COUNTIFS('BE H'!$D$5:$D$66,CLUBS!$B35,'BE H'!$W$5:$W$66,"&gt;0")+COUNTIFS('MI F'!$D$5:$D$72,CLUBS!$B35,'MI F'!$W$5:$W$72,"&gt;0")+COUNTIFS('MI H'!$D$5:$D$70,CLUBS!$B35,'MI H'!$W$5:$W$70,"&gt;0")+COUNTIFS('CA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9">
        <v>0</v>
      </c>
      <c r="AF35" s="69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H'!$D$5:$D$70,CLUBS!$B35,'PU H'!$X$5:$X$70)+SUMIF('BE F'!$D$5:$D$72,CLUBS!$B35,'BE F'!$X$5:$X$72)+SUMIF('BE H'!$D$5:$D$66,CLUBS!$B35,'BE H'!$X$5:$X$66)+SUMIF('MI F'!$D$5:$D$72,CLUBS!$B35,'MI F'!$X$5:$X$72)+SUMIF('MI H'!$D$5:$D$70,CLUBS!$B35,'MI H'!$X$5:$X$70)+SUMIF('CA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H'!$D$5:$D$70,CLUBS!$B35,'PU H'!$Y$5:$Y$70,"&gt;0")+COUNTIFS('BE F'!$D$5:$D$72,CLUBS!$B35,'BE F'!$Y$5:$Y$72,"&gt;0")+COUNTIFS('BE H'!$D$5:$D$66,CLUBS!$B35,'BE H'!$Y$5:$Y$66,"&gt;0")+COUNTIFS('MI F'!$D$5:$D$72,CLUBS!$B35,'MI F'!$Y$5:$Y$72,"&gt;0")+COUNTIFS('MI H'!$D$5:$D$70,CLUBS!$B35,'MI H'!$Y$5:$Y$70,"&gt;0")+COUNTIFS('CA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H'!$D$5:$D$70,CLUBS!$B35,'PU H'!$Z$5:$Z$70)+SUMIF('BE F'!$D$5:$D$72,CLUBS!$B35,'BE F'!$Z$5:$Z$72)+SUMIF('BE H'!$D$5:$D$66,CLUBS!$B35,'BE H'!$Z$5:$Z$66)+SUMIF('MI F'!$D$5:$D$72,CLUBS!$B35,'MI F'!$Z$5:$Z$72)+SUMIF('MI H'!$D$5:$D$70,CLUBS!$B35,'MI H'!$Z$5:$Z$70)+SUMIF('CA F'!$D$5:$D$72,CLUBS!$B35,'CA F'!$Z$5:$Z$72)+SUMIF('CA H'!$D$5:$D$72,CLUBS!$B35,'CA H'!$Z$5:$Z$72)+SUMIF('JU F'!$D$5:$D$72,CLUBS!$B35,'JU F'!$Z$5:$Z$72)+SUMIF('JU H'!$D$5:$D$72,CLUBS!$B35,'JU H'!$Z$5:$Z$72))*AH35</f>
        <v>0</v>
      </c>
      <c r="AJ35" s="16">
        <f t="shared" si="14"/>
        <v>0</v>
      </c>
      <c r="AK35" s="28">
        <f t="shared" si="15"/>
        <v>0</v>
      </c>
      <c r="AL35" s="29">
        <f t="shared" si="1"/>
        <v>0</v>
      </c>
      <c r="AM35" s="14">
        <v>0</v>
      </c>
      <c r="AN35" s="27">
        <f t="shared" si="2"/>
        <v>0</v>
      </c>
      <c r="AO35" s="22"/>
      <c r="AS35" t="s">
        <v>49</v>
      </c>
    </row>
    <row r="36" spans="1:45" x14ac:dyDescent="0.15">
      <c r="A36" s="34">
        <f t="shared" si="0"/>
        <v>15</v>
      </c>
      <c r="B36" s="65" t="s">
        <v>93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H'!$D$5:$D$70,CLUBS!$B36,'PU H'!$E$5:$E$70,"&gt;0")+COUNTIFS('BE F'!$D$5:$D$72,CLUBS!$B36,'BE F'!$E$5:$E$72,"&gt;0")+COUNTIFS('BE H'!$D$5:$D$66,CLUBS!$B36,'BE H'!$E$5:$E$66,"&gt;0")+COUNTIFS('MI F'!$D$5:$D$72,CLUBS!$B36,'MI F'!$E$5:$E$72,"&gt;0")+COUNTIFS('MI H'!$D$5:$D$70,CLUBS!$B36,'MI H'!$E$5:$E$70,"&gt;0")+COUNTIFS('CA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H'!$D$5:$D$70,CLUBS!$B36,'PU H'!$F$5:$F$70)+SUMIF('BE F'!$D$5:$D$72,CLUBS!$B36,'BE F'!$F$5:$F$72)+SUMIF('BE H'!$D$5:$D$66,CLUBS!$B36,'BE H'!$F$5:$F$66)+SUMIF('MI F'!$D$5:$D$72,CLUBS!$B36,'MI F'!$F$5:$F$72)+SUMIF('MI H'!$D$5:$D$70,CLUBS!$B36,'MI H'!$F$5:$F$70)+SUMIF('CA F'!$D$5:$D$72,CLUBS!$B36,'CA F'!$F$5:$F$72)+SUMIF('CA H'!$D$5:$D$72,CLUBS!$B36,'CA H'!$F$5:$F$72)+SUMIF('JU F'!$D$5:$D$72,CLUBS!$B36,'JU F'!$F$5:$F$72)+SUMIF('JU H'!$D$5:$D$72,CLUBS!$B36,'JU H'!$F$5:$F$72))*D36</f>
        <v>0</v>
      </c>
      <c r="F36" s="69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H'!$D$5:$D$70,CLUBS!$B36,'PU H'!$G$5:$G$70,"&gt;0")+COUNTIFS('BE F'!$D$5:$D$72,CLUBS!$B36,'BE F'!$G$5:$G$72,"&gt;0")+COUNTIFS('BE H'!$D$5:$D$66,CLUBS!$B36,'BE H'!$G$5:$G$66,"&gt;0")+COUNTIFS('MI F'!$D$5:$D$72,CLUBS!$B36,'MI F'!$G$5:$G$72,"&gt;0")+COUNTIFS('MI H'!$D$5:$D$70,CLUBS!$B36,'MI H'!$G$5:$G$70,"&gt;0")+COUNTIFS('CA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9">
        <v>0</v>
      </c>
      <c r="H36" s="70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H'!$D$5:$D$70,CLUBS!$B36,'PU H'!$H$5:$H$70)+SUMIF('BE F'!$D$5:$D$72,CLUBS!$B36,'BE F'!$H$5:$H$72)+SUMIF('BE H'!$D$5:$D$66,CLUBS!$B36,'BE H'!$H$5:$H$66)+SUMIF('MI F'!$D$5:$D$72,CLUBS!$B36,'MI F'!$H$5:$H$72)+SUMIF('MI H'!$D$5:$D$70,CLUBS!$B36,'MI H'!$H$5:$H$70)+SUMIF('CA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H'!$D$5:$D$70,CLUBS!$B36,'PU H'!$I$5:$I$70,"&gt;0")+COUNTIFS('BE F'!$D$5:$D$72,CLUBS!$B36,'BE F'!$I$5:$I$72,"&gt;0")+COUNTIFS('BE H'!$D$5:$D$66,CLUBS!$B36,'BE H'!$I$5:$I$66,"&gt;0")+COUNTIFS('MI F'!$D$5:$D$72,CLUBS!$B36,'MI F'!$I$5:$I$72,"&gt;0")+COUNTIFS('MI H'!$D$5:$D$70,CLUBS!$B36,'MI H'!$I$5:$I$70,"&gt;0")+COUNTIFS('CA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H'!$D$5:$D$70,CLUBS!$B36,'PU H'!$J$5:$J$70)+SUMIF('BE F'!$D$5:$D$72,CLUBS!$B36,'BE F'!$J$5:$J$72)+SUMIF('BE H'!$D$5:$D$66,CLUBS!$B36,'BE H'!$J$5:$J$66)+SUMIF('MI F'!$D$5:$D$72,CLUBS!$B36,'MI F'!$J$5:$J$72)+SUMIF('MI H'!$D$5:$D$70,CLUBS!$B36,'MI H'!$J$5:$J$70)+SUMIF('CA F'!$D$5:$D$72,CLUBS!$B36,'CA F'!$J$5:$J$72)+SUMIF('CA H'!$D$5:$D$72,CLUBS!$B36,'CA H'!$J$5:$J$72)+SUMIF('JU F'!$D$5:$D$72,CLUBS!$B36,'JU F'!$J$5:$J$72)+SUMIF('JU H'!$D$5:$D$72,CLUBS!$B36,'JU H'!$J$5:$J$72))*J36</f>
        <v>0</v>
      </c>
      <c r="L36" s="69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H'!$D$5:$D$70,CLUBS!$B36,'PU H'!$K$5:$K$70,"&gt;0")+COUNTIFS('BE F'!$D$5:$D$72,CLUBS!$B36,'BE F'!$K$5:$K$72,"&gt;0")+COUNTIFS('BE H'!$D$5:$D$66,CLUBS!$B36,'BE H'!$K$5:$K$66,"&gt;0")+COUNTIFS('MI F'!$D$5:$D$72,CLUBS!$B36,'MI F'!$K$5:$K$72,"&gt;0")+COUNTIFS('MI H'!$D$5:$D$70,CLUBS!$B36,'MI H'!$K$5:$K$70,"&gt;0")+COUNTIFS('CA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9">
        <v>0</v>
      </c>
      <c r="N36" s="69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H'!$D$5:$D$70,CLUBS!$B36,'PU H'!$L$5:$L$70)+SUMIF('BE F'!$D$5:$D$72,CLUBS!$B36,'BE F'!$L$5:$L$72)+SUMIF('BE H'!$D$5:$D$66,CLUBS!$B36,'BE H'!$L$5:$L$66)+SUMIF('MI F'!$D$5:$D$72,CLUBS!$B36,'MI F'!$L$5:$L$72)+SUMIF('MI H'!$D$5:$D$70,CLUBS!$B36,'MI H'!$L$5:$L$70)+SUMIF('CA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H'!$D$5:$D$70,CLUBS!$B36,'PU H'!$M$5:$M$70,"&gt;0")+COUNTIFS('BE F'!$D$5:$D$72,CLUBS!$B36,'BE F'!$M$5:$M$72,"&gt;0")+COUNTIFS('BE H'!$D$5:$D$66,CLUBS!$B36,'BE H'!$M$5:$M$66,"&gt;0")+COUNTIFS('MI F'!$D$5:$D$72,CLUBS!$B36,'MI F'!$M$5:$M$72,"&gt;0")+COUNTIFS('MI H'!$D$5:$D$70,CLUBS!$B36,'MI H'!$M$5:$M$70,"&gt;0")+COUNTIFS('CA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H'!$D$5:$D$70,CLUBS!$B36,'PU H'!$N$5:$N$70)+SUMIF('BE F'!$D$5:$D$72,CLUBS!$B36,'BE F'!$N$5:$N$72)+SUMIF('BE H'!$D$5:$D$66,CLUBS!$B36,'BE H'!$N$5:$N$66)+SUMIF('MI F'!$D$5:$D$72,CLUBS!$B36,'MI F'!$N$5:$N$72)+SUMIF('MI H'!$D$5:$D$70,CLUBS!$B36,'MI H'!$N$5:$N$70)+SUMIF('CA F'!$D$5:$D$72,CLUBS!$B36,'CA F'!$N$5:$N$72)+SUMIF('CA H'!$D$5:$D$72,CLUBS!$B36,'CA H'!$N$5:$N$72)+SUMIF('JU F'!$D$5:$D$72,CLUBS!$B36,'JU F'!$N$5:$N$72)+SUMIF('JU H'!$D$5:$D$72,CLUBS!$B36,'JU H'!$N$5:$N$72))*P36</f>
        <v>0</v>
      </c>
      <c r="R36" s="69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H'!$D$5:$D$70,CLUBS!$B36,'PU H'!$O$5:$O$70,"&gt;0")+COUNTIFS('BE F'!$D$5:$D$72,CLUBS!$B36,'BE F'!$O$5:$O$72,"&gt;0")+COUNTIFS('BE H'!$D$5:$D$66,CLUBS!$B36,'BE H'!$O$5:$O$66,"&gt;0")+COUNTIFS('MI F'!$D$5:$D$72,CLUBS!$B36,'MI F'!$O$5:$O$72,"&gt;0")+COUNTIFS('MI H'!$D$5:$D$70,CLUBS!$B36,'MI H'!$O$5:$O$70,"&gt;0")+COUNTIFS('CA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9">
        <v>0</v>
      </c>
      <c r="T36" s="69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H'!$D$5:$D$70,CLUBS!$B36,'PU H'!$P$5:$P$70)+SUMIF('BE F'!$D$5:$D$72,CLUBS!$B36,'BE F'!$P$5:$P$72)+SUMIF('BE H'!$D$5:$D$66,CLUBS!$B36,'BE H'!$P$5:$P$66)+SUMIF('MI F'!$D$5:$D$72,CLUBS!$B36,'MI F'!$P$5:$P$72)+SUMIF('MI H'!$D$5:$D$70,CLUBS!$B36,'MI H'!$P$5:$P$70)+SUMIF('CA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H'!$D$5:$D$70,CLUBS!$B36,'PU H'!$Q$5:$Q$70,"&gt;0")+COUNTIFS('BE F'!$D$5:$D$72,CLUBS!$B36,'BE F'!$Q$5:$Q$72,"&gt;0")+COUNTIFS('BE H'!$D$5:$D$66,CLUBS!$B36,'BE H'!$Q$5:$Q$66,"&gt;0")+COUNTIFS('MI F'!$D$5:$D$72,CLUBS!$B36,'MI F'!$Q$5:$Q$72,"&gt;0")+COUNTIFS('MI H'!$D$5:$D$70,CLUBS!$B36,'MI H'!$Q$5:$Q$70,"&gt;0")+COUNTIFS('CA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H'!$D$5:$D$70,CLUBS!$B36,'PU H'!$R$5:$R$70)+SUMIF('BE F'!$D$5:$D$72,CLUBS!$B36,'BE F'!$R$5:$R$72)+SUMIF('BE H'!$D$5:$D$66,CLUBS!$B36,'BE H'!$R$5:$R$66)+SUMIF('MI F'!$D$5:$D$72,CLUBS!$B36,'MI F'!$R$5:$R$72)+SUMIF('MI H'!$D$5:$D$70,CLUBS!$B36,'MI H'!$R$5:$R$70)+SUMIF('CA F'!$D$5:$D$72,CLUBS!$B36,'CA F'!$R$5:$R$72)+SUMIF('CA H'!$D$5:$D$72,CLUBS!$B36,'CA H'!$R$5:$R$72)+SUMIF('JU F'!$D$5:$D$72,CLUBS!$B36,'JU F'!$R$5:$R$72)+SUMIF('JU H'!$D$5:$D$72,CLUBS!$B36,'JU H'!$R$5:$R$72))*V36</f>
        <v>0</v>
      </c>
      <c r="X36" s="69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H'!$D$5:$D$70,CLUBS!$B36,'PU H'!$S$5:$S$70,"&gt;0")+COUNTIFS('BE F'!$D$5:$D$72,CLUBS!$B36,'BE F'!$S$5:$S$72,"&gt;0")+COUNTIFS('BE H'!$D$5:$D$66,CLUBS!$B36,'BE H'!$S$5:$S$66,"&gt;0")+COUNTIFS('MI F'!$D$5:$D$72,CLUBS!$B36,'MI F'!$S$5:$S$72,"&gt;0")+COUNTIFS('MI H'!$D$5:$D$70,CLUBS!$B36,'MI H'!$S$5:$S$70,"&gt;0")+COUNTIFS('CA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9">
        <v>0</v>
      </c>
      <c r="Z36" s="69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H'!$D$5:$D$70,CLUBS!$B36,'PU H'!$T$5:$T$70)+SUMIF('BE F'!$D$5:$D$72,CLUBS!$B36,'BE F'!$T$5:$T$72)+SUMIF('BE H'!$D$5:$D$66,CLUBS!$B36,'BE H'!$T$5:$T$66)+SUMIF('MI F'!$D$5:$D$72,CLUBS!$B36,'MI F'!$T$5:$T$72)+SUMIF('MI H'!$D$5:$D$70,CLUBS!$B36,'MI H'!$T$5:$T$70)+SUMIF('CA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H'!$D$5:$D$70,CLUBS!$B36,'PU H'!$U$5:$U$70,"&gt;0")+COUNTIFS('BE F'!$D$5:$D$72,CLUBS!$B36,'BE F'!$U$5:$U$72,"&gt;0")+COUNTIFS('BE H'!$D$5:$D$66,CLUBS!$B36,'BE H'!$U$5:$U$66,"&gt;0")+COUNTIFS('MI F'!$D$5:$D$72,CLUBS!$B36,'MI F'!$U$5:$U$72,"&gt;0")+COUNTIFS('MI H'!$D$5:$D$70,CLUBS!$B36,'MI H'!$U$5:$U$70,"&gt;0")+COUNTIFS('CA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H'!$D$5:$D$70,CLUBS!$B36,'PU H'!$V$5:$V$70)+SUMIF('BE F'!$D$5:$D$72,CLUBS!$B36,'BE F'!$V$5:$V$72)+SUMIF('BE H'!$D$5:$D$66,CLUBS!$B36,'BE H'!$V$5:$V$66)+SUMIF('MI F'!$D$5:$D$72,CLUBS!$B36,'MI F'!$V$5:$V$72)+SUMIF('MI H'!$D$5:$D$70,CLUBS!$B36,'MI H'!$V$5:$V$70)+SUMIF('CA F'!$D$5:$D$72,CLUBS!$B36,'CA F'!$V$5:$V$72)+SUMIF('CA H'!$D$5:$D$72,CLUBS!$B36,'CA H'!$V$5:$V$72)+SUMIF('JU F'!$D$5:$D$72,CLUBS!$B36,'JU F'!$V$5:$V$72)+SUMIF('JU H'!$D$5:$D$72,CLUBS!$B36,'JU H'!$V$5:$V$72))*AB36</f>
        <v>0</v>
      </c>
      <c r="AD36" s="69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H'!$D$5:$D$70,CLUBS!$B36,'PU H'!$W$5:$W$70,"&gt;0")+COUNTIFS('BE F'!$D$5:$D$72,CLUBS!$B36,'BE F'!$W$5:$W$72,"&gt;0")+COUNTIFS('BE H'!$D$5:$D$66,CLUBS!$B36,'BE H'!$W$5:$W$66,"&gt;0")+COUNTIFS('MI F'!$D$5:$D$72,CLUBS!$B36,'MI F'!$W$5:$W$72,"&gt;0")+COUNTIFS('MI H'!$D$5:$D$70,CLUBS!$B36,'MI H'!$W$5:$W$70,"&gt;0")+COUNTIFS('CA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9">
        <v>0</v>
      </c>
      <c r="AF36" s="69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H'!$D$5:$D$70,CLUBS!$B36,'PU H'!$X$5:$X$70)+SUMIF('BE F'!$D$5:$D$72,CLUBS!$B36,'BE F'!$X$5:$X$72)+SUMIF('BE H'!$D$5:$D$66,CLUBS!$B36,'BE H'!$X$5:$X$66)+SUMIF('MI F'!$D$5:$D$72,CLUBS!$B36,'MI F'!$X$5:$X$72)+SUMIF('MI H'!$D$5:$D$70,CLUBS!$B36,'MI H'!$X$5:$X$70)+SUMIF('CA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H'!$D$5:$D$70,CLUBS!$B36,'PU H'!$Y$5:$Y$70,"&gt;0")+COUNTIFS('BE F'!$D$5:$D$72,CLUBS!$B36,'BE F'!$Y$5:$Y$72,"&gt;0")+COUNTIFS('BE H'!$D$5:$D$66,CLUBS!$B36,'BE H'!$Y$5:$Y$66,"&gt;0")+COUNTIFS('MI F'!$D$5:$D$72,CLUBS!$B36,'MI F'!$Y$5:$Y$72,"&gt;0")+COUNTIFS('MI H'!$D$5:$D$70,CLUBS!$B36,'MI H'!$Y$5:$Y$70,"&gt;0")+COUNTIFS('CA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H'!$D$5:$D$70,CLUBS!$B36,'PU H'!$Z$5:$Z$70)+SUMIF('BE F'!$D$5:$D$72,CLUBS!$B36,'BE F'!$Z$5:$Z$72)+SUMIF('BE H'!$D$5:$D$66,CLUBS!$B36,'BE H'!$Z$5:$Z$66)+SUMIF('MI F'!$D$5:$D$72,CLUBS!$B36,'MI F'!$Z$5:$Z$72)+SUMIF('MI H'!$D$5:$D$70,CLUBS!$B36,'MI H'!$Z$5:$Z$70)+SUMIF('CA F'!$D$5:$D$72,CLUBS!$B36,'CA F'!$Z$5:$Z$72)+SUMIF('CA H'!$D$5:$D$72,CLUBS!$B36,'CA H'!$Z$5:$Z$72)+SUMIF('JU F'!$D$5:$D$72,CLUBS!$B36,'JU F'!$Z$5:$Z$72)+SUMIF('JU H'!$D$5:$D$72,CLUBS!$B36,'JU H'!$Z$5:$Z$72))*AH36</f>
        <v>0</v>
      </c>
      <c r="AJ36" s="16">
        <f t="shared" si="14"/>
        <v>0</v>
      </c>
      <c r="AK36" s="28">
        <f t="shared" si="15"/>
        <v>0</v>
      </c>
      <c r="AL36" s="29">
        <f t="shared" si="1"/>
        <v>0</v>
      </c>
      <c r="AM36" s="14">
        <v>0</v>
      </c>
      <c r="AN36" s="27">
        <f t="shared" si="2"/>
        <v>0</v>
      </c>
      <c r="AO36" s="22"/>
    </row>
    <row r="37" spans="1:45" x14ac:dyDescent="0.1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H'!$D$5:$D$70,CLUBS!$B37,'PU H'!$E$5:$E$70,"&gt;0")+COUNTIFS('BE F'!$D$5:$D$72,CLUBS!$B37,'BE F'!$E$5:$E$72,"&gt;0")+COUNTIFS('BE H'!$D$5:$D$66,CLUBS!$B37,'BE H'!$E$5:$E$66,"&gt;0")+COUNTIFS('MI F'!$D$5:$D$72,CLUBS!$B37,'MI F'!$E$5:$E$72,"&gt;0")+COUNTIFS('MI H'!$D$5:$D$70,CLUBS!$B37,'MI H'!$E$5:$E$70,"&gt;0")+COUNTIFS('CA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9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H'!$D$5:$D$70,CLUBS!$B37,'PU H'!$F$5:$F$70)+SUMIF('BE F'!$D$5:$D$72,CLUBS!$B37,'BE F'!$F$5:$F$72)+SUMIF('BE H'!$D$5:$D$66,CLUBS!$B37,'BE H'!$F$5:$F$66)+SUMIF('MI F'!$D$5:$D$72,CLUBS!$B37,'MI F'!$F$5:$F$72)+SUMIF('MI H'!$D$5:$D$70,CLUBS!$B37,'MI H'!$F$5:$F$70)+SUMIF('CA F'!$D$5:$D$72,CLUBS!$B37,'CA F'!$F$5:$F$72)+SUMIF('CA H'!$D$5:$D$72,CLUBS!$B37,'CA H'!$F$5:$F$72)+SUMIF('JU F'!$D$5:$D$72,CLUBS!$B37,'JU F'!$F$5:$F$72)+SUMIF('JU H'!$D$5:$D$72,CLUBS!$B37,'JU H'!$F$5:$F$72))*D37</f>
        <v>0</v>
      </c>
      <c r="F37" s="69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H'!$D$5:$D$70,CLUBS!$B37,'PU H'!$G$5:$G$70,"&gt;0")+COUNTIFS('BE F'!$D$5:$D$72,CLUBS!$B37,'BE F'!$G$5:$G$72,"&gt;0")+COUNTIFS('BE H'!$D$5:$D$66,CLUBS!$B37,'BE H'!$G$5:$G$66,"&gt;0")+COUNTIFS('MI F'!$D$5:$D$72,CLUBS!$B37,'MI F'!$G$5:$G$72,"&gt;0")+COUNTIFS('MI H'!$D$5:$D$70,CLUBS!$B37,'MI H'!$G$5:$G$70,"&gt;0")+COUNTIFS('CA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5</v>
      </c>
      <c r="G37" s="69">
        <v>0</v>
      </c>
      <c r="H37" s="70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H'!$D$5:$D$70,CLUBS!$B37,'PU H'!$H$5:$H$70)+SUMIF('BE F'!$D$5:$D$72,CLUBS!$B37,'BE F'!$H$5:$H$72)+SUMIF('BE H'!$D$5:$D$66,CLUBS!$B37,'BE H'!$H$5:$H$66)+SUMIF('MI F'!$D$5:$D$72,CLUBS!$B37,'MI F'!$H$5:$H$72)+SUMIF('MI H'!$D$5:$D$70,CLUBS!$B37,'MI H'!$H$5:$H$70)+SUMIF('CA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H'!$D$5:$D$70,CLUBS!$B37,'PU H'!$I$5:$I$70,"&gt;0")+COUNTIFS('BE F'!$D$5:$D$72,CLUBS!$B37,'BE F'!$I$5:$I$72,"&gt;0")+COUNTIFS('BE H'!$D$5:$D$66,CLUBS!$B37,'BE H'!$I$5:$I$66,"&gt;0")+COUNTIFS('MI F'!$D$5:$D$72,CLUBS!$B37,'MI F'!$I$5:$I$72,"&gt;0")+COUNTIFS('MI H'!$D$5:$D$70,CLUBS!$B37,'MI H'!$I$5:$I$70,"&gt;0")+COUNTIFS('CA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14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H'!$D$5:$D$70,CLUBS!$B37,'PU H'!$J$5:$J$70)+SUMIF('BE F'!$D$5:$D$72,CLUBS!$B37,'BE F'!$J$5:$J$72)+SUMIF('BE H'!$D$5:$D$66,CLUBS!$B37,'BE H'!$J$5:$J$66)+SUMIF('MI F'!$D$5:$D$72,CLUBS!$B37,'MI F'!$J$5:$J$72)+SUMIF('MI H'!$D$5:$D$70,CLUBS!$B37,'MI H'!$J$5:$J$70)+SUMIF('CA F'!$D$5:$D$72,CLUBS!$B37,'CA F'!$J$5:$J$72)+SUMIF('CA H'!$D$5:$D$72,CLUBS!$B37,'CA H'!$J$5:$J$72)+SUMIF('JU F'!$D$5:$D$72,CLUBS!$B37,'JU F'!$J$5:$J$72)+SUMIF('JU H'!$D$5:$D$72,CLUBS!$B37,'JU H'!$J$5:$J$72))*J37</f>
        <v>0</v>
      </c>
      <c r="L37" s="69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H'!$D$5:$D$70,CLUBS!$B37,'PU H'!$K$5:$K$70,"&gt;0")+COUNTIFS('BE F'!$D$5:$D$72,CLUBS!$B37,'BE F'!$K$5:$K$72,"&gt;0")+COUNTIFS('BE H'!$D$5:$D$66,CLUBS!$B37,'BE H'!$K$5:$K$66,"&gt;0")+COUNTIFS('MI F'!$D$5:$D$72,CLUBS!$B37,'MI F'!$K$5:$K$72,"&gt;0")+COUNTIFS('MI H'!$D$5:$D$70,CLUBS!$B37,'MI H'!$K$5:$K$70,"&gt;0")+COUNTIFS('CA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</v>
      </c>
      <c r="M37" s="69">
        <v>0</v>
      </c>
      <c r="N37" s="69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H'!$D$5:$D$70,CLUBS!$B37,'PU H'!$L$5:$L$70)+SUMIF('BE F'!$D$5:$D$72,CLUBS!$B37,'BE F'!$L$5:$L$72)+SUMIF('BE H'!$D$5:$D$66,CLUBS!$B37,'BE H'!$L$5:$L$66)+SUMIF('MI F'!$D$5:$D$72,CLUBS!$B37,'MI F'!$L$5:$L$72)+SUMIF('MI H'!$D$5:$D$70,CLUBS!$B37,'MI H'!$L$5:$L$70)+SUMIF('CA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H'!$D$5:$D$70,CLUBS!$B37,'PU H'!$M$5:$M$70,"&gt;0")+COUNTIFS('BE F'!$D$5:$D$72,CLUBS!$B37,'BE F'!$M$5:$M$72,"&gt;0")+COUNTIFS('BE H'!$D$5:$D$66,CLUBS!$B37,'BE H'!$M$5:$M$66,"&gt;0")+COUNTIFS('MI F'!$D$5:$D$72,CLUBS!$B37,'MI F'!$M$5:$M$72,"&gt;0")+COUNTIFS('MI H'!$D$5:$D$70,CLUBS!$B37,'MI H'!$M$5:$M$70,"&gt;0")+COUNTIFS('CA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H'!$D$5:$D$70,CLUBS!$B37,'PU H'!$N$5:$N$70)+SUMIF('BE F'!$D$5:$D$72,CLUBS!$B37,'BE F'!$N$5:$N$72)+SUMIF('BE H'!$D$5:$D$66,CLUBS!$B37,'BE H'!$N$5:$N$66)+SUMIF('MI F'!$D$5:$D$72,CLUBS!$B37,'MI F'!$N$5:$N$72)+SUMIF('MI H'!$D$5:$D$70,CLUBS!$B37,'MI H'!$N$5:$N$70)+SUMIF('CA F'!$D$5:$D$72,CLUBS!$B37,'CA F'!$N$5:$N$72)+SUMIF('CA H'!$D$5:$D$72,CLUBS!$B37,'CA H'!$N$5:$N$72)+SUMIF('JU F'!$D$5:$D$72,CLUBS!$B37,'JU F'!$N$5:$N$72)+SUMIF('JU H'!$D$5:$D$72,CLUBS!$B37,'JU H'!$N$5:$N$72))*P37</f>
        <v>0</v>
      </c>
      <c r="R37" s="69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H'!$D$5:$D$70,CLUBS!$B37,'PU H'!$O$5:$O$70,"&gt;0")+COUNTIFS('BE F'!$D$5:$D$72,CLUBS!$B37,'BE F'!$O$5:$O$72,"&gt;0")+COUNTIFS('BE H'!$D$5:$D$66,CLUBS!$B37,'BE H'!$O$5:$O$66,"&gt;0")+COUNTIFS('MI F'!$D$5:$D$72,CLUBS!$B37,'MI F'!$O$5:$O$72,"&gt;0")+COUNTIFS('MI H'!$D$5:$D$70,CLUBS!$B37,'MI H'!$O$5:$O$70,"&gt;0")+COUNTIFS('CA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S37" s="69">
        <v>0</v>
      </c>
      <c r="T37" s="69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H'!$D$5:$D$70,CLUBS!$B37,'PU H'!$P$5:$P$70)+SUMIF('BE F'!$D$5:$D$72,CLUBS!$B37,'BE F'!$P$5:$P$72)+SUMIF('BE H'!$D$5:$D$66,CLUBS!$B37,'BE H'!$P$5:$P$66)+SUMIF('MI F'!$D$5:$D$72,CLUBS!$B37,'MI F'!$P$5:$P$72)+SUMIF('MI H'!$D$5:$D$70,CLUBS!$B37,'MI H'!$P$5:$P$70)+SUMIF('CA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H'!$D$5:$D$70,CLUBS!$B37,'PU H'!$Q$5:$Q$70,"&gt;0")+COUNTIFS('BE F'!$D$5:$D$72,CLUBS!$B37,'BE F'!$Q$5:$Q$72,"&gt;0")+COUNTIFS('BE H'!$D$5:$D$66,CLUBS!$B37,'BE H'!$Q$5:$Q$66,"&gt;0")+COUNTIFS('MI F'!$D$5:$D$72,CLUBS!$B37,'MI F'!$Q$5:$Q$72,"&gt;0")+COUNTIFS('MI H'!$D$5:$D$70,CLUBS!$B37,'MI H'!$Q$5:$Q$70,"&gt;0")+COUNTIFS('CA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H'!$D$5:$D$70,CLUBS!$B37,'PU H'!$R$5:$R$70)+SUMIF('BE F'!$D$5:$D$72,CLUBS!$B37,'BE F'!$R$5:$R$72)+SUMIF('BE H'!$D$5:$D$66,CLUBS!$B37,'BE H'!$R$5:$R$66)+SUMIF('MI F'!$D$5:$D$72,CLUBS!$B37,'MI F'!$R$5:$R$72)+SUMIF('MI H'!$D$5:$D$70,CLUBS!$B37,'MI H'!$R$5:$R$70)+SUMIF('CA F'!$D$5:$D$72,CLUBS!$B37,'CA F'!$R$5:$R$72)+SUMIF('CA H'!$D$5:$D$72,CLUBS!$B37,'CA H'!$R$5:$R$72)+SUMIF('JU F'!$D$5:$D$72,CLUBS!$B37,'JU F'!$R$5:$R$72)+SUMIF('JU H'!$D$5:$D$72,CLUBS!$B37,'JU H'!$R$5:$R$72))*V37</f>
        <v>0</v>
      </c>
      <c r="X37" s="69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H'!$D$5:$D$70,CLUBS!$B37,'PU H'!$S$5:$S$70,"&gt;0")+COUNTIFS('BE F'!$D$5:$D$72,CLUBS!$B37,'BE F'!$S$5:$S$72,"&gt;0")+COUNTIFS('BE H'!$D$5:$D$66,CLUBS!$B37,'BE H'!$S$5:$S$66,"&gt;0")+COUNTIFS('MI F'!$D$5:$D$72,CLUBS!$B37,'MI F'!$S$5:$S$72,"&gt;0")+COUNTIFS('MI H'!$D$5:$D$70,CLUBS!$B37,'MI H'!$S$5:$S$70,"&gt;0")+COUNTIFS('CA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Y37" s="69">
        <v>0</v>
      </c>
      <c r="Z37" s="69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H'!$D$5:$D$70,CLUBS!$B37,'PU H'!$T$5:$T$70)+SUMIF('BE F'!$D$5:$D$72,CLUBS!$B37,'BE F'!$T$5:$T$72)+SUMIF('BE H'!$D$5:$D$66,CLUBS!$B37,'BE H'!$T$5:$T$66)+SUMIF('MI F'!$D$5:$D$72,CLUBS!$B37,'MI F'!$T$5:$T$72)+SUMIF('MI H'!$D$5:$D$70,CLUBS!$B37,'MI H'!$T$5:$T$70)+SUMIF('CA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H'!$D$5:$D$70,CLUBS!$B37,'PU H'!$U$5:$U$70,"&gt;0")+COUNTIFS('BE F'!$D$5:$D$72,CLUBS!$B37,'BE F'!$U$5:$U$72,"&gt;0")+COUNTIFS('BE H'!$D$5:$D$66,CLUBS!$B37,'BE H'!$U$5:$U$66,"&gt;0")+COUNTIFS('MI F'!$D$5:$D$72,CLUBS!$B37,'MI F'!$U$5:$U$72,"&gt;0")+COUNTIFS('MI H'!$D$5:$D$70,CLUBS!$B37,'MI H'!$U$5:$U$70,"&gt;0")+COUNTIFS('CA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H'!$D$5:$D$70,CLUBS!$B37,'PU H'!$V$5:$V$70)+SUMIF('BE F'!$D$5:$D$72,CLUBS!$B37,'BE F'!$V$5:$V$72)+SUMIF('BE H'!$D$5:$D$66,CLUBS!$B37,'BE H'!$V$5:$V$66)+SUMIF('MI F'!$D$5:$D$72,CLUBS!$B37,'MI F'!$V$5:$V$72)+SUMIF('MI H'!$D$5:$D$70,CLUBS!$B37,'MI H'!$V$5:$V$70)+SUMIF('CA F'!$D$5:$D$72,CLUBS!$B37,'CA F'!$V$5:$V$72)+SUMIF('CA H'!$D$5:$D$72,CLUBS!$B37,'CA H'!$V$5:$V$72)+SUMIF('JU F'!$D$5:$D$72,CLUBS!$B37,'JU F'!$V$5:$V$72)+SUMIF('JU H'!$D$5:$D$72,CLUBS!$B37,'JU H'!$V$5:$V$72))*AB37</f>
        <v>0</v>
      </c>
      <c r="AD37" s="69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H'!$D$5:$D$70,CLUBS!$B37,'PU H'!$W$5:$W$70,"&gt;0")+COUNTIFS('BE F'!$D$5:$D$72,CLUBS!$B37,'BE F'!$W$5:$W$72,"&gt;0")+COUNTIFS('BE H'!$D$5:$D$66,CLUBS!$B37,'BE H'!$W$5:$W$66,"&gt;0")+COUNTIFS('MI F'!$D$5:$D$72,CLUBS!$B37,'MI F'!$W$5:$W$72,"&gt;0")+COUNTIFS('MI H'!$D$5:$D$70,CLUBS!$B37,'MI H'!$W$5:$W$70,"&gt;0")+COUNTIFS('CA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AE37" s="69">
        <v>0</v>
      </c>
      <c r="AF37" s="69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H'!$D$5:$D$70,CLUBS!$B37,'PU H'!$X$5:$X$70)+SUMIF('BE F'!$D$5:$D$72,CLUBS!$B37,'BE F'!$X$5:$X$72)+SUMIF('BE H'!$D$5:$D$66,CLUBS!$B37,'BE H'!$X$5:$X$66)+SUMIF('MI F'!$D$5:$D$72,CLUBS!$B37,'MI F'!$X$5:$X$72)+SUMIF('MI H'!$D$5:$D$70,CLUBS!$B37,'MI H'!$X$5:$X$70)+SUMIF('CA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H'!$D$5:$D$70,CLUBS!$B37,'PU H'!$Y$5:$Y$70,"&gt;0")+COUNTIFS('BE F'!$D$5:$D$72,CLUBS!$B37,'BE F'!$Y$5:$Y$72,"&gt;0")+COUNTIFS('BE H'!$D$5:$D$66,CLUBS!$B37,'BE H'!$Y$5:$Y$66,"&gt;0")+COUNTIFS('MI F'!$D$5:$D$72,CLUBS!$B37,'MI F'!$Y$5:$Y$72,"&gt;0")+COUNTIFS('MI H'!$D$5:$D$70,CLUBS!$B37,'MI H'!$Y$5:$Y$70,"&gt;0")+COUNTIFS('CA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H'!$D$5:$D$70,CLUBS!$B37,'PU H'!$Z$5:$Z$70)+SUMIF('BE F'!$D$5:$D$72,CLUBS!$B37,'BE F'!$Z$5:$Z$72)+SUMIF('BE H'!$D$5:$D$66,CLUBS!$B37,'BE H'!$Z$5:$Z$66)+SUMIF('MI F'!$D$5:$D$72,CLUBS!$B37,'MI F'!$Z$5:$Z$72)+SUMIF('MI H'!$D$5:$D$70,CLUBS!$B37,'MI H'!$Z$5:$Z$70)+SUMIF('CA F'!$D$5:$D$72,CLUBS!$B37,'CA F'!$Z$5:$Z$72)+SUMIF('CA H'!$D$5:$D$72,CLUBS!$B37,'CA H'!$Z$5:$Z$72)+SUMIF('JU F'!$D$5:$D$72,CLUBS!$B37,'JU F'!$Z$5:$Z$72)+SUMIF('JU H'!$D$5:$D$72,CLUBS!$B37,'JU H'!$Z$5:$Z$72))*AH37</f>
        <v>0</v>
      </c>
      <c r="AJ37" s="16">
        <f t="shared" si="14"/>
        <v>30</v>
      </c>
      <c r="AK37" s="28">
        <f t="shared" si="15"/>
        <v>0</v>
      </c>
      <c r="AL37" s="29">
        <f t="shared" si="1"/>
        <v>0</v>
      </c>
      <c r="AM37" s="14">
        <v>0</v>
      </c>
      <c r="AN37" s="27">
        <f t="shared" si="2"/>
        <v>0</v>
      </c>
    </row>
    <row r="38" spans="1:45" x14ac:dyDescent="0.15">
      <c r="A38" s="16"/>
      <c r="B38" s="17" t="s">
        <v>20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H'!$D$5:$D$70,CLUBS!$B38,'PU H'!$E$5:$E$70,"&gt;0")+COUNTIFS('BE F'!$D$5:$D$72,CLUBS!$B38,'BE F'!$E$5:$E$72,"&gt;0")+COUNTIFS('BE H'!$D$5:$D$66,CLUBS!$B38,'BE H'!$E$5:$E$66,"&gt;0")+COUNTIFS('MI F'!$D$5:$D$72,CLUBS!$B38,'MI F'!$E$5:$E$72,"&gt;0")+COUNTIFS('MI H'!$D$5:$D$70,CLUBS!$B38,'MI H'!$E$5:$E$70,"&gt;0")+COUNTIFS('CA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0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H'!$D$5:$D$70,CLUBS!$B38,'PU H'!$F$5:$F$70)+SUMIF('BE F'!$D$5:$D$72,CLUBS!$B38,'BE F'!$F$5:$F$72)+SUMIF('BE H'!$D$5:$D$66,CLUBS!$B38,'BE H'!$F$5:$F$66)+SUMIF('MI F'!$D$5:$D$72,CLUBS!$B38,'MI F'!$F$5:$F$72)+SUMIF('MI H'!$D$5:$D$70,CLUBS!$B38,'MI H'!$F$5:$F$70)+SUMIF('CA F'!$D$5:$D$72,CLUBS!$B38,'CA F'!$F$5:$F$72)+SUMIF('CA H'!$D$5:$D$72,CLUBS!$B38,'CA H'!$F$5:$F$72)+SUMIF('JU F'!$D$5:$D$72,CLUBS!$B38,'JU F'!$F$5:$F$72)+SUMIF('JU H'!$D$5:$D$72,CLUBS!$B38,'JU H'!$F$5:$F$72))*D38</f>
        <v>0</v>
      </c>
      <c r="F38" s="69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H'!$D$5:$D$70,CLUBS!$B38,'PU H'!$G$5:$G$70,"&gt;0")+COUNTIFS('BE F'!$D$5:$D$72,CLUBS!$B38,'BE F'!$G$5:$G$72,"&gt;0")+COUNTIFS('BE H'!$D$5:$D$66,CLUBS!$B38,'BE H'!$G$5:$G$66,"&gt;0")+COUNTIFS('MI F'!$D$5:$D$72,CLUBS!$B38,'MI F'!$G$5:$G$72,"&gt;0")+COUNTIFS('MI H'!$D$5:$D$70,CLUBS!$B38,'MI H'!$G$5:$G$70,"&gt;0")+COUNTIFS('CA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9">
        <v>0</v>
      </c>
      <c r="H38" s="70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H'!$D$5:$D$70,CLUBS!$B38,'PU H'!$H$5:$H$70)+SUMIF('BE F'!$D$5:$D$72,CLUBS!$B38,'BE F'!$H$5:$H$72)+SUMIF('BE H'!$D$5:$D$66,CLUBS!$B38,'BE H'!$H$5:$H$66)+SUMIF('MI F'!$D$5:$D$72,CLUBS!$B38,'MI F'!$H$5:$H$72)+SUMIF('MI H'!$D$5:$D$70,CLUBS!$B38,'MI H'!$H$5:$H$70)+SUMIF('CA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H'!$D$5:$D$70,CLUBS!$B38,'PU H'!$I$5:$I$70,"&gt;0")+COUNTIFS('BE F'!$D$5:$D$72,CLUBS!$B38,'BE F'!$I$5:$I$72,"&gt;0")+COUNTIFS('BE H'!$D$5:$D$66,CLUBS!$B38,'BE H'!$I$5:$I$66,"&gt;0")+COUNTIFS('MI F'!$D$5:$D$72,CLUBS!$B38,'MI F'!$I$5:$I$72,"&gt;0")+COUNTIFS('MI H'!$D$5:$D$70,CLUBS!$B38,'MI H'!$I$5:$I$70,"&gt;0")+COUNTIFS('CA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H'!$D$5:$D$70,CLUBS!$B38,'PU H'!$J$5:$J$70)+SUMIF('BE F'!$D$5:$D$72,CLUBS!$B38,'BE F'!$J$5:$J$72)+SUMIF('BE H'!$D$5:$D$66,CLUBS!$B38,'BE H'!$J$5:$J$66)+SUMIF('MI F'!$D$5:$D$72,CLUBS!$B38,'MI F'!$J$5:$J$72)+SUMIF('MI H'!$D$5:$D$70,CLUBS!$B38,'MI H'!$J$5:$J$70)+SUMIF('CA F'!$D$5:$D$72,CLUBS!$B38,'CA F'!$J$5:$J$72)+SUMIF('CA H'!$D$5:$D$72,CLUBS!$B38,'CA H'!$J$5:$J$72)+SUMIF('JU F'!$D$5:$D$72,CLUBS!$B38,'JU F'!$J$5:$J$72)+SUMIF('JU H'!$D$5:$D$72,CLUBS!$B38,'JU H'!$J$5:$J$72))*J38</f>
        <v>0</v>
      </c>
      <c r="L38" s="69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H'!$D$5:$D$70,CLUBS!$B38,'PU H'!$K$5:$K$70,"&gt;0")+COUNTIFS('BE F'!$D$5:$D$72,CLUBS!$B38,'BE F'!$K$5:$K$72,"&gt;0")+COUNTIFS('BE H'!$D$5:$D$66,CLUBS!$B38,'BE H'!$K$5:$K$66,"&gt;0")+COUNTIFS('MI F'!$D$5:$D$72,CLUBS!$B38,'MI F'!$K$5:$K$72,"&gt;0")+COUNTIFS('MI H'!$D$5:$D$70,CLUBS!$B38,'MI H'!$K$5:$K$70,"&gt;0")+COUNTIFS('CA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9">
        <v>0</v>
      </c>
      <c r="N38" s="69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H'!$D$5:$D$70,CLUBS!$B38,'PU H'!$L$5:$L$70)+SUMIF('BE F'!$D$5:$D$72,CLUBS!$B38,'BE F'!$L$5:$L$72)+SUMIF('BE H'!$D$5:$D$66,CLUBS!$B38,'BE H'!$L$5:$L$66)+SUMIF('MI F'!$D$5:$D$72,CLUBS!$B38,'MI F'!$L$5:$L$72)+SUMIF('MI H'!$D$5:$D$70,CLUBS!$B38,'MI H'!$L$5:$L$70)+SUMIF('CA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H'!$D$5:$D$70,CLUBS!$B38,'PU H'!$M$5:$M$70,"&gt;0")+COUNTIFS('BE F'!$D$5:$D$72,CLUBS!$B38,'BE F'!$M$5:$M$72,"&gt;0")+COUNTIFS('BE H'!$D$5:$D$66,CLUBS!$B38,'BE H'!$M$5:$M$66,"&gt;0")+COUNTIFS('MI F'!$D$5:$D$72,CLUBS!$B38,'MI F'!$M$5:$M$72,"&gt;0")+COUNTIFS('MI H'!$D$5:$D$70,CLUBS!$B38,'MI H'!$M$5:$M$70,"&gt;0")+COUNTIFS('CA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H'!$D$5:$D$70,CLUBS!$B38,'PU H'!$N$5:$N$70)+SUMIF('BE F'!$D$5:$D$72,CLUBS!$B38,'BE F'!$N$5:$N$72)+SUMIF('BE H'!$D$5:$D$66,CLUBS!$B38,'BE H'!$N$5:$N$66)+SUMIF('MI F'!$D$5:$D$72,CLUBS!$B38,'MI F'!$N$5:$N$72)+SUMIF('MI H'!$D$5:$D$70,CLUBS!$B38,'MI H'!$N$5:$N$70)+SUMIF('CA F'!$D$5:$D$72,CLUBS!$B38,'CA F'!$N$5:$N$72)+SUMIF('CA H'!$D$5:$D$72,CLUBS!$B38,'CA H'!$N$5:$N$72)+SUMIF('JU F'!$D$5:$D$72,CLUBS!$B38,'JU F'!$N$5:$N$72)+SUMIF('JU H'!$D$5:$D$72,CLUBS!$B38,'JU H'!$N$5:$N$72))*P38</f>
        <v>0</v>
      </c>
      <c r="R38" s="69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H'!$D$5:$D$70,CLUBS!$B38,'PU H'!$O$5:$O$70,"&gt;0")+COUNTIFS('BE F'!$D$5:$D$72,CLUBS!$B38,'BE F'!$O$5:$O$72,"&gt;0")+COUNTIFS('BE H'!$D$5:$D$66,CLUBS!$B38,'BE H'!$O$5:$O$66,"&gt;0")+COUNTIFS('MI F'!$D$5:$D$72,CLUBS!$B38,'MI F'!$O$5:$O$72,"&gt;0")+COUNTIFS('MI H'!$D$5:$D$70,CLUBS!$B38,'MI H'!$O$5:$O$70,"&gt;0")+COUNTIFS('CA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9">
        <v>0</v>
      </c>
      <c r="T38" s="69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H'!$D$5:$D$70,CLUBS!$B38,'PU H'!$P$5:$P$70)+SUMIF('BE F'!$D$5:$D$72,CLUBS!$B38,'BE F'!$P$5:$P$72)+SUMIF('BE H'!$D$5:$D$66,CLUBS!$B38,'BE H'!$P$5:$P$66)+SUMIF('MI F'!$D$5:$D$72,CLUBS!$B38,'MI F'!$P$5:$P$72)+SUMIF('MI H'!$D$5:$D$70,CLUBS!$B38,'MI H'!$P$5:$P$70)+SUMIF('CA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H'!$D$5:$D$70,CLUBS!$B38,'PU H'!$Q$5:$Q$70,"&gt;0")+COUNTIFS('BE F'!$D$5:$D$72,CLUBS!$B38,'BE F'!$Q$5:$Q$72,"&gt;0")+COUNTIFS('BE H'!$D$5:$D$66,CLUBS!$B38,'BE H'!$Q$5:$Q$66,"&gt;0")+COUNTIFS('MI F'!$D$5:$D$72,CLUBS!$B38,'MI F'!$Q$5:$Q$72,"&gt;0")+COUNTIFS('MI H'!$D$5:$D$70,CLUBS!$B38,'MI H'!$Q$5:$Q$70,"&gt;0")+COUNTIFS('CA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H'!$D$5:$D$70,CLUBS!$B38,'PU H'!$R$5:$R$70)+SUMIF('BE F'!$D$5:$D$72,CLUBS!$B38,'BE F'!$R$5:$R$72)+SUMIF('BE H'!$D$5:$D$66,CLUBS!$B38,'BE H'!$R$5:$R$66)+SUMIF('MI F'!$D$5:$D$72,CLUBS!$B38,'MI F'!$R$5:$R$72)+SUMIF('MI H'!$D$5:$D$70,CLUBS!$B38,'MI H'!$R$5:$R$70)+SUMIF('CA F'!$D$5:$D$72,CLUBS!$B38,'CA F'!$R$5:$R$72)+SUMIF('CA H'!$D$5:$D$72,CLUBS!$B38,'CA H'!$R$5:$R$72)+SUMIF('JU F'!$D$5:$D$72,CLUBS!$B38,'JU F'!$R$5:$R$72)+SUMIF('JU H'!$D$5:$D$72,CLUBS!$B38,'JU H'!$R$5:$R$72))*V38</f>
        <v>0</v>
      </c>
      <c r="X38" s="69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H'!$D$5:$D$70,CLUBS!$B38,'PU H'!$S$5:$S$70,"&gt;0")+COUNTIFS('BE F'!$D$5:$D$72,CLUBS!$B38,'BE F'!$S$5:$S$72,"&gt;0")+COUNTIFS('BE H'!$D$5:$D$66,CLUBS!$B38,'BE H'!$S$5:$S$66,"&gt;0")+COUNTIFS('MI F'!$D$5:$D$72,CLUBS!$B38,'MI F'!$S$5:$S$72,"&gt;0")+COUNTIFS('MI H'!$D$5:$D$70,CLUBS!$B38,'MI H'!$S$5:$S$70,"&gt;0")+COUNTIFS('CA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Y38" s="69">
        <v>0</v>
      </c>
      <c r="Z38" s="69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H'!$D$5:$D$70,CLUBS!$B38,'PU H'!$T$5:$T$70)+SUMIF('BE F'!$D$5:$D$72,CLUBS!$B38,'BE F'!$T$5:$T$72)+SUMIF('BE H'!$D$5:$D$66,CLUBS!$B38,'BE H'!$T$5:$T$66)+SUMIF('MI F'!$D$5:$D$72,CLUBS!$B38,'MI F'!$T$5:$T$72)+SUMIF('MI H'!$D$5:$D$70,CLUBS!$B38,'MI H'!$T$5:$T$70)+SUMIF('CA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H'!$D$5:$D$70,CLUBS!$B38,'PU H'!$U$5:$U$70,"&gt;0")+COUNTIFS('BE F'!$D$5:$D$72,CLUBS!$B38,'BE F'!$U$5:$U$72,"&gt;0")+COUNTIFS('BE H'!$D$5:$D$66,CLUBS!$B38,'BE H'!$U$5:$U$66,"&gt;0")+COUNTIFS('MI F'!$D$5:$D$72,CLUBS!$B38,'MI F'!$U$5:$U$72,"&gt;0")+COUNTIFS('MI H'!$D$5:$D$70,CLUBS!$B38,'MI H'!$U$5:$U$70,"&gt;0")+COUNTIFS('CA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H'!$D$5:$D$70,CLUBS!$B38,'PU H'!$V$5:$V$70)+SUMIF('BE F'!$D$5:$D$72,CLUBS!$B38,'BE F'!$V$5:$V$72)+SUMIF('BE H'!$D$5:$D$66,CLUBS!$B38,'BE H'!$V$5:$V$66)+SUMIF('MI F'!$D$5:$D$72,CLUBS!$B38,'MI F'!$V$5:$V$72)+SUMIF('MI H'!$D$5:$D$70,CLUBS!$B38,'MI H'!$V$5:$V$70)+SUMIF('CA F'!$D$5:$D$72,CLUBS!$B38,'CA F'!$V$5:$V$72)+SUMIF('CA H'!$D$5:$D$72,CLUBS!$B38,'CA H'!$V$5:$V$72)+SUMIF('JU F'!$D$5:$D$72,CLUBS!$B38,'JU F'!$V$5:$V$72)+SUMIF('JU H'!$D$5:$D$72,CLUBS!$B38,'JU H'!$V$5:$V$72))*AB38</f>
        <v>0</v>
      </c>
      <c r="AD38" s="69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H'!$D$5:$D$70,CLUBS!$B38,'PU H'!$W$5:$W$70,"&gt;0")+COUNTIFS('BE F'!$D$5:$D$72,CLUBS!$B38,'BE F'!$W$5:$W$72,"&gt;0")+COUNTIFS('BE H'!$D$5:$D$66,CLUBS!$B38,'BE H'!$W$5:$W$66,"&gt;0")+COUNTIFS('MI F'!$D$5:$D$72,CLUBS!$B38,'MI F'!$W$5:$W$72,"&gt;0")+COUNTIFS('MI H'!$D$5:$D$70,CLUBS!$B38,'MI H'!$W$5:$W$70,"&gt;0")+COUNTIFS('CA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9">
        <v>0</v>
      </c>
      <c r="AF38" s="69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H'!$D$5:$D$70,CLUBS!$B38,'PU H'!$X$5:$X$70)+SUMIF('BE F'!$D$5:$D$72,CLUBS!$B38,'BE F'!$X$5:$X$72)+SUMIF('BE H'!$D$5:$D$66,CLUBS!$B38,'BE H'!$X$5:$X$66)+SUMIF('MI F'!$D$5:$D$72,CLUBS!$B38,'MI F'!$X$5:$X$72)+SUMIF('MI H'!$D$5:$D$70,CLUBS!$B38,'MI H'!$X$5:$X$70)+SUMIF('CA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H'!$D$5:$D$70,CLUBS!$B38,'PU H'!$Y$5:$Y$70,"&gt;0")+COUNTIFS('BE F'!$D$5:$D$72,CLUBS!$B38,'BE F'!$Y$5:$Y$72,"&gt;0")+COUNTIFS('BE H'!$D$5:$D$66,CLUBS!$B38,'BE H'!$Y$5:$Y$66,"&gt;0")+COUNTIFS('MI F'!$D$5:$D$72,CLUBS!$B38,'MI F'!$Y$5:$Y$72,"&gt;0")+COUNTIFS('MI H'!$D$5:$D$70,CLUBS!$B38,'MI H'!$Y$5:$Y$70,"&gt;0")+COUNTIFS('CA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H'!$D$5:$D$70,CLUBS!$B38,'PU H'!$Z$5:$Z$70)+SUMIF('BE F'!$D$5:$D$72,CLUBS!$B38,'BE F'!$Z$5:$Z$72)+SUMIF('BE H'!$D$5:$D$66,CLUBS!$B38,'BE H'!$Z$5:$Z$66)+SUMIF('MI F'!$D$5:$D$72,CLUBS!$B38,'MI F'!$Z$5:$Z$72)+SUMIF('MI H'!$D$5:$D$70,CLUBS!$B38,'MI H'!$Z$5:$Z$70)+SUMIF('CA F'!$D$5:$D$72,CLUBS!$B38,'CA F'!$Z$5:$Z$72)+SUMIF('CA H'!$D$5:$D$72,CLUBS!$B38,'CA H'!$Z$5:$Z$72)+SUMIF('JU F'!$D$5:$D$72,CLUBS!$B38,'JU F'!$Z$5:$Z$72)+SUMIF('JU H'!$D$5:$D$72,CLUBS!$B38,'JU H'!$Z$5:$Z$72))*AH38</f>
        <v>0</v>
      </c>
      <c r="AJ38" s="16">
        <f t="shared" si="14"/>
        <v>0</v>
      </c>
      <c r="AK38" s="28">
        <f t="shared" si="15"/>
        <v>0</v>
      </c>
      <c r="AL38" s="29">
        <f t="shared" si="1"/>
        <v>0</v>
      </c>
      <c r="AM38" s="14">
        <v>0</v>
      </c>
      <c r="AN38" s="27">
        <f t="shared" si="2"/>
        <v>0</v>
      </c>
    </row>
    <row r="39" spans="1:45" x14ac:dyDescent="0.15">
      <c r="B39" s="39" t="s">
        <v>14</v>
      </c>
      <c r="C39" s="39">
        <f>SUM(C2:C38)</f>
        <v>209</v>
      </c>
      <c r="D39" s="39"/>
      <c r="E39" s="73">
        <f>SUM(E2:E38)</f>
        <v>2699.5271146982864</v>
      </c>
      <c r="F39" s="39">
        <f>SUM(F2:F38)</f>
        <v>52</v>
      </c>
      <c r="G39" s="39"/>
      <c r="H39" s="39">
        <f>SUM(H2:H38)</f>
        <v>573.30783853243531</v>
      </c>
      <c r="I39" s="39">
        <f>SUM(I2:I38)</f>
        <v>199</v>
      </c>
      <c r="J39" s="39"/>
      <c r="K39" s="39">
        <f>SUM(K2:K38)</f>
        <v>2093.7772626067276</v>
      </c>
      <c r="L39" s="39">
        <f>SUM(L2:L38)</f>
        <v>113</v>
      </c>
      <c r="M39" s="39"/>
      <c r="N39" s="39">
        <f>SUM(N2:N38)</f>
        <v>951.74043367820423</v>
      </c>
      <c r="O39" s="39">
        <f>SUM(O2:O38)</f>
        <v>0</v>
      </c>
      <c r="P39" s="39"/>
      <c r="Q39" s="39">
        <f>SUM(Q2:Q38)</f>
        <v>0</v>
      </c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>
        <f>SUM(AJ2:AJ38)</f>
        <v>573</v>
      </c>
      <c r="AK39" s="73">
        <f>SUM(AK2:AK38)</f>
        <v>6318.352649515653</v>
      </c>
      <c r="AL39" s="29">
        <f t="shared" si="1"/>
        <v>11.0267934546521</v>
      </c>
      <c r="AM39" s="37">
        <f>SUM(AM2:AM38)</f>
        <v>545</v>
      </c>
      <c r="AN39" s="27">
        <v>10.156057118427642</v>
      </c>
    </row>
    <row r="40" spans="1:45" x14ac:dyDescent="0.15">
      <c r="B40" t="s">
        <v>21</v>
      </c>
    </row>
    <row r="41" spans="1:45" x14ac:dyDescent="0.15">
      <c r="B41" t="s">
        <v>22</v>
      </c>
      <c r="C41" s="13"/>
      <c r="D41" s="13"/>
      <c r="F41" s="72"/>
      <c r="G41" s="72"/>
      <c r="I41" s="13"/>
      <c r="J41" s="13"/>
      <c r="L41" s="72"/>
      <c r="M41" s="72"/>
      <c r="O41" s="13"/>
      <c r="P41" s="13"/>
    </row>
    <row r="45" spans="1:45" x14ac:dyDescent="0.15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3" x14ac:dyDescent="0.15"/>
  <cols>
    <col min="1" max="1" width="21.5" customWidth="1"/>
    <col min="2" max="2" width="42.1640625" bestFit="1" customWidth="1"/>
    <col min="4" max="4" width="6.33203125" customWidth="1"/>
    <col min="8" max="8" width="9" customWidth="1"/>
    <col min="12" max="32" width="7.6640625" customWidth="1"/>
    <col min="35" max="35" width="8.83203125" customWidth="1"/>
  </cols>
  <sheetData>
    <row r="1" spans="1:37" ht="157.5" customHeight="1" x14ac:dyDescent="0.15">
      <c r="A1" s="23" t="s">
        <v>32</v>
      </c>
      <c r="B1" s="8"/>
      <c r="C1" s="9" t="str">
        <f>IF(Paramètres!K3&lt;&gt;"","Engagés "&amp;Paramètres!L3&amp;" - "&amp;Paramètres!M3,"")</f>
        <v>Engagés Bike &amp; Run - Blois (41)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Cross Duathlon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Orléans (45)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Bourges (18)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Cross Duathlon - St Amand Montrond (18)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Cross Triathlon - Joué-les-Tours (37)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Suèvres (41)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Orléans (45)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Villiers-sur-Loir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Avertin (37)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Aquathlon - St Laurent Nouan (41)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/>
      </c>
      <c r="Z1" s="10" t="str">
        <f>IF(Paramètres!K14&lt;&gt;"","Points Etape n°"&amp;Paramètres!J14,"")</f>
        <v/>
      </c>
      <c r="AA1" s="9" t="str">
        <f>IF(Paramètres!K15&lt;&gt;"","Engagés "&amp;Paramètres!L15&amp;" - "&amp;Paramètres!M15,"")</f>
        <v/>
      </c>
      <c r="AB1" s="10" t="str">
        <f>IF(Paramètres!K15&lt;&gt;"","Points Etape n°"&amp;Paramètres!J15,"")</f>
        <v/>
      </c>
      <c r="AC1" s="9" t="str">
        <f>IF(Paramètres!K16&lt;&gt;"","Engagés "&amp;Paramètres!L16&amp;" - "&amp;Paramètres!M16,"")</f>
        <v/>
      </c>
      <c r="AD1" s="10" t="str">
        <f>IF(Paramètres!K16&lt;&gt;"","Points Etape n°"&amp;Paramètres!J16,"")</f>
        <v/>
      </c>
      <c r="AE1" s="9" t="str">
        <f>IF(Paramètres!K17&lt;&gt;"","Engagés "&amp;Paramètres!L17&amp;" - "&amp;Paramètres!M17,"")</f>
        <v/>
      </c>
      <c r="AF1" s="10" t="str">
        <f>IF(Paramètres!K17&lt;&gt;"","Points Etape n°"&amp;Paramètres!J17,"")</f>
        <v/>
      </c>
      <c r="AG1" s="10" t="s">
        <v>9</v>
      </c>
      <c r="AH1" s="11" t="s">
        <v>10</v>
      </c>
      <c r="AI1" s="12" t="s">
        <v>11</v>
      </c>
      <c r="AJ1" s="10" t="s">
        <v>12</v>
      </c>
      <c r="AK1" s="10" t="s">
        <v>13</v>
      </c>
    </row>
    <row r="2" spans="1:37" x14ac:dyDescent="0.15">
      <c r="A2" s="34">
        <f t="shared" ref="A2:A36" si="0">RANK(AH2,$AH$2:$AH$36)</f>
        <v>15</v>
      </c>
      <c r="B2" s="65" t="s">
        <v>23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H'!$D$5:$D$70,CLUBS!$B18,'PU H'!$E$5:$E$70,"&gt;0")+COUNTIFS('BE F'!$D$5:$D$72,CLUBS!$B18,'BE F'!$E$5:$E$72,"&gt;0")+COUNTIFS('BE H'!$D$5:$D$66,CLUBS!$B18,'BE H'!$E$5:$E$66,"&gt;0")+COUNTIFS('MI F'!$D$5:$D$72,CLUBS!$B18,'MI F'!$E$5:$E$72,"&gt;0")+COUNTIFS('MI H'!$D$5:$D$70,CLUBS!$B18,'MI H'!$E$5:$E$70,"&gt;0")+COUNTIFS('CA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H'!$D$5:$D$70,CLUBS!$B18,'PU H'!$F$5:$F$70)+SUMIF('BE F'!$D$5:$D$72,CLUBS!$B18,'BE F'!$F$5:$F$72)+SUMIF('BE H'!$D$5:$D$66,CLUBS!$B18,'BE H'!$F$5:$F$66)+SUMIF('MI F'!$D$5:$D$72,CLUBS!$B18,'MI F'!$F$5:$F$72)+SUMIF('MI H'!$D$5:$D$70,CLUBS!$B18,'MI H'!$F$5:$F$70)+SUMIF('CA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H'!$D$5:$D$70,CLUBS!$B18,'PU H'!$G$5:$G$70,"&gt;0")+COUNTIFS('BE F'!$D$5:$D$72,CLUBS!$B18,'BE F'!$G$5:$G$72,"&gt;0")+COUNTIFS('BE H'!$D$5:$D$66,CLUBS!$B18,'BE H'!$G$5:$G$66,"&gt;0")+COUNTIFS('MI F'!$D$5:$D$72,CLUBS!$B18,'MI F'!$G$5:$G$72,"&gt;0")+COUNTIFS('MI H'!$D$5:$D$70,CLUBS!$B18,'MI H'!$G$5:$G$70,"&gt;0")+COUNTIFS('CA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8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H'!$D$5:$D$70,CLUBS!$B18,'PU H'!$H$5:$H$70)+SUMIF('BE F'!$D$5:$D$72,CLUBS!$B18,'BE F'!$H$5:$H$72)+SUMIF('BE H'!$D$5:$D$66,CLUBS!$B18,'BE H'!$H$5:$H$66)+SUMIF('MI F'!$D$5:$D$72,CLUBS!$B18,'MI F'!$H$5:$H$72)+SUMIF('MI H'!$D$5:$D$70,CLUBS!$B18,'MI H'!$H$5:$H$70)+SUMIF('CA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H'!$D$5:$D$70,CLUBS!$B18,'PU H'!$I$5:$I$70,"&gt;0")+COUNTIFS('BE F'!$D$5:$D$72,CLUBS!$B18,'BE F'!$I$5:$I$72,"&gt;0")+COUNTIFS('BE H'!$D$5:$D$66,CLUBS!$B18,'BE H'!$I$5:$I$66,"&gt;0")+COUNTIFS('MI F'!$D$5:$D$72,CLUBS!$B18,'MI F'!$I$5:$I$72,"&gt;0")+COUNTIFS('MI H'!$D$5:$D$70,CLUBS!$B18,'MI H'!$I$5:$I$70,"&gt;0")+COUNTIFS('CA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H'!$D$5:$D$70,CLUBS!$B18,'PU H'!$J$5:$J$70)+SUMIF('BE F'!$D$5:$D$72,CLUBS!$B18,'BE F'!$J$5:$J$72)+SUMIF('BE H'!$D$5:$D$66,CLUBS!$B18,'BE H'!$J$5:$J$66)+SUMIF('MI F'!$D$5:$D$72,CLUBS!$B18,'MI F'!$J$5:$J$72)+SUMIF('MI H'!$D$5:$D$70,CLUBS!$B18,'MI H'!$J$5:$J$70)+SUMIF('CA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H'!$D$5:$D$70,CLUBS!$B18,'PU H'!$K$5:$K$70,"&gt;0")+COUNTIFS('BE F'!$D$5:$D$72,CLUBS!$B18,'BE F'!$K$5:$K$72,"&gt;0")+COUNTIFS('BE H'!$D$5:$D$66,CLUBS!$B18,'BE H'!$K$5:$K$66,"&gt;0")+COUNTIFS('MI F'!$D$5:$D$72,CLUBS!$B18,'MI F'!$K$5:$K$72,"&gt;0")+COUNTIFS('MI H'!$D$5:$D$70,CLUBS!$B18,'MI H'!$K$5:$K$70,"&gt;0")+COUNTIFS('CA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H'!$D$5:$D$70,CLUBS!$B18,'PU H'!$L$5:$L$70)+SUMIF('BE F'!$D$5:$D$72,CLUBS!$B18,'BE F'!$L$5:$L$72)+SUMIF('BE H'!$D$5:$D$66,CLUBS!$B18,'BE H'!$L$5:$L$66)+SUMIF('MI F'!$D$5:$D$72,CLUBS!$B18,'MI F'!$L$5:$L$72)+SUMIF('MI H'!$D$5:$D$70,CLUBS!$B18,'MI H'!$L$5:$L$70)+SUMIF('CA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H'!$D$5:$D$70,CLUBS!$B18,'PU H'!$M$5:$M$70,"&gt;0")+COUNTIFS('BE F'!$D$5:$D$72,CLUBS!$B18,'BE F'!$M$5:$M$72,"&gt;0")+COUNTIFS('BE H'!$D$5:$D$66,CLUBS!$B18,'BE H'!$M$5:$M$66,"&gt;0")+COUNTIFS('MI F'!$D$5:$D$72,CLUBS!$B18,'MI F'!$M$5:$M$72,"&gt;0")+COUNTIFS('MI H'!$D$5:$D$70,CLUBS!$B18,'MI H'!$M$5:$M$70,"&gt;0")+COUNTIFS('CA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H'!$D$5:$D$70,CLUBS!$B18,'PU H'!$N$5:$N$70)+SUMIF('BE F'!$D$5:$D$72,CLUBS!$B18,'BE F'!$N$5:$N$72)+SUMIF('BE H'!$D$5:$D$66,CLUBS!$B18,'BE H'!$N$5:$N$66)+SUMIF('MI F'!$D$5:$D$72,CLUBS!$B18,'MI F'!$N$5:$N$72)+SUMIF('MI H'!$D$5:$D$70,CLUBS!$B18,'MI H'!$N$5:$N$70)+SUMIF('CA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H'!$D$5:$D$70,CLUBS!$B18,'PU H'!$O$5:$O$70,"&gt;0")+COUNTIFS('BE F'!$D$5:$D$72,CLUBS!$B18,'BE F'!$O$5:$O$72,"&gt;0")+COUNTIFS('BE H'!$D$5:$D$66,CLUBS!$B18,'BE H'!$O$5:$O$66,"&gt;0")+COUNTIFS('MI F'!$D$5:$D$72,CLUBS!$B18,'MI F'!$O$5:$O$72,"&gt;0")+COUNTIFS('MI H'!$D$5:$D$70,CLUBS!$B18,'MI H'!$O$5:$O$70,"&gt;0")+COUNTIFS('CA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H'!$D$5:$D$70,CLUBS!$B18,'PU H'!$P$5:$P$70)+SUMIF('BE F'!$D$5:$D$72,CLUBS!$B18,'BE F'!$P$5:$P$72)+SUMIF('BE H'!$D$5:$D$66,CLUBS!$B18,'BE H'!$P$5:$P$66)+SUMIF('MI F'!$D$5:$D$72,CLUBS!$B18,'MI F'!$P$5:$P$72)+SUMIF('MI H'!$D$5:$D$70,CLUBS!$B18,'MI H'!$P$5:$P$70)+SUMIF('CA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H'!$D$5:$D$70,CLUBS!$B18,'PU H'!$Q$5:$Q$70,"&gt;0")+COUNTIFS('BE F'!$D$5:$D$72,CLUBS!$B18,'BE F'!$Q$5:$Q$72,"&gt;0")+COUNTIFS('BE H'!$D$5:$D$66,CLUBS!$B18,'BE H'!$Q$5:$Q$66,"&gt;0")+COUNTIFS('MI F'!$D$5:$D$72,CLUBS!$B18,'MI F'!$Q$5:$Q$72,"&gt;0")+COUNTIFS('MI H'!$D$5:$D$70,CLUBS!$B18,'MI H'!$Q$5:$Q$70,"&gt;0")+COUNTIFS('CA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H'!$D$5:$D$70,CLUBS!$B18,'PU H'!$R$5:$R$70)+SUMIF('BE F'!$D$5:$D$72,CLUBS!$B18,'BE F'!$R$5:$R$72)+SUMIF('BE H'!$D$5:$D$66,CLUBS!$B18,'BE H'!$R$5:$R$66)+SUMIF('MI F'!$D$5:$D$72,CLUBS!$B18,'MI F'!$R$5:$R$72)+SUMIF('MI H'!$D$5:$D$70,CLUBS!$B18,'MI H'!$R$5:$R$70)+SUMIF('CA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H'!$D$5:$D$70,CLUBS!$B18,'PU H'!$S$5:$S$70,"&gt;0")+COUNTIFS('BE F'!$D$5:$D$72,CLUBS!$B18,'BE F'!$S$5:$S$72,"&gt;0")+COUNTIFS('BE H'!$D$5:$D$66,CLUBS!$B18,'BE H'!$S$5:$S$66,"&gt;0")+COUNTIFS('MI F'!$D$5:$D$72,CLUBS!$B18,'MI F'!$S$5:$S$72,"&gt;0")+COUNTIFS('MI H'!$D$5:$D$70,CLUBS!$B18,'MI H'!$S$5:$S$70,"&gt;0")+COUNTIFS('CA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H'!$D$5:$D$70,CLUBS!$B18,'PU H'!$T$5:$T$70)+SUMIF('BE F'!$D$5:$D$72,CLUBS!$B18,'BE F'!$T$5:$T$72)+SUMIF('BE H'!$D$5:$D$66,CLUBS!$B18,'BE H'!$T$5:$T$66)+SUMIF('MI F'!$D$5:$D$72,CLUBS!$B18,'MI F'!$T$5:$T$72)+SUMIF('MI H'!$D$5:$D$70,CLUBS!$B18,'MI H'!$T$5:$T$70)+SUMIF('CA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H'!$D$5:$D$70,CLUBS!$B18,'PU H'!$U$5:$U$70,"&gt;0")+COUNTIFS('BE F'!$D$5:$D$72,CLUBS!$B18,'BE F'!$U$5:$U$72,"&gt;0")+COUNTIFS('BE H'!$D$5:$D$66,CLUBS!$B18,'BE H'!$U$5:$U$66,"&gt;0")+COUNTIFS('MI F'!$D$5:$D$72,CLUBS!$B18,'MI F'!$U$5:$U$72,"&gt;0")+COUNTIFS('MI H'!$D$5:$D$70,CLUBS!$B18,'MI H'!$U$5:$U$70,"&gt;0")+COUNTIFS('CA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H'!$D$5:$D$70,CLUBS!$B18,'PU H'!$V$5:$V$70)+SUMIF('BE F'!$D$5:$D$72,CLUBS!$B18,'BE F'!$V$5:$V$72)+SUMIF('BE H'!$D$5:$D$66,CLUBS!$B18,'BE H'!$V$5:$V$66)+SUMIF('MI F'!$D$5:$D$72,CLUBS!$B18,'MI F'!$V$5:$V$72)+SUMIF('MI H'!$D$5:$D$70,CLUBS!$B18,'MI H'!$V$5:$V$70)+SUMIF('CA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H'!$D$5:$D$70,CLUBS!$B18,'PU H'!$W$5:$W$70,"&gt;0")+COUNTIFS('BE F'!$D$5:$D$72,CLUBS!$B18,'BE F'!$W$5:$W$72,"&gt;0")+COUNTIFS('BE H'!$D$5:$D$66,CLUBS!$B18,'BE H'!$W$5:$W$66,"&gt;0")+COUNTIFS('MI F'!$D$5:$D$72,CLUBS!$B18,'MI F'!$W$5:$W$72,"&gt;0")+COUNTIFS('MI H'!$D$5:$D$70,CLUBS!$B18,'MI H'!$W$5:$W$70,"&gt;0")+COUNTIFS('CA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H'!$D$5:$D$70,CLUBS!$B18,'PU H'!$X$5:$X$70)+SUMIF('BE F'!$D$5:$D$72,CLUBS!$B18,'BE F'!$X$5:$X$72)+SUMIF('BE H'!$D$5:$D$66,CLUBS!$B18,'BE H'!$X$5:$X$66)+SUMIF('MI F'!$D$5:$D$72,CLUBS!$B18,'MI F'!$X$5:$X$72)+SUMIF('MI H'!$D$5:$D$70,CLUBS!$B18,'MI H'!$X$5:$X$70)+SUMIF('CA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H'!$D$5:$D$70,CLUBS!$B18,'PU H'!$Y$5:$Y$70,"&gt;0")+COUNTIFS('BE F'!$D$5:$D$72,CLUBS!$B18,'BE F'!$Y$5:$Y$72,"&gt;0")+COUNTIFS('BE H'!$D$5:$D$66,CLUBS!$B18,'BE H'!$Y$5:$Y$66,"&gt;0")+COUNTIFS('MI F'!$D$5:$D$72,CLUBS!$B18,'MI F'!$Y$5:$Y$72,"&gt;0")+COUNTIFS('MI H'!$D$5:$D$70,CLUBS!$B18,'MI H'!$Y$5:$Y$70,"&gt;0")+COUNTIFS('CA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H'!$D$5:$D$70,CLUBS!$B18,'PU H'!$Z$5:$Z$70)+SUMIF('BE F'!$D$5:$D$72,CLUBS!$B18,'BE F'!$Z$5:$Z$72)+SUMIF('BE H'!$D$5:$D$66,CLUBS!$B18,'BE H'!$Z$5:$Z$66)+SUMIF('MI F'!$D$5:$D$72,CLUBS!$B18,'MI F'!$Z$5:$Z$72)+SUMIF('MI H'!$D$5:$D$70,CLUBS!$B18,'MI H'!$Z$5:$Z$70)+SUMIF('CA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H'!$D$5:$D$70,CLUBS!$B18,'PU H'!$AA$5:$AA$70,"&gt;0")+COUNTIFS('BE F'!$D$5:$D$72,CLUBS!$B18,'BE F'!$AA$5:$AA$72,"&gt;0")+COUNTIFS('BE H'!$D$5:$D$66,CLUBS!$B18,'BE H'!$AA$5:$AA$66,"&gt;0")+COUNTIFS('MI F'!$D$5:$D$72,CLUBS!$B18,'MI F'!$AA$5:$AA$72,"&gt;0")+COUNTIFS('MI H'!$D$5:$D$70,CLUBS!$B18,'MI H'!$AA$5:$AA$70,"&gt;0")+COUNTIFS('CA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H'!$D$5:$D$70,CLUBS!$B18,'PU H'!$AB$5:$AB$70)+SUMIF('BE F'!$D$5:$D$72,CLUBS!$B18,'BE F'!$AB$5:$AB$72)+SUMIF('BE H'!$D$5:$D$66,CLUBS!$B18,'BE H'!$AB$5:$AB$66)+SUMIF('MI F'!$D$5:$D$72,CLUBS!$B18,'MI F'!$AB$5:$AB$72)+SUMIF('MI H'!$D$5:$D$70,CLUBS!$B18,'MI H'!$AB$5:$AB$70)+SUMIF('CA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H'!$D$5:$D$70,CLUBS!$B18,'PU H'!$AC$5:$AC$70,"&gt;0")+COUNTIFS('BE F'!$D$5:$D$72,CLUBS!$B18,'BE F'!$AC$5:$AC$72,"&gt;0")+COUNTIFS('BE H'!$D$5:$D$66,CLUBS!$B18,'BE H'!$AC$5:$AC$66,"&gt;0")+COUNTIFS('MI F'!$D$5:$D$72,CLUBS!$B18,'MI F'!$AC$5:$AC$72,"&gt;0")+COUNTIFS('MI H'!$D$5:$D$70,CLUBS!$B18,'MI H'!$AC$5:$AC$70,"&gt;0")+COUNTIFS('CA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H'!$D$5:$D$70,CLUBS!$B18,'PU H'!$AD$5:$AD$70)+SUMIF('BE F'!$D$5:$D$72,CLUBS!$B18,'BE F'!$AD$5:$AD$72)+SUMIF('BE H'!$D$5:$D$66,CLUBS!$B18,'BE H'!$AD$5:$AD$66)+SUMIF('MI F'!$D$5:$D$72,CLUBS!$B18,'MI F'!$AD$5:$AD$72)+SUMIF('MI H'!$D$5:$D$70,CLUBS!$B18,'MI H'!$AD$5:$AD$70)+SUMIF('CA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H'!$D$5:$D$70,CLUBS!$B18,'PU H'!$AE$5:$AE$70,"&gt;0")+COUNTIFS('BE F'!$D$5:$D$72,CLUBS!$B18,'BE F'!$AE$5:$AE$72,"&gt;0")+COUNTIFS('BE H'!$D$5:$D$66,CLUBS!$B18,'BE H'!$AE$5:$AE$66,"&gt;0")+COUNTIFS('MI F'!$D$5:$D$72,CLUBS!$B18,'MI F'!$AE$5:$AE$72,"&gt;0")+COUNTIFS('MI H'!$D$5:$D$70,CLUBS!$B18,'MI H'!$AE$5:$AE$70,"&gt;0")+COUNTIFS('CA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H'!$D$5:$D$70,CLUBS!$B18,'PU H'!$AF$5:$AF$70)+SUMIF('BE F'!$D$5:$D$72,CLUBS!$B18,'BE F'!$AF$5:$AF$72)+SUMIF('BE H'!$D$5:$D$66,CLUBS!$B18,'BE H'!$AF$5:$AF$66)+SUMIF('MI F'!$D$5:$D$72,CLUBS!$B18,'MI F'!$AF$5:$AF$72)+SUMIF('MI H'!$D$5:$D$70,CLUBS!$B18,'MI H'!$AF$5:$AF$70)+SUMIF('CA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H'!$D$5:$D$70,CLUBS!$B18,'PU H'!$AG$5:$AG$70,"&gt;0")+COUNTIFS('BE F'!$D$5:$D$72,CLUBS!$B18,'BE F'!$AG$5:$AG$72,"&gt;0")+COUNTIFS('BE H'!$D$5:$D$66,CLUBS!$B18,'BE H'!$AG$5:$AG$66,"&gt;0")+COUNTIFS('MI F'!$D$5:$D$72,CLUBS!$B18,'MI F'!$AG$5:$AG$72,"&gt;0")+COUNTIFS('MI H'!$D$5:$D$70,CLUBS!$B18,'MI H'!$AG$5:$AG$70,"&gt;0")+COUNTIFS('CA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H'!$D$5:$D$70,CLUBS!$B18,'PU H'!$AH$5:$AH$70)+SUMIF('BE F'!$D$5:$D$72,CLUBS!$B18,'BE F'!$AH$5:$AH$72)+SUMIF('BE H'!$D$5:$D$66,CLUBS!$B18,'BE H'!$AH$5:$AH$66)+SUMIF('MI F'!$D$5:$D$72,CLUBS!$B18,'MI F'!$AH$5:$AH$72)+SUMIF('MI H'!$D$5:$D$70,CLUBS!$B18,'MI H'!$AH$5:$AH$70)+SUMIF('CA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x14ac:dyDescent="0.15">
      <c r="A3" s="34">
        <f t="shared" si="0"/>
        <v>15</v>
      </c>
      <c r="B3" s="65" t="s">
        <v>17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H'!$D$5:$D$70,CLUBS!$B22,'PU H'!$E$5:$E$70,"&gt;0")+COUNTIFS('BE F'!$D$5:$D$72,CLUBS!$B22,'BE F'!$E$5:$E$72,"&gt;0")+COUNTIFS('BE H'!$D$5:$D$66,CLUBS!$B22,'BE H'!$E$5:$E$66,"&gt;0")+COUNTIFS('MI F'!$D$5:$D$72,CLUBS!$B22,'MI F'!$E$5:$E$72,"&gt;0")+COUNTIFS('MI H'!$D$5:$D$70,CLUBS!$B22,'MI H'!$E$5:$E$70,"&gt;0")+COUNTIFS('CA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H'!$D$5:$D$70,CLUBS!$B22,'PU H'!$F$5:$F$70)+SUMIF('BE F'!$D$5:$D$72,CLUBS!$B22,'BE F'!$F$5:$F$72)+SUMIF('BE H'!$D$5:$D$66,CLUBS!$B22,'BE H'!$F$5:$F$66)+SUMIF('MI F'!$D$5:$D$72,CLUBS!$B22,'MI F'!$F$5:$F$72)+SUMIF('MI H'!$D$5:$D$70,CLUBS!$B22,'MI H'!$F$5:$F$70)+SUMIF('CA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H'!$D$5:$D$70,CLUBS!$B22,'PU H'!$G$5:$G$70,"&gt;0")+COUNTIFS('BE F'!$D$5:$D$72,CLUBS!$B22,'BE F'!$G$5:$G$72,"&gt;0")+COUNTIFS('BE H'!$D$5:$D$66,CLUBS!$B22,'BE H'!$G$5:$G$66,"&gt;0")+COUNTIFS('MI F'!$D$5:$D$72,CLUBS!$B22,'MI F'!$G$5:$G$72,"&gt;0")+COUNTIFS('MI H'!$D$5:$D$70,CLUBS!$B22,'MI H'!$G$5:$G$70,"&gt;0")+COUNTIFS('CA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8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H'!$D$5:$D$70,CLUBS!$B22,'PU H'!$H$5:$H$70)+SUMIF('BE F'!$D$5:$D$72,CLUBS!$B22,'BE F'!$H$5:$H$72)+SUMIF('BE H'!$D$5:$D$66,CLUBS!$B22,'BE H'!$H$5:$H$66)+SUMIF('MI F'!$D$5:$D$72,CLUBS!$B22,'MI F'!$H$5:$H$72)+SUMIF('MI H'!$D$5:$D$70,CLUBS!$B22,'MI H'!$H$5:$H$70)+SUMIF('CA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H'!$D$5:$D$70,CLUBS!$B22,'PU H'!$I$5:$I$70,"&gt;0")+COUNTIFS('BE F'!$D$5:$D$72,CLUBS!$B22,'BE F'!$I$5:$I$72,"&gt;0")+COUNTIFS('BE H'!$D$5:$D$66,CLUBS!$B22,'BE H'!$I$5:$I$66,"&gt;0")+COUNTIFS('MI F'!$D$5:$D$72,CLUBS!$B22,'MI F'!$I$5:$I$72,"&gt;0")+COUNTIFS('MI H'!$D$5:$D$70,CLUBS!$B22,'MI H'!$I$5:$I$70,"&gt;0")+COUNTIFS('CA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H'!$D$5:$D$70,CLUBS!$B22,'PU H'!$J$5:$J$70)+SUMIF('BE F'!$D$5:$D$72,CLUBS!$B22,'BE F'!$J$5:$J$72)+SUMIF('BE H'!$D$5:$D$66,CLUBS!$B22,'BE H'!$J$5:$J$66)+SUMIF('MI F'!$D$5:$D$72,CLUBS!$B22,'MI F'!$J$5:$J$72)+SUMIF('MI H'!$D$5:$D$70,CLUBS!$B22,'MI H'!$J$5:$J$70)+SUMIF('CA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H'!$D$5:$D$70,CLUBS!$B22,'PU H'!$K$5:$K$70,"&gt;0")+COUNTIFS('BE F'!$D$5:$D$72,CLUBS!$B22,'BE F'!$K$5:$K$72,"&gt;0")+COUNTIFS('BE H'!$D$5:$D$66,CLUBS!$B22,'BE H'!$K$5:$K$66,"&gt;0")+COUNTIFS('MI F'!$D$5:$D$72,CLUBS!$B22,'MI F'!$K$5:$K$72,"&gt;0")+COUNTIFS('MI H'!$D$5:$D$70,CLUBS!$B22,'MI H'!$K$5:$K$70,"&gt;0")+COUNTIFS('CA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H'!$D$5:$D$70,CLUBS!$B22,'PU H'!$L$5:$L$70)+SUMIF('BE F'!$D$5:$D$72,CLUBS!$B22,'BE F'!$L$5:$L$72)+SUMIF('BE H'!$D$5:$D$66,CLUBS!$B22,'BE H'!$L$5:$L$66)+SUMIF('MI F'!$D$5:$D$72,CLUBS!$B22,'MI F'!$L$5:$L$72)+SUMIF('MI H'!$D$5:$D$70,CLUBS!$B22,'MI H'!$L$5:$L$70)+SUMIF('CA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H'!$D$5:$D$70,CLUBS!$B22,'PU H'!$M$5:$M$70,"&gt;0")+COUNTIFS('BE F'!$D$5:$D$72,CLUBS!$B22,'BE F'!$M$5:$M$72,"&gt;0")+COUNTIFS('BE H'!$D$5:$D$66,CLUBS!$B22,'BE H'!$M$5:$M$66,"&gt;0")+COUNTIFS('MI F'!$D$5:$D$72,CLUBS!$B22,'MI F'!$M$5:$M$72,"&gt;0")+COUNTIFS('MI H'!$D$5:$D$70,CLUBS!$B22,'MI H'!$M$5:$M$70,"&gt;0")+COUNTIFS('CA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H'!$D$5:$D$70,CLUBS!$B22,'PU H'!$N$5:$N$70)+SUMIF('BE F'!$D$5:$D$72,CLUBS!$B22,'BE F'!$N$5:$N$72)+SUMIF('BE H'!$D$5:$D$66,CLUBS!$B22,'BE H'!$N$5:$N$66)+SUMIF('MI F'!$D$5:$D$72,CLUBS!$B22,'MI F'!$N$5:$N$72)+SUMIF('MI H'!$D$5:$D$70,CLUBS!$B22,'MI H'!$N$5:$N$70)+SUMIF('CA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H'!$D$5:$D$70,CLUBS!$B22,'PU H'!$O$5:$O$70,"&gt;0")+COUNTIFS('BE F'!$D$5:$D$72,CLUBS!$B22,'BE F'!$O$5:$O$72,"&gt;0")+COUNTIFS('BE H'!$D$5:$D$66,CLUBS!$B22,'BE H'!$O$5:$O$66,"&gt;0")+COUNTIFS('MI F'!$D$5:$D$72,CLUBS!$B22,'MI F'!$O$5:$O$72,"&gt;0")+COUNTIFS('MI H'!$D$5:$D$70,CLUBS!$B22,'MI H'!$O$5:$O$70,"&gt;0")+COUNTIFS('CA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H'!$D$5:$D$70,CLUBS!$B22,'PU H'!$P$5:$P$70)+SUMIF('BE F'!$D$5:$D$72,CLUBS!$B22,'BE F'!$P$5:$P$72)+SUMIF('BE H'!$D$5:$D$66,CLUBS!$B22,'BE H'!$P$5:$P$66)+SUMIF('MI F'!$D$5:$D$72,CLUBS!$B22,'MI F'!$P$5:$P$72)+SUMIF('MI H'!$D$5:$D$70,CLUBS!$B22,'MI H'!$P$5:$P$70)+SUMIF('CA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H'!$D$5:$D$70,CLUBS!$B22,'PU H'!$Q$5:$Q$70,"&gt;0")+COUNTIFS('BE F'!$D$5:$D$72,CLUBS!$B22,'BE F'!$Q$5:$Q$72,"&gt;0")+COUNTIFS('BE H'!$D$5:$D$66,CLUBS!$B22,'BE H'!$Q$5:$Q$66,"&gt;0")+COUNTIFS('MI F'!$D$5:$D$72,CLUBS!$B22,'MI F'!$Q$5:$Q$72,"&gt;0")+COUNTIFS('MI H'!$D$5:$D$70,CLUBS!$B22,'MI H'!$Q$5:$Q$70,"&gt;0")+COUNTIFS('CA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H'!$D$5:$D$70,CLUBS!$B22,'PU H'!$R$5:$R$70)+SUMIF('BE F'!$D$5:$D$72,CLUBS!$B22,'BE F'!$R$5:$R$72)+SUMIF('BE H'!$D$5:$D$66,CLUBS!$B22,'BE H'!$R$5:$R$66)+SUMIF('MI F'!$D$5:$D$72,CLUBS!$B22,'MI F'!$R$5:$R$72)+SUMIF('MI H'!$D$5:$D$70,CLUBS!$B22,'MI H'!$R$5:$R$70)+SUMIF('CA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H'!$D$5:$D$70,CLUBS!$B22,'PU H'!$S$5:$S$70,"&gt;0")+COUNTIFS('BE F'!$D$5:$D$72,CLUBS!$B22,'BE F'!$S$5:$S$72,"&gt;0")+COUNTIFS('BE H'!$D$5:$D$66,CLUBS!$B22,'BE H'!$S$5:$S$66,"&gt;0")+COUNTIFS('MI F'!$D$5:$D$72,CLUBS!$B22,'MI F'!$S$5:$S$72,"&gt;0")+COUNTIFS('MI H'!$D$5:$D$70,CLUBS!$B22,'MI H'!$S$5:$S$70,"&gt;0")+COUNTIFS('CA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H'!$D$5:$D$70,CLUBS!$B22,'PU H'!$T$5:$T$70)+SUMIF('BE F'!$D$5:$D$72,CLUBS!$B22,'BE F'!$T$5:$T$72)+SUMIF('BE H'!$D$5:$D$66,CLUBS!$B22,'BE H'!$T$5:$T$66)+SUMIF('MI F'!$D$5:$D$72,CLUBS!$B22,'MI F'!$T$5:$T$72)+SUMIF('MI H'!$D$5:$D$70,CLUBS!$B22,'MI H'!$T$5:$T$70)+SUMIF('CA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H'!$D$5:$D$70,CLUBS!$B22,'PU H'!$U$5:$U$70,"&gt;0")+COUNTIFS('BE F'!$D$5:$D$72,CLUBS!$B22,'BE F'!$U$5:$U$72,"&gt;0")+COUNTIFS('BE H'!$D$5:$D$66,CLUBS!$B22,'BE H'!$U$5:$U$66,"&gt;0")+COUNTIFS('MI F'!$D$5:$D$72,CLUBS!$B22,'MI F'!$U$5:$U$72,"&gt;0")+COUNTIFS('MI H'!$D$5:$D$70,CLUBS!$B22,'MI H'!$U$5:$U$70,"&gt;0")+COUNTIFS('CA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H'!$D$5:$D$70,CLUBS!$B22,'PU H'!$V$5:$V$70)+SUMIF('BE F'!$D$5:$D$72,CLUBS!$B22,'BE F'!$V$5:$V$72)+SUMIF('BE H'!$D$5:$D$66,CLUBS!$B22,'BE H'!$V$5:$V$66)+SUMIF('MI F'!$D$5:$D$72,CLUBS!$B22,'MI F'!$V$5:$V$72)+SUMIF('MI H'!$D$5:$D$70,CLUBS!$B22,'MI H'!$V$5:$V$70)+SUMIF('CA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H'!$D$5:$D$70,CLUBS!$B22,'PU H'!$W$5:$W$70,"&gt;0")+COUNTIFS('BE F'!$D$5:$D$72,CLUBS!$B22,'BE F'!$W$5:$W$72,"&gt;0")+COUNTIFS('BE H'!$D$5:$D$66,CLUBS!$B22,'BE H'!$W$5:$W$66,"&gt;0")+COUNTIFS('MI F'!$D$5:$D$72,CLUBS!$B22,'MI F'!$W$5:$W$72,"&gt;0")+COUNTIFS('MI H'!$D$5:$D$70,CLUBS!$B22,'MI H'!$W$5:$W$70,"&gt;0")+COUNTIFS('CA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H'!$D$5:$D$70,CLUBS!$B22,'PU H'!$X$5:$X$70)+SUMIF('BE F'!$D$5:$D$72,CLUBS!$B22,'BE F'!$X$5:$X$72)+SUMIF('BE H'!$D$5:$D$66,CLUBS!$B22,'BE H'!$X$5:$X$66)+SUMIF('MI F'!$D$5:$D$72,CLUBS!$B22,'MI F'!$X$5:$X$72)+SUMIF('MI H'!$D$5:$D$70,CLUBS!$B22,'MI H'!$X$5:$X$70)+SUMIF('CA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H'!$D$5:$D$70,CLUBS!$B22,'PU H'!$Y$5:$Y$70,"&gt;0")+COUNTIFS('BE F'!$D$5:$D$72,CLUBS!$B22,'BE F'!$Y$5:$Y$72,"&gt;0")+COUNTIFS('BE H'!$D$5:$D$66,CLUBS!$B22,'BE H'!$Y$5:$Y$66,"&gt;0")+COUNTIFS('MI F'!$D$5:$D$72,CLUBS!$B22,'MI F'!$Y$5:$Y$72,"&gt;0")+COUNTIFS('MI H'!$D$5:$D$70,CLUBS!$B22,'MI H'!$Y$5:$Y$70,"&gt;0")+COUNTIFS('CA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H'!$D$5:$D$70,CLUBS!$B22,'PU H'!$Z$5:$Z$70)+SUMIF('BE F'!$D$5:$D$72,CLUBS!$B22,'BE F'!$Z$5:$Z$72)+SUMIF('BE H'!$D$5:$D$66,CLUBS!$B22,'BE H'!$Z$5:$Z$66)+SUMIF('MI F'!$D$5:$D$72,CLUBS!$B22,'MI F'!$Z$5:$Z$72)+SUMIF('MI H'!$D$5:$D$70,CLUBS!$B22,'MI H'!$Z$5:$Z$70)+SUMIF('CA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H'!$D$5:$D$70,CLUBS!$B22,'PU H'!$AA$5:$AA$70,"&gt;0")+COUNTIFS('BE F'!$D$5:$D$72,CLUBS!$B22,'BE F'!$AA$5:$AA$72,"&gt;0")+COUNTIFS('BE H'!$D$5:$D$66,CLUBS!$B22,'BE H'!$AA$5:$AA$66,"&gt;0")+COUNTIFS('MI F'!$D$5:$D$72,CLUBS!$B22,'MI F'!$AA$5:$AA$72,"&gt;0")+COUNTIFS('MI H'!$D$5:$D$70,CLUBS!$B22,'MI H'!$AA$5:$AA$70,"&gt;0")+COUNTIFS('CA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H'!$D$5:$D$70,CLUBS!$B22,'PU H'!$AB$5:$AB$70)+SUMIF('BE F'!$D$5:$D$72,CLUBS!$B22,'BE F'!$AB$5:$AB$72)+SUMIF('BE H'!$D$5:$D$66,CLUBS!$B22,'BE H'!$AB$5:$AB$66)+SUMIF('MI F'!$D$5:$D$72,CLUBS!$B22,'MI F'!$AB$5:$AB$72)+SUMIF('MI H'!$D$5:$D$70,CLUBS!$B22,'MI H'!$AB$5:$AB$70)+SUMIF('CA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H'!$D$5:$D$70,CLUBS!$B22,'PU H'!$AC$5:$AC$70,"&gt;0")+COUNTIFS('BE F'!$D$5:$D$72,CLUBS!$B22,'BE F'!$AC$5:$AC$72,"&gt;0")+COUNTIFS('BE H'!$D$5:$D$66,CLUBS!$B22,'BE H'!$AC$5:$AC$66,"&gt;0")+COUNTIFS('MI F'!$D$5:$D$72,CLUBS!$B22,'MI F'!$AC$5:$AC$72,"&gt;0")+COUNTIFS('MI H'!$D$5:$D$70,CLUBS!$B22,'MI H'!$AC$5:$AC$70,"&gt;0")+COUNTIFS('CA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H'!$D$5:$D$70,CLUBS!$B22,'PU H'!$AD$5:$AD$70)+SUMIF('BE F'!$D$5:$D$72,CLUBS!$B22,'BE F'!$AD$5:$AD$72)+SUMIF('BE H'!$D$5:$D$66,CLUBS!$B22,'BE H'!$AD$5:$AD$66)+SUMIF('MI F'!$D$5:$D$72,CLUBS!$B22,'MI F'!$AD$5:$AD$72)+SUMIF('MI H'!$D$5:$D$70,CLUBS!$B22,'MI H'!$AD$5:$AD$70)+SUMIF('CA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H'!$D$5:$D$70,CLUBS!$B22,'PU H'!$AE$5:$AE$70,"&gt;0")+COUNTIFS('BE F'!$D$5:$D$72,CLUBS!$B22,'BE F'!$AE$5:$AE$72,"&gt;0")+COUNTIFS('BE H'!$D$5:$D$66,CLUBS!$B22,'BE H'!$AE$5:$AE$66,"&gt;0")+COUNTIFS('MI F'!$D$5:$D$72,CLUBS!$B22,'MI F'!$AE$5:$AE$72,"&gt;0")+COUNTIFS('MI H'!$D$5:$D$70,CLUBS!$B22,'MI H'!$AE$5:$AE$70,"&gt;0")+COUNTIFS('CA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H'!$D$5:$D$70,CLUBS!$B22,'PU H'!$AF$5:$AF$70)+SUMIF('BE F'!$D$5:$D$72,CLUBS!$B22,'BE F'!$AF$5:$AF$72)+SUMIF('BE H'!$D$5:$D$66,CLUBS!$B22,'BE H'!$AF$5:$AF$66)+SUMIF('MI F'!$D$5:$D$72,CLUBS!$B22,'MI F'!$AF$5:$AF$72)+SUMIF('MI H'!$D$5:$D$70,CLUBS!$B22,'MI H'!$AF$5:$AF$70)+SUMIF('CA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H'!$D$5:$D$70,CLUBS!$B22,'PU H'!$AG$5:$AG$70,"&gt;0")+COUNTIFS('BE F'!$D$5:$D$72,CLUBS!$B22,'BE F'!$AG$5:$AG$72,"&gt;0")+COUNTIFS('BE H'!$D$5:$D$66,CLUBS!$B22,'BE H'!$AG$5:$AG$66,"&gt;0")+COUNTIFS('MI F'!$D$5:$D$72,CLUBS!$B22,'MI F'!$AG$5:$AG$72,"&gt;0")+COUNTIFS('MI H'!$D$5:$D$70,CLUBS!$B22,'MI H'!$AG$5:$AG$70,"&gt;0")+COUNTIFS('CA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H'!$D$5:$D$70,CLUBS!$B22,'PU H'!$AH$5:$AH$70)+SUMIF('BE F'!$D$5:$D$72,CLUBS!$B22,'BE F'!$AH$5:$AH$72)+SUMIF('BE H'!$D$5:$D$66,CLUBS!$B22,'BE H'!$AH$5:$AH$66)+SUMIF('MI F'!$D$5:$D$72,CLUBS!$B22,'MI F'!$AH$5:$AH$72)+SUMIF('MI H'!$D$5:$D$70,CLUBS!$B22,'MI H'!$AH$5:$AH$70)+SUMIF('CA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x14ac:dyDescent="0.15">
      <c r="A4" s="34">
        <f t="shared" si="0"/>
        <v>15</v>
      </c>
      <c r="B4" s="65" t="s">
        <v>15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H'!$D$5:$D$70,CLUBS!$B20,'PU H'!$E$5:$E$70,"&gt;0")+COUNTIFS('BE F'!$D$5:$D$72,CLUBS!$B20,'BE F'!$E$5:$E$72,"&gt;0")+COUNTIFS('BE H'!$D$5:$D$66,CLUBS!$B20,'BE H'!$E$5:$E$66,"&gt;0")+COUNTIFS('MI F'!$D$5:$D$72,CLUBS!$B20,'MI F'!$E$5:$E$72,"&gt;0")+COUNTIFS('MI H'!$D$5:$D$70,CLUBS!$B20,'MI H'!$E$5:$E$70,"&gt;0")+COUNTIFS('CA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0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H'!$D$5:$D$70,CLUBS!$B20,'PU H'!$F$5:$F$70)+SUMIF('BE F'!$D$5:$D$72,CLUBS!$B20,'BE F'!$F$5:$F$72)+SUMIF('BE H'!$D$5:$D$66,CLUBS!$B20,'BE H'!$F$5:$F$66)+SUMIF('MI F'!$D$5:$D$72,CLUBS!$B20,'MI F'!$F$5:$F$72)+SUMIF('MI H'!$D$5:$D$70,CLUBS!$B20,'MI H'!$F$5:$F$70)+SUMIF('CA F'!$D$5:$D$72,CLUBS!$B20,'CA F'!$F$5:$F$72)+SUMIF('CA H'!$D$5:$D$72,CLUBS!$B20,'CA H'!$F$5:$F$72)+SUMIF('JU F'!$D$5:$D$72,CLUBS!$B20,'JU F'!$F$5:$F$72)+SUMIF('JU H'!$D$5:$D$72,CLUBS!$B20,'JU H'!$F$5:$F$72)</f>
        <v>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H'!$D$5:$D$70,CLUBS!$B20,'PU H'!$G$5:$G$70,"&gt;0")+COUNTIFS('BE F'!$D$5:$D$72,CLUBS!$B20,'BE F'!$G$5:$G$72,"&gt;0")+COUNTIFS('BE H'!$D$5:$D$66,CLUBS!$B20,'BE H'!$G$5:$G$66,"&gt;0")+COUNTIFS('MI F'!$D$5:$D$72,CLUBS!$B20,'MI F'!$G$5:$G$72,"&gt;0")+COUNTIFS('MI H'!$D$5:$D$70,CLUBS!$B20,'MI H'!$G$5:$G$70,"&gt;0")+COUNTIFS('CA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8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H'!$D$5:$D$70,CLUBS!$B20,'PU H'!$H$5:$H$70)+SUMIF('BE F'!$D$5:$D$72,CLUBS!$B20,'BE F'!$H$5:$H$72)+SUMIF('BE H'!$D$5:$D$66,CLUBS!$B20,'BE H'!$H$5:$H$66)+SUMIF('MI F'!$D$5:$D$72,CLUBS!$B20,'MI F'!$H$5:$H$72)+SUMIF('MI H'!$D$5:$D$70,CLUBS!$B20,'MI H'!$H$5:$H$70)+SUMIF('CA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H'!$D$5:$D$70,CLUBS!$B20,'PU H'!$I$5:$I$70,"&gt;0")+COUNTIFS('BE F'!$D$5:$D$72,CLUBS!$B20,'BE F'!$I$5:$I$72,"&gt;0")+COUNTIFS('BE H'!$D$5:$D$66,CLUBS!$B20,'BE H'!$I$5:$I$66,"&gt;0")+COUNTIFS('MI F'!$D$5:$D$72,CLUBS!$B20,'MI F'!$I$5:$I$72,"&gt;0")+COUNTIFS('MI H'!$D$5:$D$70,CLUBS!$B20,'MI H'!$I$5:$I$70,"&gt;0")+COUNTIFS('CA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H'!$D$5:$D$70,CLUBS!$B20,'PU H'!$J$5:$J$70)+SUMIF('BE F'!$D$5:$D$72,CLUBS!$B20,'BE F'!$J$5:$J$72)+SUMIF('BE H'!$D$5:$D$66,CLUBS!$B20,'BE H'!$J$5:$J$66)+SUMIF('MI F'!$D$5:$D$72,CLUBS!$B20,'MI F'!$J$5:$J$72)+SUMIF('MI H'!$D$5:$D$70,CLUBS!$B20,'MI H'!$J$5:$J$70)+SUMIF('CA F'!$D$5:$D$72,CLUBS!$B20,'CA F'!$J$5:$J$72)+SUMIF('CA H'!$D$5:$D$72,CLUBS!$B20,'CA H'!$J$5:$J$72)+SUMIF('JU F'!$D$5:$D$72,CLUBS!$B20,'JU F'!$J$5:$J$72)+SUMIF('JU H'!$D$5:$D$72,CLUBS!$B20,'JU H'!$J$5:$J$72)</f>
        <v>0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H'!$D$5:$D$70,CLUBS!$B20,'PU H'!$K$5:$K$70,"&gt;0")+COUNTIFS('BE F'!$D$5:$D$72,CLUBS!$B20,'BE F'!$K$5:$K$72,"&gt;0")+COUNTIFS('BE H'!$D$5:$D$66,CLUBS!$B20,'BE H'!$K$5:$K$66,"&gt;0")+COUNTIFS('MI F'!$D$5:$D$72,CLUBS!$B20,'MI F'!$K$5:$K$72,"&gt;0")+COUNTIFS('MI H'!$D$5:$D$70,CLUBS!$B20,'MI H'!$K$5:$K$70,"&gt;0")+COUNTIFS('CA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H'!$D$5:$D$70,CLUBS!$B20,'PU H'!$L$5:$L$70)+SUMIF('BE F'!$D$5:$D$72,CLUBS!$B20,'BE F'!$L$5:$L$72)+SUMIF('BE H'!$D$5:$D$66,CLUBS!$B20,'BE H'!$L$5:$L$66)+SUMIF('MI F'!$D$5:$D$72,CLUBS!$B20,'MI F'!$L$5:$L$72)+SUMIF('MI H'!$D$5:$D$70,CLUBS!$B20,'MI H'!$L$5:$L$70)+SUMIF('CA F'!$D$5:$D$72,CLUBS!$B20,'CA F'!$L$5:$L$72)+SUMIF('CA H'!$D$5:$D$72,CLUBS!$B20,'CA H'!$L$5:$L$72)+SUMIF('JU F'!$D$5:$D$72,CLUBS!$B20,'JU F'!$L$5:$L$72)+SUMIF('JU H'!$D$5:$D$72,CLUBS!$B20,'JU H'!$L$5:$L$72)</f>
        <v>0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H'!$D$5:$D$70,CLUBS!$B20,'PU H'!$M$5:$M$70,"&gt;0")+COUNTIFS('BE F'!$D$5:$D$72,CLUBS!$B20,'BE F'!$M$5:$M$72,"&gt;0")+COUNTIFS('BE H'!$D$5:$D$66,CLUBS!$B20,'BE H'!$M$5:$M$66,"&gt;0")+COUNTIFS('MI F'!$D$5:$D$72,CLUBS!$B20,'MI F'!$M$5:$M$72,"&gt;0")+COUNTIFS('MI H'!$D$5:$D$70,CLUBS!$B20,'MI H'!$M$5:$M$70,"&gt;0")+COUNTIFS('CA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H'!$D$5:$D$70,CLUBS!$B20,'PU H'!$N$5:$N$70)+SUMIF('BE F'!$D$5:$D$72,CLUBS!$B20,'BE F'!$N$5:$N$72)+SUMIF('BE H'!$D$5:$D$66,CLUBS!$B20,'BE H'!$N$5:$N$66)+SUMIF('MI F'!$D$5:$D$72,CLUBS!$B20,'MI F'!$N$5:$N$72)+SUMIF('MI H'!$D$5:$D$70,CLUBS!$B20,'MI H'!$N$5:$N$70)+SUMIF('CA F'!$D$5:$D$72,CLUBS!$B20,'CA F'!$N$5:$N$72)+SUMIF('CA H'!$D$5:$D$72,CLUBS!$B20,'CA H'!$N$5:$N$72)+SUMIF('JU F'!$D$5:$D$72,CLUBS!$B20,'JU F'!$N$5:$N$72)+SUMIF('JU H'!$D$5:$D$72,CLUBS!$B20,'JU H'!$N$5:$N$72)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H'!$D$5:$D$70,CLUBS!$B20,'PU H'!$O$5:$O$70,"&gt;0")+COUNTIFS('BE F'!$D$5:$D$72,CLUBS!$B20,'BE F'!$O$5:$O$72,"&gt;0")+COUNTIFS('BE H'!$D$5:$D$66,CLUBS!$B20,'BE H'!$O$5:$O$66,"&gt;0")+COUNTIFS('MI F'!$D$5:$D$72,CLUBS!$B20,'MI F'!$O$5:$O$72,"&gt;0")+COUNTIFS('MI H'!$D$5:$D$70,CLUBS!$B20,'MI H'!$O$5:$O$70,"&gt;0")+COUNTIFS('CA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H'!$D$5:$D$70,CLUBS!$B20,'PU H'!$P$5:$P$70)+SUMIF('BE F'!$D$5:$D$72,CLUBS!$B20,'BE F'!$P$5:$P$72)+SUMIF('BE H'!$D$5:$D$66,CLUBS!$B20,'BE H'!$P$5:$P$66)+SUMIF('MI F'!$D$5:$D$72,CLUBS!$B20,'MI F'!$P$5:$P$72)+SUMIF('MI H'!$D$5:$D$70,CLUBS!$B20,'MI H'!$P$5:$P$70)+SUMIF('CA F'!$D$5:$D$72,CLUBS!$B20,'CA F'!$P$5:$P$72)+SUMIF('CA H'!$D$5:$D$72,CLUBS!$B20,'CA H'!$P$5:$P$72)+SUMIF('JU F'!$D$5:$D$72,CLUBS!$B20,'JU F'!$P$5:$P$72)+SUMIF('JU H'!$D$5:$D$72,CLUBS!$B20,'JU H'!$P$5:$P$72)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H'!$D$5:$D$70,CLUBS!$B20,'PU H'!$Q$5:$Q$70,"&gt;0")+COUNTIFS('BE F'!$D$5:$D$72,CLUBS!$B20,'BE F'!$Q$5:$Q$72,"&gt;0")+COUNTIFS('BE H'!$D$5:$D$66,CLUBS!$B20,'BE H'!$Q$5:$Q$66,"&gt;0")+COUNTIFS('MI F'!$D$5:$D$72,CLUBS!$B20,'MI F'!$Q$5:$Q$72,"&gt;0")+COUNTIFS('MI H'!$D$5:$D$70,CLUBS!$B20,'MI H'!$Q$5:$Q$70,"&gt;0")+COUNTIFS('CA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H'!$D$5:$D$70,CLUBS!$B20,'PU H'!$R$5:$R$70)+SUMIF('BE F'!$D$5:$D$72,CLUBS!$B20,'BE F'!$R$5:$R$72)+SUMIF('BE H'!$D$5:$D$66,CLUBS!$B20,'BE H'!$R$5:$R$66)+SUMIF('MI F'!$D$5:$D$72,CLUBS!$B20,'MI F'!$R$5:$R$72)+SUMIF('MI H'!$D$5:$D$70,CLUBS!$B20,'MI H'!$R$5:$R$70)+SUMIF('CA F'!$D$5:$D$72,CLUBS!$B20,'CA F'!$R$5:$R$72)+SUMIF('CA H'!$D$5:$D$72,CLUBS!$B20,'CA H'!$R$5:$R$72)+SUMIF('JU F'!$D$5:$D$72,CLUBS!$B20,'JU F'!$R$5:$R$72)+SUMIF('JU H'!$D$5:$D$72,CLUBS!$B20,'JU H'!$R$5:$R$72)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H'!$D$5:$D$70,CLUBS!$B20,'PU H'!$S$5:$S$70,"&gt;0")+COUNTIFS('BE F'!$D$5:$D$72,CLUBS!$B20,'BE F'!$S$5:$S$72,"&gt;0")+COUNTIFS('BE H'!$D$5:$D$66,CLUBS!$B20,'BE H'!$S$5:$S$66,"&gt;0")+COUNTIFS('MI F'!$D$5:$D$72,CLUBS!$B20,'MI F'!$S$5:$S$72,"&gt;0")+COUNTIFS('MI H'!$D$5:$D$70,CLUBS!$B20,'MI H'!$S$5:$S$70,"&gt;0")+COUNTIFS('CA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H'!$D$5:$D$70,CLUBS!$B20,'PU H'!$T$5:$T$70)+SUMIF('BE F'!$D$5:$D$72,CLUBS!$B20,'BE F'!$T$5:$T$72)+SUMIF('BE H'!$D$5:$D$66,CLUBS!$B20,'BE H'!$T$5:$T$66)+SUMIF('MI F'!$D$5:$D$72,CLUBS!$B20,'MI F'!$T$5:$T$72)+SUMIF('MI H'!$D$5:$D$70,CLUBS!$B20,'MI H'!$T$5:$T$70)+SUMIF('CA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H'!$D$5:$D$70,CLUBS!$B20,'PU H'!$U$5:$U$70,"&gt;0")+COUNTIFS('BE F'!$D$5:$D$72,CLUBS!$B20,'BE F'!$U$5:$U$72,"&gt;0")+COUNTIFS('BE H'!$D$5:$D$66,CLUBS!$B20,'BE H'!$U$5:$U$66,"&gt;0")+COUNTIFS('MI F'!$D$5:$D$72,CLUBS!$B20,'MI F'!$U$5:$U$72,"&gt;0")+COUNTIFS('MI H'!$D$5:$D$70,CLUBS!$B20,'MI H'!$U$5:$U$70,"&gt;0")+COUNTIFS('CA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H'!$D$5:$D$70,CLUBS!$B20,'PU H'!$V$5:$V$70)+SUMIF('BE F'!$D$5:$D$72,CLUBS!$B20,'BE F'!$V$5:$V$72)+SUMIF('BE H'!$D$5:$D$66,CLUBS!$B20,'BE H'!$V$5:$V$66)+SUMIF('MI F'!$D$5:$D$72,CLUBS!$B20,'MI F'!$V$5:$V$72)+SUMIF('MI H'!$D$5:$D$70,CLUBS!$B20,'MI H'!$V$5:$V$70)+SUMIF('CA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H'!$D$5:$D$70,CLUBS!$B20,'PU H'!$W$5:$W$70,"&gt;0")+COUNTIFS('BE F'!$D$5:$D$72,CLUBS!$B20,'BE F'!$W$5:$W$72,"&gt;0")+COUNTIFS('BE H'!$D$5:$D$66,CLUBS!$B20,'BE H'!$W$5:$W$66,"&gt;0")+COUNTIFS('MI F'!$D$5:$D$72,CLUBS!$B20,'MI F'!$W$5:$W$72,"&gt;0")+COUNTIFS('MI H'!$D$5:$D$70,CLUBS!$B20,'MI H'!$W$5:$W$70,"&gt;0")+COUNTIFS('CA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H'!$D$5:$D$70,CLUBS!$B20,'PU H'!$X$5:$X$70)+SUMIF('BE F'!$D$5:$D$72,CLUBS!$B20,'BE F'!$X$5:$X$72)+SUMIF('BE H'!$D$5:$D$66,CLUBS!$B20,'BE H'!$X$5:$X$66)+SUMIF('MI F'!$D$5:$D$72,CLUBS!$B20,'MI F'!$X$5:$X$72)+SUMIF('MI H'!$D$5:$D$70,CLUBS!$B20,'MI H'!$X$5:$X$70)+SUMIF('CA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H'!$D$5:$D$70,CLUBS!$B20,'PU H'!$Y$5:$Y$70,"&gt;0")+COUNTIFS('BE F'!$D$5:$D$72,CLUBS!$B20,'BE F'!$Y$5:$Y$72,"&gt;0")+COUNTIFS('BE H'!$D$5:$D$66,CLUBS!$B20,'BE H'!$Y$5:$Y$66,"&gt;0")+COUNTIFS('MI F'!$D$5:$D$72,CLUBS!$B20,'MI F'!$Y$5:$Y$72,"&gt;0")+COUNTIFS('MI H'!$D$5:$D$70,CLUBS!$B20,'MI H'!$Y$5:$Y$70,"&gt;0")+COUNTIFS('CA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H'!$D$5:$D$70,CLUBS!$B20,'PU H'!$Z$5:$Z$70)+SUMIF('BE F'!$D$5:$D$72,CLUBS!$B20,'BE F'!$Z$5:$Z$72)+SUMIF('BE H'!$D$5:$D$66,CLUBS!$B20,'BE H'!$Z$5:$Z$66)+SUMIF('MI F'!$D$5:$D$72,CLUBS!$B20,'MI F'!$Z$5:$Z$72)+SUMIF('MI H'!$D$5:$D$70,CLUBS!$B20,'MI H'!$Z$5:$Z$70)+SUMIF('CA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H'!$D$5:$D$70,CLUBS!$B20,'PU H'!$AA$5:$AA$70,"&gt;0")+COUNTIFS('BE F'!$D$5:$D$72,CLUBS!$B20,'BE F'!$AA$5:$AA$72,"&gt;0")+COUNTIFS('BE H'!$D$5:$D$66,CLUBS!$B20,'BE H'!$AA$5:$AA$66,"&gt;0")+COUNTIFS('MI F'!$D$5:$D$72,CLUBS!$B20,'MI F'!$AA$5:$AA$72,"&gt;0")+COUNTIFS('MI H'!$D$5:$D$70,CLUBS!$B20,'MI H'!$AA$5:$AA$70,"&gt;0")+COUNTIFS('CA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H'!$D$5:$D$70,CLUBS!$B20,'PU H'!$AB$5:$AB$70)+SUMIF('BE F'!$D$5:$D$72,CLUBS!$B20,'BE F'!$AB$5:$AB$72)+SUMIF('BE H'!$D$5:$D$66,CLUBS!$B20,'BE H'!$AB$5:$AB$66)+SUMIF('MI F'!$D$5:$D$72,CLUBS!$B20,'MI F'!$AB$5:$AB$72)+SUMIF('MI H'!$D$5:$D$70,CLUBS!$B20,'MI H'!$AB$5:$AB$70)+SUMIF('CA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H'!$D$5:$D$70,CLUBS!$B20,'PU H'!$AC$5:$AC$70,"&gt;0")+COUNTIFS('BE F'!$D$5:$D$72,CLUBS!$B20,'BE F'!$AC$5:$AC$72,"&gt;0")+COUNTIFS('BE H'!$D$5:$D$66,CLUBS!$B20,'BE H'!$AC$5:$AC$66,"&gt;0")+COUNTIFS('MI F'!$D$5:$D$72,CLUBS!$B20,'MI F'!$AC$5:$AC$72,"&gt;0")+COUNTIFS('MI H'!$D$5:$D$70,CLUBS!$B20,'MI H'!$AC$5:$AC$70,"&gt;0")+COUNTIFS('CA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H'!$D$5:$D$70,CLUBS!$B20,'PU H'!$AD$5:$AD$70)+SUMIF('BE F'!$D$5:$D$72,CLUBS!$B20,'BE F'!$AD$5:$AD$72)+SUMIF('BE H'!$D$5:$D$66,CLUBS!$B20,'BE H'!$AD$5:$AD$66)+SUMIF('MI F'!$D$5:$D$72,CLUBS!$B20,'MI F'!$AD$5:$AD$72)+SUMIF('MI H'!$D$5:$D$70,CLUBS!$B20,'MI H'!$AD$5:$AD$70)+SUMIF('CA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H'!$D$5:$D$70,CLUBS!$B20,'PU H'!$AE$5:$AE$70,"&gt;0")+COUNTIFS('BE F'!$D$5:$D$72,CLUBS!$B20,'BE F'!$AE$5:$AE$72,"&gt;0")+COUNTIFS('BE H'!$D$5:$D$66,CLUBS!$B20,'BE H'!$AE$5:$AE$66,"&gt;0")+COUNTIFS('MI F'!$D$5:$D$72,CLUBS!$B20,'MI F'!$AE$5:$AE$72,"&gt;0")+COUNTIFS('MI H'!$D$5:$D$70,CLUBS!$B20,'MI H'!$AE$5:$AE$70,"&gt;0")+COUNTIFS('CA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H'!$D$5:$D$70,CLUBS!$B20,'PU H'!$AF$5:$AF$70)+SUMIF('BE F'!$D$5:$D$72,CLUBS!$B20,'BE F'!$AF$5:$AF$72)+SUMIF('BE H'!$D$5:$D$66,CLUBS!$B20,'BE H'!$AF$5:$AF$66)+SUMIF('MI F'!$D$5:$D$72,CLUBS!$B20,'MI F'!$AF$5:$AF$72)+SUMIF('MI H'!$D$5:$D$70,CLUBS!$B20,'MI H'!$AF$5:$AF$70)+SUMIF('CA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H'!$D$5:$D$70,CLUBS!$B20,'PU H'!$AG$5:$AG$70,"&gt;0")+COUNTIFS('BE F'!$D$5:$D$72,CLUBS!$B20,'BE F'!$AG$5:$AG$72,"&gt;0")+COUNTIFS('BE H'!$D$5:$D$66,CLUBS!$B20,'BE H'!$AG$5:$AG$66,"&gt;0")+COUNTIFS('MI F'!$D$5:$D$72,CLUBS!$B20,'MI F'!$AG$5:$AG$72,"&gt;0")+COUNTIFS('MI H'!$D$5:$D$70,CLUBS!$B20,'MI H'!$AG$5:$AG$70,"&gt;0")+COUNTIFS('CA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H'!$D$5:$D$70,CLUBS!$B20,'PU H'!$AH$5:$AH$70)+SUMIF('BE F'!$D$5:$D$72,CLUBS!$B20,'BE F'!$AH$5:$AH$72)+SUMIF('BE H'!$D$5:$D$66,CLUBS!$B20,'BE H'!$AH$5:$AH$66)+SUMIF('MI F'!$D$5:$D$72,CLUBS!$B20,'MI F'!$AH$5:$AH$72)+SUMIF('MI H'!$D$5:$D$70,CLUBS!$B20,'MI H'!$AH$5:$AH$70)+SUMIF('CA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0</v>
      </c>
      <c r="AH4" s="28">
        <f t="shared" si="2"/>
        <v>0</v>
      </c>
      <c r="AI4" s="29">
        <f t="shared" si="3"/>
        <v>0</v>
      </c>
      <c r="AJ4" s="14">
        <f>COUNTIF('Licenciés Jeunes 2023'!F:F,CLUBS!B20)</f>
        <v>0</v>
      </c>
      <c r="AK4" s="27">
        <f t="shared" si="4"/>
        <v>0</v>
      </c>
    </row>
    <row r="5" spans="1:37" x14ac:dyDescent="0.15">
      <c r="A5" s="34">
        <f t="shared" si="0"/>
        <v>2</v>
      </c>
      <c r="B5" s="65" t="s">
        <v>38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H'!$D$5:$D$70,CLUBS!$B14,'PU H'!$E$5:$E$70,"&gt;0")+COUNTIFS('BE F'!$D$5:$D$72,CLUBS!$B14,'BE F'!$E$5:$E$72,"&gt;0")+COUNTIFS('BE H'!$D$5:$D$66,CLUBS!$B14,'BE H'!$E$5:$E$66,"&gt;0")+COUNTIFS('MI F'!$D$5:$D$72,CLUBS!$B14,'MI F'!$E$5:$E$72,"&gt;0")+COUNTIFS('MI H'!$D$5:$D$70,CLUBS!$B14,'MI H'!$E$5:$E$70,"&gt;0")+COUNTIFS('CA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36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H'!$D$5:$D$70,CLUBS!$B14,'PU H'!$F$5:$F$70)+SUMIF('BE F'!$D$5:$D$72,CLUBS!$B14,'BE F'!$F$5:$F$72)+SUMIF('BE H'!$D$5:$D$66,CLUBS!$B14,'BE H'!$F$5:$F$66)+SUMIF('MI F'!$D$5:$D$72,CLUBS!$B14,'MI F'!$F$5:$F$72)+SUMIF('MI H'!$D$5:$D$70,CLUBS!$B14,'MI H'!$F$5:$F$70)+SUMIF('CA F'!$D$5:$D$72,CLUBS!$B14,'CA F'!$F$5:$F$72)+SUMIF('CA H'!$D$5:$D$72,CLUBS!$B14,'CA H'!$F$5:$F$72)+SUMIF('JU F'!$D$5:$D$72,CLUBS!$B14,'JU F'!$F$5:$F$72)+SUMIF('JU H'!$D$5:$D$72,CLUBS!$B14,'JU H'!$F$5:$F$72)</f>
        <v>936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H'!$D$5:$D$70,CLUBS!$B14,'PU H'!$G$5:$G$70,"&gt;0")+COUNTIFS('BE F'!$D$5:$D$72,CLUBS!$B14,'BE F'!$G$5:$G$72,"&gt;0")+COUNTIFS('BE H'!$D$5:$D$66,CLUBS!$B14,'BE H'!$G$5:$G$66,"&gt;0")+COUNTIFS('MI F'!$D$5:$D$72,CLUBS!$B14,'MI F'!$G$5:$G$72,"&gt;0")+COUNTIFS('MI H'!$D$5:$D$70,CLUBS!$B14,'MI H'!$G$5:$G$70,"&gt;0")+COUNTIFS('CA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13</v>
      </c>
      <c r="F5" s="58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H'!$D$5:$D$70,CLUBS!$B14,'PU H'!$H$5:$H$70)+SUMIF('BE F'!$D$5:$D$72,CLUBS!$B14,'BE F'!$H$5:$H$72)+SUMIF('BE H'!$D$5:$D$66,CLUBS!$B14,'BE H'!$H$5:$H$66)+SUMIF('MI F'!$D$5:$D$72,CLUBS!$B14,'MI F'!$H$5:$H$72)+SUMIF('MI H'!$D$5:$D$70,CLUBS!$B14,'MI H'!$H$5:$H$70)+SUMIF('CA F'!$D$5:$D$72,CLUBS!$B14,'CA F'!$H$5:$H$72)+SUMIF('CA H'!$D$5:$D$72,CLUBS!$B14,'CA H'!$H$5:$H$72)+SUMIF('JU F'!$D$5:$D$72,CLUBS!$B14,'JU F'!$H$5:$H$72)+SUMIF('JU H'!$D$5:$D$72,CLUBS!$B14,'JU H'!$H$5:$H$72)</f>
        <v>585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H'!$D$5:$D$70,CLUBS!$B14,'PU H'!$I$5:$I$70,"&gt;0")+COUNTIFS('BE F'!$D$5:$D$72,CLUBS!$B14,'BE F'!$I$5:$I$72,"&gt;0")+COUNTIFS('BE H'!$D$5:$D$66,CLUBS!$B14,'BE H'!$I$5:$I$66,"&gt;0")+COUNTIFS('MI F'!$D$5:$D$72,CLUBS!$B14,'MI F'!$I$5:$I$72,"&gt;0")+COUNTIFS('MI H'!$D$5:$D$70,CLUBS!$B14,'MI H'!$I$5:$I$70,"&gt;0")+COUNTIFS('CA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32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H'!$D$5:$D$70,CLUBS!$B14,'PU H'!$J$5:$J$70)+SUMIF('BE F'!$D$5:$D$72,CLUBS!$B14,'BE F'!$J$5:$J$72)+SUMIF('BE H'!$D$5:$D$66,CLUBS!$B14,'BE H'!$J$5:$J$66)+SUMIF('MI F'!$D$5:$D$72,CLUBS!$B14,'MI F'!$J$5:$J$72)+SUMIF('MI H'!$D$5:$D$70,CLUBS!$B14,'MI H'!$J$5:$J$70)+SUMIF('CA F'!$D$5:$D$72,CLUBS!$B14,'CA F'!$J$5:$J$72)+SUMIF('CA H'!$D$5:$D$72,CLUBS!$B14,'CA H'!$J$5:$J$72)+SUMIF('JU F'!$D$5:$D$72,CLUBS!$B14,'JU F'!$J$5:$J$72)+SUMIF('JU H'!$D$5:$D$72,CLUBS!$B14,'JU H'!$J$5:$J$72)</f>
        <v>837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H'!$D$5:$D$70,CLUBS!$B14,'PU H'!$K$5:$K$70,"&gt;0")+COUNTIFS('BE F'!$D$5:$D$72,CLUBS!$B14,'BE F'!$K$5:$K$72,"&gt;0")+COUNTIFS('BE H'!$D$5:$D$66,CLUBS!$B14,'BE H'!$K$5:$K$66,"&gt;0")+COUNTIFS('MI F'!$D$5:$D$72,CLUBS!$B14,'MI F'!$K$5:$K$72,"&gt;0")+COUNTIFS('MI H'!$D$5:$D$70,CLUBS!$B14,'MI H'!$K$5:$K$70,"&gt;0")+COUNTIFS('CA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11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H'!$D$5:$D$70,CLUBS!$B14,'PU H'!$L$5:$L$70)+SUMIF('BE F'!$D$5:$D$72,CLUBS!$B14,'BE F'!$L$5:$L$72)+SUMIF('BE H'!$D$5:$D$66,CLUBS!$B14,'BE H'!$L$5:$L$66)+SUMIF('MI F'!$D$5:$D$72,CLUBS!$B14,'MI F'!$L$5:$L$72)+SUMIF('MI H'!$D$5:$D$70,CLUBS!$B14,'MI H'!$L$5:$L$70)+SUMIF('CA F'!$D$5:$D$72,CLUBS!$B14,'CA F'!$L$5:$L$72)+SUMIF('CA H'!$D$5:$D$72,CLUBS!$B14,'CA H'!$L$5:$L$72)+SUMIF('JU F'!$D$5:$D$72,CLUBS!$B14,'JU F'!$L$5:$L$72)+SUMIF('JU H'!$D$5:$D$72,CLUBS!$B14,'JU H'!$L$5:$L$72)</f>
        <v>400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H'!$D$5:$D$70,CLUBS!$B14,'PU H'!$M$5:$M$70,"&gt;0")+COUNTIFS('BE F'!$D$5:$D$72,CLUBS!$B14,'BE F'!$M$5:$M$72,"&gt;0")+COUNTIFS('BE H'!$D$5:$D$66,CLUBS!$B14,'BE H'!$M$5:$M$66,"&gt;0")+COUNTIFS('MI F'!$D$5:$D$72,CLUBS!$B14,'MI F'!$M$5:$M$72,"&gt;0")+COUNTIFS('MI H'!$D$5:$D$70,CLUBS!$B14,'MI H'!$M$5:$M$70,"&gt;0")+COUNTIFS('CA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H'!$D$5:$D$70,CLUBS!$B14,'PU H'!$N$5:$N$70)+SUMIF('BE F'!$D$5:$D$72,CLUBS!$B14,'BE F'!$N$5:$N$72)+SUMIF('BE H'!$D$5:$D$66,CLUBS!$B14,'BE H'!$N$5:$N$66)+SUMIF('MI F'!$D$5:$D$72,CLUBS!$B14,'MI F'!$N$5:$N$72)+SUMIF('MI H'!$D$5:$D$70,CLUBS!$B14,'MI H'!$N$5:$N$70)+SUMIF('CA F'!$D$5:$D$72,CLUBS!$B14,'CA F'!$N$5:$N$72)+SUMIF('CA H'!$D$5:$D$72,CLUBS!$B14,'CA H'!$N$5:$N$72)+SUMIF('JU F'!$D$5:$D$72,CLUBS!$B14,'JU F'!$N$5:$N$72)+SUMIF('JU H'!$D$5:$D$72,CLUBS!$B14,'JU H'!$N$5:$N$72)</f>
        <v>0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H'!$D$5:$D$70,CLUBS!$B14,'PU H'!$O$5:$O$70,"&gt;0")+COUNTIFS('BE F'!$D$5:$D$72,CLUBS!$B14,'BE F'!$O$5:$O$72,"&gt;0")+COUNTIFS('BE H'!$D$5:$D$66,CLUBS!$B14,'BE H'!$O$5:$O$66,"&gt;0")+COUNTIFS('MI F'!$D$5:$D$72,CLUBS!$B14,'MI F'!$O$5:$O$72,"&gt;0")+COUNTIFS('MI H'!$D$5:$D$70,CLUBS!$B14,'MI H'!$O$5:$O$70,"&gt;0")+COUNTIFS('CA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H'!$D$5:$D$70,CLUBS!$B14,'PU H'!$P$5:$P$70)+SUMIF('BE F'!$D$5:$D$72,CLUBS!$B14,'BE F'!$P$5:$P$72)+SUMIF('BE H'!$D$5:$D$66,CLUBS!$B14,'BE H'!$P$5:$P$66)+SUMIF('MI F'!$D$5:$D$72,CLUBS!$B14,'MI F'!$P$5:$P$72)+SUMIF('MI H'!$D$5:$D$70,CLUBS!$B14,'MI H'!$P$5:$P$70)+SUMIF('CA F'!$D$5:$D$72,CLUBS!$B14,'CA F'!$P$5:$P$72)+SUMIF('CA H'!$D$5:$D$72,CLUBS!$B14,'CA H'!$P$5:$P$72)+SUMIF('JU F'!$D$5:$D$72,CLUBS!$B14,'JU F'!$P$5:$P$72)+SUMIF('JU H'!$D$5:$D$72,CLUBS!$B14,'JU H'!$P$5:$P$72)</f>
        <v>0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H'!$D$5:$D$70,CLUBS!$B14,'PU H'!$Q$5:$Q$70,"&gt;0")+COUNTIFS('BE F'!$D$5:$D$72,CLUBS!$B14,'BE F'!$Q$5:$Q$72,"&gt;0")+COUNTIFS('BE H'!$D$5:$D$66,CLUBS!$B14,'BE H'!$Q$5:$Q$66,"&gt;0")+COUNTIFS('MI F'!$D$5:$D$72,CLUBS!$B14,'MI F'!$Q$5:$Q$72,"&gt;0")+COUNTIFS('MI H'!$D$5:$D$70,CLUBS!$B14,'MI H'!$Q$5:$Q$70,"&gt;0")+COUNTIFS('CA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H'!$D$5:$D$70,CLUBS!$B14,'PU H'!$R$5:$R$70)+SUMIF('BE F'!$D$5:$D$72,CLUBS!$B14,'BE F'!$R$5:$R$72)+SUMIF('BE H'!$D$5:$D$66,CLUBS!$B14,'BE H'!$R$5:$R$66)+SUMIF('MI F'!$D$5:$D$72,CLUBS!$B14,'MI F'!$R$5:$R$72)+SUMIF('MI H'!$D$5:$D$70,CLUBS!$B14,'MI H'!$R$5:$R$70)+SUMIF('CA F'!$D$5:$D$72,CLUBS!$B14,'CA F'!$R$5:$R$72)+SUMIF('CA H'!$D$5:$D$72,CLUBS!$B14,'CA H'!$R$5:$R$72)+SUMIF('JU F'!$D$5:$D$72,CLUBS!$B14,'JU F'!$R$5:$R$72)+SUMIF('JU H'!$D$5:$D$72,CLUBS!$B14,'JU H'!$R$5:$R$72)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H'!$D$5:$D$70,CLUBS!$B14,'PU H'!$S$5:$S$70,"&gt;0")+COUNTIFS('BE F'!$D$5:$D$72,CLUBS!$B14,'BE F'!$S$5:$S$72,"&gt;0")+COUNTIFS('BE H'!$D$5:$D$66,CLUBS!$B14,'BE H'!$S$5:$S$66,"&gt;0")+COUNTIFS('MI F'!$D$5:$D$72,CLUBS!$B14,'MI F'!$S$5:$S$72,"&gt;0")+COUNTIFS('MI H'!$D$5:$D$70,CLUBS!$B14,'MI H'!$S$5:$S$70,"&gt;0")+COUNTIFS('CA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H'!$D$5:$D$70,CLUBS!$B14,'PU H'!$T$5:$T$70)+SUMIF('BE F'!$D$5:$D$72,CLUBS!$B14,'BE F'!$T$5:$T$72)+SUMIF('BE H'!$D$5:$D$66,CLUBS!$B14,'BE H'!$T$5:$T$66)+SUMIF('MI F'!$D$5:$D$72,CLUBS!$B14,'MI F'!$T$5:$T$72)+SUMIF('MI H'!$D$5:$D$70,CLUBS!$B14,'MI H'!$T$5:$T$70)+SUMIF('CA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H'!$D$5:$D$70,CLUBS!$B14,'PU H'!$U$5:$U$70,"&gt;0")+COUNTIFS('BE F'!$D$5:$D$72,CLUBS!$B14,'BE F'!$U$5:$U$72,"&gt;0")+COUNTIFS('BE H'!$D$5:$D$66,CLUBS!$B14,'BE H'!$U$5:$U$66,"&gt;0")+COUNTIFS('MI F'!$D$5:$D$72,CLUBS!$B14,'MI F'!$U$5:$U$72,"&gt;0")+COUNTIFS('MI H'!$D$5:$D$70,CLUBS!$B14,'MI H'!$U$5:$U$70,"&gt;0")+COUNTIFS('CA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H'!$D$5:$D$70,CLUBS!$B14,'PU H'!$V$5:$V$70)+SUMIF('BE F'!$D$5:$D$72,CLUBS!$B14,'BE F'!$V$5:$V$72)+SUMIF('BE H'!$D$5:$D$66,CLUBS!$B14,'BE H'!$V$5:$V$66)+SUMIF('MI F'!$D$5:$D$72,CLUBS!$B14,'MI F'!$V$5:$V$72)+SUMIF('MI H'!$D$5:$D$70,CLUBS!$B14,'MI H'!$V$5:$V$70)+SUMIF('CA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H'!$D$5:$D$70,CLUBS!$B14,'PU H'!$W$5:$W$70,"&gt;0")+COUNTIFS('BE F'!$D$5:$D$72,CLUBS!$B14,'BE F'!$W$5:$W$72,"&gt;0")+COUNTIFS('BE H'!$D$5:$D$66,CLUBS!$B14,'BE H'!$W$5:$W$66,"&gt;0")+COUNTIFS('MI F'!$D$5:$D$72,CLUBS!$B14,'MI F'!$W$5:$W$72,"&gt;0")+COUNTIFS('MI H'!$D$5:$D$70,CLUBS!$B14,'MI H'!$W$5:$W$70,"&gt;0")+COUNTIFS('CA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H'!$D$5:$D$70,CLUBS!$B14,'PU H'!$X$5:$X$70)+SUMIF('BE F'!$D$5:$D$72,CLUBS!$B14,'BE F'!$X$5:$X$72)+SUMIF('BE H'!$D$5:$D$66,CLUBS!$B14,'BE H'!$X$5:$X$66)+SUMIF('MI F'!$D$5:$D$72,CLUBS!$B14,'MI F'!$X$5:$X$72)+SUMIF('MI H'!$D$5:$D$70,CLUBS!$B14,'MI H'!$X$5:$X$70)+SUMIF('CA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H'!$D$5:$D$70,CLUBS!$B14,'PU H'!$Y$5:$Y$70,"&gt;0")+COUNTIFS('BE F'!$D$5:$D$72,CLUBS!$B14,'BE F'!$Y$5:$Y$72,"&gt;0")+COUNTIFS('BE H'!$D$5:$D$66,CLUBS!$B14,'BE H'!$Y$5:$Y$66,"&gt;0")+COUNTIFS('MI F'!$D$5:$D$72,CLUBS!$B14,'MI F'!$Y$5:$Y$72,"&gt;0")+COUNTIFS('MI H'!$D$5:$D$70,CLUBS!$B14,'MI H'!$Y$5:$Y$70,"&gt;0")+COUNTIFS('CA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H'!$D$5:$D$70,CLUBS!$B14,'PU H'!$Z$5:$Z$70)+SUMIF('BE F'!$D$5:$D$72,CLUBS!$B14,'BE F'!$Z$5:$Z$72)+SUMIF('BE H'!$D$5:$D$66,CLUBS!$B14,'BE H'!$Z$5:$Z$66)+SUMIF('MI F'!$D$5:$D$72,CLUBS!$B14,'MI F'!$Z$5:$Z$72)+SUMIF('MI H'!$D$5:$D$70,CLUBS!$B14,'MI H'!$Z$5:$Z$70)+SUMIF('CA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H'!$D$5:$D$70,CLUBS!$B14,'PU H'!$AA$5:$AA$70,"&gt;0")+COUNTIFS('BE F'!$D$5:$D$72,CLUBS!$B14,'BE F'!$AA$5:$AA$72,"&gt;0")+COUNTIFS('BE H'!$D$5:$D$66,CLUBS!$B14,'BE H'!$AA$5:$AA$66,"&gt;0")+COUNTIFS('MI F'!$D$5:$D$72,CLUBS!$B14,'MI F'!$AA$5:$AA$72,"&gt;0")+COUNTIFS('MI H'!$D$5:$D$70,CLUBS!$B14,'MI H'!$AA$5:$AA$70,"&gt;0")+COUNTIFS('CA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H'!$D$5:$D$70,CLUBS!$B14,'PU H'!$AB$5:$AB$70)+SUMIF('BE F'!$D$5:$D$72,CLUBS!$B14,'BE F'!$AB$5:$AB$72)+SUMIF('BE H'!$D$5:$D$66,CLUBS!$B14,'BE H'!$AB$5:$AB$66)+SUMIF('MI F'!$D$5:$D$72,CLUBS!$B14,'MI F'!$AB$5:$AB$72)+SUMIF('MI H'!$D$5:$D$70,CLUBS!$B14,'MI H'!$AB$5:$AB$70)+SUMIF('CA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H'!$D$5:$D$70,CLUBS!$B14,'PU H'!$AC$5:$AC$70,"&gt;0")+COUNTIFS('BE F'!$D$5:$D$72,CLUBS!$B14,'BE F'!$AC$5:$AC$72,"&gt;0")+COUNTIFS('BE H'!$D$5:$D$66,CLUBS!$B14,'BE H'!$AC$5:$AC$66,"&gt;0")+COUNTIFS('MI F'!$D$5:$D$72,CLUBS!$B14,'MI F'!$AC$5:$AC$72,"&gt;0")+COUNTIFS('MI H'!$D$5:$D$70,CLUBS!$B14,'MI H'!$AC$5:$AC$70,"&gt;0")+COUNTIFS('CA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H'!$D$5:$D$70,CLUBS!$B14,'PU H'!$AD$5:$AD$70)+SUMIF('BE F'!$D$5:$D$72,CLUBS!$B14,'BE F'!$AD$5:$AD$72)+SUMIF('BE H'!$D$5:$D$66,CLUBS!$B14,'BE H'!$AD$5:$AD$66)+SUMIF('MI F'!$D$5:$D$72,CLUBS!$B14,'MI F'!$AD$5:$AD$72)+SUMIF('MI H'!$D$5:$D$70,CLUBS!$B14,'MI H'!$AD$5:$AD$70)+SUMIF('CA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H'!$D$5:$D$70,CLUBS!$B14,'PU H'!$AE$5:$AE$70,"&gt;0")+COUNTIFS('BE F'!$D$5:$D$72,CLUBS!$B14,'BE F'!$AE$5:$AE$72,"&gt;0")+COUNTIFS('BE H'!$D$5:$D$66,CLUBS!$B14,'BE H'!$AE$5:$AE$66,"&gt;0")+COUNTIFS('MI F'!$D$5:$D$72,CLUBS!$B14,'MI F'!$AE$5:$AE$72,"&gt;0")+COUNTIFS('MI H'!$D$5:$D$70,CLUBS!$B14,'MI H'!$AE$5:$AE$70,"&gt;0")+COUNTIFS('CA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H'!$D$5:$D$70,CLUBS!$B14,'PU H'!$AF$5:$AF$70)+SUMIF('BE F'!$D$5:$D$72,CLUBS!$B14,'BE F'!$AF$5:$AF$72)+SUMIF('BE H'!$D$5:$D$66,CLUBS!$B14,'BE H'!$AF$5:$AF$66)+SUMIF('MI F'!$D$5:$D$72,CLUBS!$B14,'MI F'!$AF$5:$AF$72)+SUMIF('MI H'!$D$5:$D$70,CLUBS!$B14,'MI H'!$AF$5:$AF$70)+SUMIF('CA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H'!$D$5:$D$70,CLUBS!$B14,'PU H'!$AG$5:$AG$70,"&gt;0")+COUNTIFS('BE F'!$D$5:$D$72,CLUBS!$B14,'BE F'!$AG$5:$AG$72,"&gt;0")+COUNTIFS('BE H'!$D$5:$D$66,CLUBS!$B14,'BE H'!$AG$5:$AG$66,"&gt;0")+COUNTIFS('MI F'!$D$5:$D$72,CLUBS!$B14,'MI F'!$AG$5:$AG$72,"&gt;0")+COUNTIFS('MI H'!$D$5:$D$70,CLUBS!$B14,'MI H'!$AG$5:$AG$70,"&gt;0")+COUNTIFS('CA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H'!$D$5:$D$70,CLUBS!$B14,'PU H'!$AH$5:$AH$70)+SUMIF('BE F'!$D$5:$D$72,CLUBS!$B14,'BE F'!$AH$5:$AH$72)+SUMIF('BE H'!$D$5:$D$66,CLUBS!$B14,'BE H'!$AH$5:$AH$66)+SUMIF('MI F'!$D$5:$D$72,CLUBS!$B14,'MI F'!$AH$5:$AH$72)+SUMIF('MI H'!$D$5:$D$70,CLUBS!$B14,'MI H'!$AH$5:$AH$70)+SUMIF('CA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92</v>
      </c>
      <c r="AH5" s="28">
        <f t="shared" si="2"/>
        <v>2758</v>
      </c>
      <c r="AI5" s="29">
        <f t="shared" si="3"/>
        <v>29.978260869565215</v>
      </c>
      <c r="AJ5" s="14">
        <f>COUNTIF('Licenciés Jeunes 2023'!F:F,CLUBS!B14)</f>
        <v>0</v>
      </c>
      <c r="AK5" s="27">
        <f t="shared" si="4"/>
        <v>0</v>
      </c>
    </row>
    <row r="6" spans="1:37" x14ac:dyDescent="0.15">
      <c r="A6" s="34">
        <f t="shared" si="0"/>
        <v>15</v>
      </c>
      <c r="B6" s="65" t="s">
        <v>40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H'!$D$5:$D$70,CLUBS!$B19,'PU H'!$E$5:$E$70,"&gt;0")+COUNTIFS('BE F'!$D$5:$D$72,CLUBS!$B19,'BE F'!$E$5:$E$72,"&gt;0")+COUNTIFS('BE H'!$D$5:$D$66,CLUBS!$B19,'BE H'!$E$5:$E$66,"&gt;0")+COUNTIFS('MI F'!$D$5:$D$72,CLUBS!$B19,'MI F'!$E$5:$E$72,"&gt;0")+COUNTIFS('MI H'!$D$5:$D$70,CLUBS!$B19,'MI H'!$E$5:$E$70,"&gt;0")+COUNTIFS('CA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H'!$D$5:$D$70,CLUBS!$B19,'PU H'!$F$5:$F$70)+SUMIF('BE F'!$D$5:$D$72,CLUBS!$B19,'BE F'!$F$5:$F$72)+SUMIF('BE H'!$D$5:$D$66,CLUBS!$B19,'BE H'!$F$5:$F$66)+SUMIF('MI F'!$D$5:$D$72,CLUBS!$B19,'MI F'!$F$5:$F$72)+SUMIF('MI H'!$D$5:$D$70,CLUBS!$B19,'MI H'!$F$5:$F$70)+SUMIF('CA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H'!$D$5:$D$70,CLUBS!$B19,'PU H'!$G$5:$G$70,"&gt;0")+COUNTIFS('BE F'!$D$5:$D$72,CLUBS!$B19,'BE F'!$G$5:$G$72,"&gt;0")+COUNTIFS('BE H'!$D$5:$D$66,CLUBS!$B19,'BE H'!$G$5:$G$66,"&gt;0")+COUNTIFS('MI F'!$D$5:$D$72,CLUBS!$B19,'MI F'!$G$5:$G$72,"&gt;0")+COUNTIFS('MI H'!$D$5:$D$70,CLUBS!$B19,'MI H'!$G$5:$G$70,"&gt;0")+COUNTIFS('CA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8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H'!$D$5:$D$70,CLUBS!$B19,'PU H'!$H$5:$H$70)+SUMIF('BE F'!$D$5:$D$72,CLUBS!$B19,'BE F'!$H$5:$H$72)+SUMIF('BE H'!$D$5:$D$66,CLUBS!$B19,'BE H'!$H$5:$H$66)+SUMIF('MI F'!$D$5:$D$72,CLUBS!$B19,'MI F'!$H$5:$H$72)+SUMIF('MI H'!$D$5:$D$70,CLUBS!$B19,'MI H'!$H$5:$H$70)+SUMIF('CA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H'!$D$5:$D$70,CLUBS!$B19,'PU H'!$I$5:$I$70,"&gt;0")+COUNTIFS('BE F'!$D$5:$D$72,CLUBS!$B19,'BE F'!$I$5:$I$72,"&gt;0")+COUNTIFS('BE H'!$D$5:$D$66,CLUBS!$B19,'BE H'!$I$5:$I$66,"&gt;0")+COUNTIFS('MI F'!$D$5:$D$72,CLUBS!$B19,'MI F'!$I$5:$I$72,"&gt;0")+COUNTIFS('MI H'!$D$5:$D$70,CLUBS!$B19,'MI H'!$I$5:$I$70,"&gt;0")+COUNTIFS('CA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H'!$D$5:$D$70,CLUBS!$B19,'PU H'!$J$5:$J$70)+SUMIF('BE F'!$D$5:$D$72,CLUBS!$B19,'BE F'!$J$5:$J$72)+SUMIF('BE H'!$D$5:$D$66,CLUBS!$B19,'BE H'!$J$5:$J$66)+SUMIF('MI F'!$D$5:$D$72,CLUBS!$B19,'MI F'!$J$5:$J$72)+SUMIF('MI H'!$D$5:$D$70,CLUBS!$B19,'MI H'!$J$5:$J$70)+SUMIF('CA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H'!$D$5:$D$70,CLUBS!$B19,'PU H'!$K$5:$K$70,"&gt;0")+COUNTIFS('BE F'!$D$5:$D$72,CLUBS!$B19,'BE F'!$K$5:$K$72,"&gt;0")+COUNTIFS('BE H'!$D$5:$D$66,CLUBS!$B19,'BE H'!$K$5:$K$66,"&gt;0")+COUNTIFS('MI F'!$D$5:$D$72,CLUBS!$B19,'MI F'!$K$5:$K$72,"&gt;0")+COUNTIFS('MI H'!$D$5:$D$70,CLUBS!$B19,'MI H'!$K$5:$K$70,"&gt;0")+COUNTIFS('CA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H'!$D$5:$D$70,CLUBS!$B19,'PU H'!$L$5:$L$70)+SUMIF('BE F'!$D$5:$D$72,CLUBS!$B19,'BE F'!$L$5:$L$72)+SUMIF('BE H'!$D$5:$D$66,CLUBS!$B19,'BE H'!$L$5:$L$66)+SUMIF('MI F'!$D$5:$D$72,CLUBS!$B19,'MI F'!$L$5:$L$72)+SUMIF('MI H'!$D$5:$D$70,CLUBS!$B19,'MI H'!$L$5:$L$70)+SUMIF('CA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H'!$D$5:$D$70,CLUBS!$B19,'PU H'!$M$5:$M$70,"&gt;0")+COUNTIFS('BE F'!$D$5:$D$72,CLUBS!$B19,'BE F'!$M$5:$M$72,"&gt;0")+COUNTIFS('BE H'!$D$5:$D$66,CLUBS!$B19,'BE H'!$M$5:$M$66,"&gt;0")+COUNTIFS('MI F'!$D$5:$D$72,CLUBS!$B19,'MI F'!$M$5:$M$72,"&gt;0")+COUNTIFS('MI H'!$D$5:$D$70,CLUBS!$B19,'MI H'!$M$5:$M$70,"&gt;0")+COUNTIFS('CA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H'!$D$5:$D$70,CLUBS!$B19,'PU H'!$N$5:$N$70)+SUMIF('BE F'!$D$5:$D$72,CLUBS!$B19,'BE F'!$N$5:$N$72)+SUMIF('BE H'!$D$5:$D$66,CLUBS!$B19,'BE H'!$N$5:$N$66)+SUMIF('MI F'!$D$5:$D$72,CLUBS!$B19,'MI F'!$N$5:$N$72)+SUMIF('MI H'!$D$5:$D$70,CLUBS!$B19,'MI H'!$N$5:$N$70)+SUMIF('CA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H'!$D$5:$D$70,CLUBS!$B19,'PU H'!$O$5:$O$70,"&gt;0")+COUNTIFS('BE F'!$D$5:$D$72,CLUBS!$B19,'BE F'!$O$5:$O$72,"&gt;0")+COUNTIFS('BE H'!$D$5:$D$66,CLUBS!$B19,'BE H'!$O$5:$O$66,"&gt;0")+COUNTIFS('MI F'!$D$5:$D$72,CLUBS!$B19,'MI F'!$O$5:$O$72,"&gt;0")+COUNTIFS('MI H'!$D$5:$D$70,CLUBS!$B19,'MI H'!$O$5:$O$70,"&gt;0")+COUNTIFS('CA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H'!$D$5:$D$70,CLUBS!$B19,'PU H'!$P$5:$P$70)+SUMIF('BE F'!$D$5:$D$72,CLUBS!$B19,'BE F'!$P$5:$P$72)+SUMIF('BE H'!$D$5:$D$66,CLUBS!$B19,'BE H'!$P$5:$P$66)+SUMIF('MI F'!$D$5:$D$72,CLUBS!$B19,'MI F'!$P$5:$P$72)+SUMIF('MI H'!$D$5:$D$70,CLUBS!$B19,'MI H'!$P$5:$P$70)+SUMIF('CA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H'!$D$5:$D$70,CLUBS!$B19,'PU H'!$Q$5:$Q$70,"&gt;0")+COUNTIFS('BE F'!$D$5:$D$72,CLUBS!$B19,'BE F'!$Q$5:$Q$72,"&gt;0")+COUNTIFS('BE H'!$D$5:$D$66,CLUBS!$B19,'BE H'!$Q$5:$Q$66,"&gt;0")+COUNTIFS('MI F'!$D$5:$D$72,CLUBS!$B19,'MI F'!$Q$5:$Q$72,"&gt;0")+COUNTIFS('MI H'!$D$5:$D$70,CLUBS!$B19,'MI H'!$Q$5:$Q$70,"&gt;0")+COUNTIFS('CA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H'!$D$5:$D$70,CLUBS!$B19,'PU H'!$R$5:$R$70)+SUMIF('BE F'!$D$5:$D$72,CLUBS!$B19,'BE F'!$R$5:$R$72)+SUMIF('BE H'!$D$5:$D$66,CLUBS!$B19,'BE H'!$R$5:$R$66)+SUMIF('MI F'!$D$5:$D$72,CLUBS!$B19,'MI F'!$R$5:$R$72)+SUMIF('MI H'!$D$5:$D$70,CLUBS!$B19,'MI H'!$R$5:$R$70)+SUMIF('CA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H'!$D$5:$D$70,CLUBS!$B19,'PU H'!$S$5:$S$70,"&gt;0")+COUNTIFS('BE F'!$D$5:$D$72,CLUBS!$B19,'BE F'!$S$5:$S$72,"&gt;0")+COUNTIFS('BE H'!$D$5:$D$66,CLUBS!$B19,'BE H'!$S$5:$S$66,"&gt;0")+COUNTIFS('MI F'!$D$5:$D$72,CLUBS!$B19,'MI F'!$S$5:$S$72,"&gt;0")+COUNTIFS('MI H'!$D$5:$D$70,CLUBS!$B19,'MI H'!$S$5:$S$70,"&gt;0")+COUNTIFS('CA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H'!$D$5:$D$70,CLUBS!$B19,'PU H'!$T$5:$T$70)+SUMIF('BE F'!$D$5:$D$72,CLUBS!$B19,'BE F'!$T$5:$T$72)+SUMIF('BE H'!$D$5:$D$66,CLUBS!$B19,'BE H'!$T$5:$T$66)+SUMIF('MI F'!$D$5:$D$72,CLUBS!$B19,'MI F'!$T$5:$T$72)+SUMIF('MI H'!$D$5:$D$70,CLUBS!$B19,'MI H'!$T$5:$T$70)+SUMIF('CA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H'!$D$5:$D$70,CLUBS!$B19,'PU H'!$U$5:$U$70,"&gt;0")+COUNTIFS('BE F'!$D$5:$D$72,CLUBS!$B19,'BE F'!$U$5:$U$72,"&gt;0")+COUNTIFS('BE H'!$D$5:$D$66,CLUBS!$B19,'BE H'!$U$5:$U$66,"&gt;0")+COUNTIFS('MI F'!$D$5:$D$72,CLUBS!$B19,'MI F'!$U$5:$U$72,"&gt;0")+COUNTIFS('MI H'!$D$5:$D$70,CLUBS!$B19,'MI H'!$U$5:$U$70,"&gt;0")+COUNTIFS('CA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H'!$D$5:$D$70,CLUBS!$B19,'PU H'!$V$5:$V$70)+SUMIF('BE F'!$D$5:$D$72,CLUBS!$B19,'BE F'!$V$5:$V$72)+SUMIF('BE H'!$D$5:$D$66,CLUBS!$B19,'BE H'!$V$5:$V$66)+SUMIF('MI F'!$D$5:$D$72,CLUBS!$B19,'MI F'!$V$5:$V$72)+SUMIF('MI H'!$D$5:$D$70,CLUBS!$B19,'MI H'!$V$5:$V$70)+SUMIF('CA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H'!$D$5:$D$70,CLUBS!$B19,'PU H'!$W$5:$W$70,"&gt;0")+COUNTIFS('BE F'!$D$5:$D$72,CLUBS!$B19,'BE F'!$W$5:$W$72,"&gt;0")+COUNTIFS('BE H'!$D$5:$D$66,CLUBS!$B19,'BE H'!$W$5:$W$66,"&gt;0")+COUNTIFS('MI F'!$D$5:$D$72,CLUBS!$B19,'MI F'!$W$5:$W$72,"&gt;0")+COUNTIFS('MI H'!$D$5:$D$70,CLUBS!$B19,'MI H'!$W$5:$W$70,"&gt;0")+COUNTIFS('CA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H'!$D$5:$D$70,CLUBS!$B19,'PU H'!$X$5:$X$70)+SUMIF('BE F'!$D$5:$D$72,CLUBS!$B19,'BE F'!$X$5:$X$72)+SUMIF('BE H'!$D$5:$D$66,CLUBS!$B19,'BE H'!$X$5:$X$66)+SUMIF('MI F'!$D$5:$D$72,CLUBS!$B19,'MI F'!$X$5:$X$72)+SUMIF('MI H'!$D$5:$D$70,CLUBS!$B19,'MI H'!$X$5:$X$70)+SUMIF('CA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H'!$D$5:$D$70,CLUBS!$B19,'PU H'!$Y$5:$Y$70,"&gt;0")+COUNTIFS('BE F'!$D$5:$D$72,CLUBS!$B19,'BE F'!$Y$5:$Y$72,"&gt;0")+COUNTIFS('BE H'!$D$5:$D$66,CLUBS!$B19,'BE H'!$Y$5:$Y$66,"&gt;0")+COUNTIFS('MI F'!$D$5:$D$72,CLUBS!$B19,'MI F'!$Y$5:$Y$72,"&gt;0")+COUNTIFS('MI H'!$D$5:$D$70,CLUBS!$B19,'MI H'!$Y$5:$Y$70,"&gt;0")+COUNTIFS('CA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H'!$D$5:$D$70,CLUBS!$B19,'PU H'!$Z$5:$Z$70)+SUMIF('BE F'!$D$5:$D$72,CLUBS!$B19,'BE F'!$Z$5:$Z$72)+SUMIF('BE H'!$D$5:$D$66,CLUBS!$B19,'BE H'!$Z$5:$Z$66)+SUMIF('MI F'!$D$5:$D$72,CLUBS!$B19,'MI F'!$Z$5:$Z$72)+SUMIF('MI H'!$D$5:$D$70,CLUBS!$B19,'MI H'!$Z$5:$Z$70)+SUMIF('CA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H'!$D$5:$D$70,CLUBS!$B19,'PU H'!$AA$5:$AA$70,"&gt;0")+COUNTIFS('BE F'!$D$5:$D$72,CLUBS!$B19,'BE F'!$AA$5:$AA$72,"&gt;0")+COUNTIFS('BE H'!$D$5:$D$66,CLUBS!$B19,'BE H'!$AA$5:$AA$66,"&gt;0")+COUNTIFS('MI F'!$D$5:$D$72,CLUBS!$B19,'MI F'!$AA$5:$AA$72,"&gt;0")+COUNTIFS('MI H'!$D$5:$D$70,CLUBS!$B19,'MI H'!$AA$5:$AA$70,"&gt;0")+COUNTIFS('CA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H'!$D$5:$D$70,CLUBS!$B19,'PU H'!$AB$5:$AB$70)+SUMIF('BE F'!$D$5:$D$72,CLUBS!$B19,'BE F'!$AB$5:$AB$72)+SUMIF('BE H'!$D$5:$D$66,CLUBS!$B19,'BE H'!$AB$5:$AB$66)+SUMIF('MI F'!$D$5:$D$72,CLUBS!$B19,'MI F'!$AB$5:$AB$72)+SUMIF('MI H'!$D$5:$D$70,CLUBS!$B19,'MI H'!$AB$5:$AB$70)+SUMIF('CA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H'!$D$5:$D$70,CLUBS!$B19,'PU H'!$AC$5:$AC$70,"&gt;0")+COUNTIFS('BE F'!$D$5:$D$72,CLUBS!$B19,'BE F'!$AC$5:$AC$72,"&gt;0")+COUNTIFS('BE H'!$D$5:$D$66,CLUBS!$B19,'BE H'!$AC$5:$AC$66,"&gt;0")+COUNTIFS('MI F'!$D$5:$D$72,CLUBS!$B19,'MI F'!$AC$5:$AC$72,"&gt;0")+COUNTIFS('MI H'!$D$5:$D$70,CLUBS!$B19,'MI H'!$AC$5:$AC$70,"&gt;0")+COUNTIFS('CA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H'!$D$5:$D$70,CLUBS!$B19,'PU H'!$AD$5:$AD$70)+SUMIF('BE F'!$D$5:$D$72,CLUBS!$B19,'BE F'!$AD$5:$AD$72)+SUMIF('BE H'!$D$5:$D$66,CLUBS!$B19,'BE H'!$AD$5:$AD$66)+SUMIF('MI F'!$D$5:$D$72,CLUBS!$B19,'MI F'!$AD$5:$AD$72)+SUMIF('MI H'!$D$5:$D$70,CLUBS!$B19,'MI H'!$AD$5:$AD$70)+SUMIF('CA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H'!$D$5:$D$70,CLUBS!$B19,'PU H'!$AE$5:$AE$70,"&gt;0")+COUNTIFS('BE F'!$D$5:$D$72,CLUBS!$B19,'BE F'!$AE$5:$AE$72,"&gt;0")+COUNTIFS('BE H'!$D$5:$D$66,CLUBS!$B19,'BE H'!$AE$5:$AE$66,"&gt;0")+COUNTIFS('MI F'!$D$5:$D$72,CLUBS!$B19,'MI F'!$AE$5:$AE$72,"&gt;0")+COUNTIFS('MI H'!$D$5:$D$70,CLUBS!$B19,'MI H'!$AE$5:$AE$70,"&gt;0")+COUNTIFS('CA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H'!$D$5:$D$70,CLUBS!$B19,'PU H'!$AF$5:$AF$70)+SUMIF('BE F'!$D$5:$D$72,CLUBS!$B19,'BE F'!$AF$5:$AF$72)+SUMIF('BE H'!$D$5:$D$66,CLUBS!$B19,'BE H'!$AF$5:$AF$66)+SUMIF('MI F'!$D$5:$D$72,CLUBS!$B19,'MI F'!$AF$5:$AF$72)+SUMIF('MI H'!$D$5:$D$70,CLUBS!$B19,'MI H'!$AF$5:$AF$70)+SUMIF('CA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H'!$D$5:$D$70,CLUBS!$B19,'PU H'!$AG$5:$AG$70,"&gt;0")+COUNTIFS('BE F'!$D$5:$D$72,CLUBS!$B19,'BE F'!$AG$5:$AG$72,"&gt;0")+COUNTIFS('BE H'!$D$5:$D$66,CLUBS!$B19,'BE H'!$AG$5:$AG$66,"&gt;0")+COUNTIFS('MI F'!$D$5:$D$72,CLUBS!$B19,'MI F'!$AG$5:$AG$72,"&gt;0")+COUNTIFS('MI H'!$D$5:$D$70,CLUBS!$B19,'MI H'!$AG$5:$AG$70,"&gt;0")+COUNTIFS('CA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H'!$D$5:$D$70,CLUBS!$B19,'PU H'!$AH$5:$AH$70)+SUMIF('BE F'!$D$5:$D$72,CLUBS!$B19,'BE F'!$AH$5:$AH$72)+SUMIF('BE H'!$D$5:$D$66,CLUBS!$B19,'BE H'!$AH$5:$AH$66)+SUMIF('MI F'!$D$5:$D$72,CLUBS!$B19,'MI F'!$AH$5:$AH$72)+SUMIF('MI H'!$D$5:$D$70,CLUBS!$B19,'MI H'!$AH$5:$AH$70)+SUMIF('CA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x14ac:dyDescent="0.15">
      <c r="A7" s="34">
        <f t="shared" si="0"/>
        <v>15</v>
      </c>
      <c r="B7" s="65" t="s">
        <v>16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H'!$D$5:$D$70,CLUBS!$B23,'PU H'!$E$5:$E$70,"&gt;0")+COUNTIFS('BE F'!$D$5:$D$72,CLUBS!$B23,'BE F'!$E$5:$E$72,"&gt;0")+COUNTIFS('BE H'!$D$5:$D$66,CLUBS!$B23,'BE H'!$E$5:$E$66,"&gt;0")+COUNTIFS('MI F'!$D$5:$D$72,CLUBS!$B23,'MI F'!$E$5:$E$72,"&gt;0")+COUNTIFS('MI H'!$D$5:$D$70,CLUBS!$B23,'MI H'!$E$5:$E$70,"&gt;0")+COUNTIFS('CA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H'!$D$5:$D$70,CLUBS!$B23,'PU H'!$F$5:$F$70)+SUMIF('BE F'!$D$5:$D$72,CLUBS!$B23,'BE F'!$F$5:$F$72)+SUMIF('BE H'!$D$5:$D$66,CLUBS!$B23,'BE H'!$F$5:$F$66)+SUMIF('MI F'!$D$5:$D$72,CLUBS!$B23,'MI F'!$F$5:$F$72)+SUMIF('MI H'!$D$5:$D$70,CLUBS!$B23,'MI H'!$F$5:$F$70)+SUMIF('CA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H'!$D$5:$D$70,CLUBS!$B23,'PU H'!$G$5:$G$70,"&gt;0")+COUNTIFS('BE F'!$D$5:$D$72,CLUBS!$B23,'BE F'!$G$5:$G$72,"&gt;0")+COUNTIFS('BE H'!$D$5:$D$66,CLUBS!$B23,'BE H'!$G$5:$G$66,"&gt;0")+COUNTIFS('MI F'!$D$5:$D$72,CLUBS!$B23,'MI F'!$G$5:$G$72,"&gt;0")+COUNTIFS('MI H'!$D$5:$D$70,CLUBS!$B23,'MI H'!$G$5:$G$70,"&gt;0")+COUNTIFS('CA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8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H'!$D$5:$D$70,CLUBS!$B23,'PU H'!$H$5:$H$70)+SUMIF('BE F'!$D$5:$D$72,CLUBS!$B23,'BE F'!$H$5:$H$72)+SUMIF('BE H'!$D$5:$D$66,CLUBS!$B23,'BE H'!$H$5:$H$66)+SUMIF('MI F'!$D$5:$D$72,CLUBS!$B23,'MI F'!$H$5:$H$72)+SUMIF('MI H'!$D$5:$D$70,CLUBS!$B23,'MI H'!$H$5:$H$70)+SUMIF('CA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H'!$D$5:$D$70,CLUBS!$B23,'PU H'!$I$5:$I$70,"&gt;0")+COUNTIFS('BE F'!$D$5:$D$72,CLUBS!$B23,'BE F'!$I$5:$I$72,"&gt;0")+COUNTIFS('BE H'!$D$5:$D$66,CLUBS!$B23,'BE H'!$I$5:$I$66,"&gt;0")+COUNTIFS('MI F'!$D$5:$D$72,CLUBS!$B23,'MI F'!$I$5:$I$72,"&gt;0")+COUNTIFS('MI H'!$D$5:$D$70,CLUBS!$B23,'MI H'!$I$5:$I$70,"&gt;0")+COUNTIFS('CA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H'!$D$5:$D$70,CLUBS!$B23,'PU H'!$J$5:$J$70)+SUMIF('BE F'!$D$5:$D$72,CLUBS!$B23,'BE F'!$J$5:$J$72)+SUMIF('BE H'!$D$5:$D$66,CLUBS!$B23,'BE H'!$J$5:$J$66)+SUMIF('MI F'!$D$5:$D$72,CLUBS!$B23,'MI F'!$J$5:$J$72)+SUMIF('MI H'!$D$5:$D$70,CLUBS!$B23,'MI H'!$J$5:$J$70)+SUMIF('CA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H'!$D$5:$D$70,CLUBS!$B23,'PU H'!$K$5:$K$70,"&gt;0")+COUNTIFS('BE F'!$D$5:$D$72,CLUBS!$B23,'BE F'!$K$5:$K$72,"&gt;0")+COUNTIFS('BE H'!$D$5:$D$66,CLUBS!$B23,'BE H'!$K$5:$K$66,"&gt;0")+COUNTIFS('MI F'!$D$5:$D$72,CLUBS!$B23,'MI F'!$K$5:$K$72,"&gt;0")+COUNTIFS('MI H'!$D$5:$D$70,CLUBS!$B23,'MI H'!$K$5:$K$70,"&gt;0")+COUNTIFS('CA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H'!$D$5:$D$70,CLUBS!$B23,'PU H'!$L$5:$L$70)+SUMIF('BE F'!$D$5:$D$72,CLUBS!$B23,'BE F'!$L$5:$L$72)+SUMIF('BE H'!$D$5:$D$66,CLUBS!$B23,'BE H'!$L$5:$L$66)+SUMIF('MI F'!$D$5:$D$72,CLUBS!$B23,'MI F'!$L$5:$L$72)+SUMIF('MI H'!$D$5:$D$70,CLUBS!$B23,'MI H'!$L$5:$L$70)+SUMIF('CA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H'!$D$5:$D$70,CLUBS!$B23,'PU H'!$M$5:$M$70,"&gt;0")+COUNTIFS('BE F'!$D$5:$D$72,CLUBS!$B23,'BE F'!$M$5:$M$72,"&gt;0")+COUNTIFS('BE H'!$D$5:$D$66,CLUBS!$B23,'BE H'!$M$5:$M$66,"&gt;0")+COUNTIFS('MI F'!$D$5:$D$72,CLUBS!$B23,'MI F'!$M$5:$M$72,"&gt;0")+COUNTIFS('MI H'!$D$5:$D$70,CLUBS!$B23,'MI H'!$M$5:$M$70,"&gt;0")+COUNTIFS('CA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H'!$D$5:$D$70,CLUBS!$B23,'PU H'!$N$5:$N$70)+SUMIF('BE F'!$D$5:$D$72,CLUBS!$B23,'BE F'!$N$5:$N$72)+SUMIF('BE H'!$D$5:$D$66,CLUBS!$B23,'BE H'!$N$5:$N$66)+SUMIF('MI F'!$D$5:$D$72,CLUBS!$B23,'MI F'!$N$5:$N$72)+SUMIF('MI H'!$D$5:$D$70,CLUBS!$B23,'MI H'!$N$5:$N$70)+SUMIF('CA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H'!$D$5:$D$70,CLUBS!$B23,'PU H'!$O$5:$O$70,"&gt;0")+COUNTIFS('BE F'!$D$5:$D$72,CLUBS!$B23,'BE F'!$O$5:$O$72,"&gt;0")+COUNTIFS('BE H'!$D$5:$D$66,CLUBS!$B23,'BE H'!$O$5:$O$66,"&gt;0")+COUNTIFS('MI F'!$D$5:$D$72,CLUBS!$B23,'MI F'!$O$5:$O$72,"&gt;0")+COUNTIFS('MI H'!$D$5:$D$70,CLUBS!$B23,'MI H'!$O$5:$O$70,"&gt;0")+COUNTIFS('CA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H'!$D$5:$D$70,CLUBS!$B23,'PU H'!$P$5:$P$70)+SUMIF('BE F'!$D$5:$D$72,CLUBS!$B23,'BE F'!$P$5:$P$72)+SUMIF('BE H'!$D$5:$D$66,CLUBS!$B23,'BE H'!$P$5:$P$66)+SUMIF('MI F'!$D$5:$D$72,CLUBS!$B23,'MI F'!$P$5:$P$72)+SUMIF('MI H'!$D$5:$D$70,CLUBS!$B23,'MI H'!$P$5:$P$70)+SUMIF('CA F'!$D$5:$D$72,CLUBS!$B23,'CA F'!$P$5:$P$72)+SUMIF('CA H'!$D$5:$D$72,CLUBS!$B23,'CA H'!$P$5:$P$72)+SUMIF('JU F'!$D$5:$D$72,CLUBS!$B23,'JU F'!$P$5:$P$72)+SUMIF('JU H'!$D$5:$D$72,CLUBS!$B23,'JU H'!$P$5:$P$72)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H'!$D$5:$D$70,CLUBS!$B23,'PU H'!$Q$5:$Q$70,"&gt;0")+COUNTIFS('BE F'!$D$5:$D$72,CLUBS!$B23,'BE F'!$Q$5:$Q$72,"&gt;0")+COUNTIFS('BE H'!$D$5:$D$66,CLUBS!$B23,'BE H'!$Q$5:$Q$66,"&gt;0")+COUNTIFS('MI F'!$D$5:$D$72,CLUBS!$B23,'MI F'!$Q$5:$Q$72,"&gt;0")+COUNTIFS('MI H'!$D$5:$D$70,CLUBS!$B23,'MI H'!$Q$5:$Q$70,"&gt;0")+COUNTIFS('CA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H'!$D$5:$D$70,CLUBS!$B23,'PU H'!$R$5:$R$70)+SUMIF('BE F'!$D$5:$D$72,CLUBS!$B23,'BE F'!$R$5:$R$72)+SUMIF('BE H'!$D$5:$D$66,CLUBS!$B23,'BE H'!$R$5:$R$66)+SUMIF('MI F'!$D$5:$D$72,CLUBS!$B23,'MI F'!$R$5:$R$72)+SUMIF('MI H'!$D$5:$D$70,CLUBS!$B23,'MI H'!$R$5:$R$70)+SUMIF('CA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H'!$D$5:$D$70,CLUBS!$B23,'PU H'!$S$5:$S$70,"&gt;0")+COUNTIFS('BE F'!$D$5:$D$72,CLUBS!$B23,'BE F'!$S$5:$S$72,"&gt;0")+COUNTIFS('BE H'!$D$5:$D$66,CLUBS!$B23,'BE H'!$S$5:$S$66,"&gt;0")+COUNTIFS('MI F'!$D$5:$D$72,CLUBS!$B23,'MI F'!$S$5:$S$72,"&gt;0")+COUNTIFS('MI H'!$D$5:$D$70,CLUBS!$B23,'MI H'!$S$5:$S$70,"&gt;0")+COUNTIFS('CA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H'!$D$5:$D$70,CLUBS!$B23,'PU H'!$T$5:$T$70)+SUMIF('BE F'!$D$5:$D$72,CLUBS!$B23,'BE F'!$T$5:$T$72)+SUMIF('BE H'!$D$5:$D$66,CLUBS!$B23,'BE H'!$T$5:$T$66)+SUMIF('MI F'!$D$5:$D$72,CLUBS!$B23,'MI F'!$T$5:$T$72)+SUMIF('MI H'!$D$5:$D$70,CLUBS!$B23,'MI H'!$T$5:$T$70)+SUMIF('CA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H'!$D$5:$D$70,CLUBS!$B23,'PU H'!$U$5:$U$70,"&gt;0")+COUNTIFS('BE F'!$D$5:$D$72,CLUBS!$B23,'BE F'!$U$5:$U$72,"&gt;0")+COUNTIFS('BE H'!$D$5:$D$66,CLUBS!$B23,'BE H'!$U$5:$U$66,"&gt;0")+COUNTIFS('MI F'!$D$5:$D$72,CLUBS!$B23,'MI F'!$U$5:$U$72,"&gt;0")+COUNTIFS('MI H'!$D$5:$D$70,CLUBS!$B23,'MI H'!$U$5:$U$70,"&gt;0")+COUNTIFS('CA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H'!$D$5:$D$70,CLUBS!$B23,'PU H'!$V$5:$V$70)+SUMIF('BE F'!$D$5:$D$72,CLUBS!$B23,'BE F'!$V$5:$V$72)+SUMIF('BE H'!$D$5:$D$66,CLUBS!$B23,'BE H'!$V$5:$V$66)+SUMIF('MI F'!$D$5:$D$72,CLUBS!$B23,'MI F'!$V$5:$V$72)+SUMIF('MI H'!$D$5:$D$70,CLUBS!$B23,'MI H'!$V$5:$V$70)+SUMIF('CA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H'!$D$5:$D$70,CLUBS!$B23,'PU H'!$W$5:$W$70,"&gt;0")+COUNTIFS('BE F'!$D$5:$D$72,CLUBS!$B23,'BE F'!$W$5:$W$72,"&gt;0")+COUNTIFS('BE H'!$D$5:$D$66,CLUBS!$B23,'BE H'!$W$5:$W$66,"&gt;0")+COUNTIFS('MI F'!$D$5:$D$72,CLUBS!$B23,'MI F'!$W$5:$W$72,"&gt;0")+COUNTIFS('MI H'!$D$5:$D$70,CLUBS!$B23,'MI H'!$W$5:$W$70,"&gt;0")+COUNTIFS('CA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H'!$D$5:$D$70,CLUBS!$B23,'PU H'!$X$5:$X$70)+SUMIF('BE F'!$D$5:$D$72,CLUBS!$B23,'BE F'!$X$5:$X$72)+SUMIF('BE H'!$D$5:$D$66,CLUBS!$B23,'BE H'!$X$5:$X$66)+SUMIF('MI F'!$D$5:$D$72,CLUBS!$B23,'MI F'!$X$5:$X$72)+SUMIF('MI H'!$D$5:$D$70,CLUBS!$B23,'MI H'!$X$5:$X$70)+SUMIF('CA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H'!$D$5:$D$70,CLUBS!$B23,'PU H'!$Y$5:$Y$70,"&gt;0")+COUNTIFS('BE F'!$D$5:$D$72,CLUBS!$B23,'BE F'!$Y$5:$Y$72,"&gt;0")+COUNTIFS('BE H'!$D$5:$D$66,CLUBS!$B23,'BE H'!$Y$5:$Y$66,"&gt;0")+COUNTIFS('MI F'!$D$5:$D$72,CLUBS!$B23,'MI F'!$Y$5:$Y$72,"&gt;0")+COUNTIFS('MI H'!$D$5:$D$70,CLUBS!$B23,'MI H'!$Y$5:$Y$70,"&gt;0")+COUNTIFS('CA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H'!$D$5:$D$70,CLUBS!$B23,'PU H'!$Z$5:$Z$70)+SUMIF('BE F'!$D$5:$D$72,CLUBS!$B23,'BE F'!$Z$5:$Z$72)+SUMIF('BE H'!$D$5:$D$66,CLUBS!$B23,'BE H'!$Z$5:$Z$66)+SUMIF('MI F'!$D$5:$D$72,CLUBS!$B23,'MI F'!$Z$5:$Z$72)+SUMIF('MI H'!$D$5:$D$70,CLUBS!$B23,'MI H'!$Z$5:$Z$70)+SUMIF('CA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H'!$D$5:$D$70,CLUBS!$B23,'PU H'!$AA$5:$AA$70,"&gt;0")+COUNTIFS('BE F'!$D$5:$D$72,CLUBS!$B23,'BE F'!$AA$5:$AA$72,"&gt;0")+COUNTIFS('BE H'!$D$5:$D$66,CLUBS!$B23,'BE H'!$AA$5:$AA$66,"&gt;0")+COUNTIFS('MI F'!$D$5:$D$72,CLUBS!$B23,'MI F'!$AA$5:$AA$72,"&gt;0")+COUNTIFS('MI H'!$D$5:$D$70,CLUBS!$B23,'MI H'!$AA$5:$AA$70,"&gt;0")+COUNTIFS('CA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H'!$D$5:$D$70,CLUBS!$B23,'PU H'!$AB$5:$AB$70)+SUMIF('BE F'!$D$5:$D$72,CLUBS!$B23,'BE F'!$AB$5:$AB$72)+SUMIF('BE H'!$D$5:$D$66,CLUBS!$B23,'BE H'!$AB$5:$AB$66)+SUMIF('MI F'!$D$5:$D$72,CLUBS!$B23,'MI F'!$AB$5:$AB$72)+SUMIF('MI H'!$D$5:$D$70,CLUBS!$B23,'MI H'!$AB$5:$AB$70)+SUMIF('CA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H'!$D$5:$D$70,CLUBS!$B23,'PU H'!$AC$5:$AC$70,"&gt;0")+COUNTIFS('BE F'!$D$5:$D$72,CLUBS!$B23,'BE F'!$AC$5:$AC$72,"&gt;0")+COUNTIFS('BE H'!$D$5:$D$66,CLUBS!$B23,'BE H'!$AC$5:$AC$66,"&gt;0")+COUNTIFS('MI F'!$D$5:$D$72,CLUBS!$B23,'MI F'!$AC$5:$AC$72,"&gt;0")+COUNTIFS('MI H'!$D$5:$D$70,CLUBS!$B23,'MI H'!$AC$5:$AC$70,"&gt;0")+COUNTIFS('CA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H'!$D$5:$D$70,CLUBS!$B23,'PU H'!$AD$5:$AD$70)+SUMIF('BE F'!$D$5:$D$72,CLUBS!$B23,'BE F'!$AD$5:$AD$72)+SUMIF('BE H'!$D$5:$D$66,CLUBS!$B23,'BE H'!$AD$5:$AD$66)+SUMIF('MI F'!$D$5:$D$72,CLUBS!$B23,'MI F'!$AD$5:$AD$72)+SUMIF('MI H'!$D$5:$D$70,CLUBS!$B23,'MI H'!$AD$5:$AD$70)+SUMIF('CA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H'!$D$5:$D$70,CLUBS!$B23,'PU H'!$AE$5:$AE$70,"&gt;0")+COUNTIFS('BE F'!$D$5:$D$72,CLUBS!$B23,'BE F'!$AE$5:$AE$72,"&gt;0")+COUNTIFS('BE H'!$D$5:$D$66,CLUBS!$B23,'BE H'!$AE$5:$AE$66,"&gt;0")+COUNTIFS('MI F'!$D$5:$D$72,CLUBS!$B23,'MI F'!$AE$5:$AE$72,"&gt;0")+COUNTIFS('MI H'!$D$5:$D$70,CLUBS!$B23,'MI H'!$AE$5:$AE$70,"&gt;0")+COUNTIFS('CA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H'!$D$5:$D$70,CLUBS!$B23,'PU H'!$AF$5:$AF$70)+SUMIF('BE F'!$D$5:$D$72,CLUBS!$B23,'BE F'!$AF$5:$AF$72)+SUMIF('BE H'!$D$5:$D$66,CLUBS!$B23,'BE H'!$AF$5:$AF$66)+SUMIF('MI F'!$D$5:$D$72,CLUBS!$B23,'MI F'!$AF$5:$AF$72)+SUMIF('MI H'!$D$5:$D$70,CLUBS!$B23,'MI H'!$AF$5:$AF$70)+SUMIF('CA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H'!$D$5:$D$70,CLUBS!$B23,'PU H'!$AG$5:$AG$70,"&gt;0")+COUNTIFS('BE F'!$D$5:$D$72,CLUBS!$B23,'BE F'!$AG$5:$AG$72,"&gt;0")+COUNTIFS('BE H'!$D$5:$D$66,CLUBS!$B23,'BE H'!$AG$5:$AG$66,"&gt;0")+COUNTIFS('MI F'!$D$5:$D$72,CLUBS!$B23,'MI F'!$AG$5:$AG$72,"&gt;0")+COUNTIFS('MI H'!$D$5:$D$70,CLUBS!$B23,'MI H'!$AG$5:$AG$70,"&gt;0")+COUNTIFS('CA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H'!$D$5:$D$70,CLUBS!$B23,'PU H'!$AH$5:$AH$70)+SUMIF('BE F'!$D$5:$D$72,CLUBS!$B23,'BE F'!$AH$5:$AH$72)+SUMIF('BE H'!$D$5:$D$66,CLUBS!$B23,'BE H'!$AH$5:$AH$66)+SUMIF('MI F'!$D$5:$D$72,CLUBS!$B23,'MI F'!$AH$5:$AH$72)+SUMIF('MI H'!$D$5:$D$70,CLUBS!$B23,'MI H'!$AH$5:$AH$70)+SUMIF('CA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2023'!F:F,CLUBS!B23)</f>
        <v>0</v>
      </c>
      <c r="AK7" s="27">
        <f t="shared" si="4"/>
        <v>0</v>
      </c>
    </row>
    <row r="8" spans="1:37" x14ac:dyDescent="0.15">
      <c r="A8" s="34">
        <f t="shared" si="0"/>
        <v>4</v>
      </c>
      <c r="B8" s="65" t="s">
        <v>18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H'!$D$5:$D$70,CLUBS!$B8,'PU H'!$E$5:$E$70,"&gt;0")+COUNTIFS('BE F'!$D$5:$D$72,CLUBS!$B8,'BE F'!$E$5:$E$72,"&gt;0")+COUNTIFS('BE H'!$D$5:$D$66,CLUBS!$B8,'BE H'!$E$5:$E$66,"&gt;0")+COUNTIFS('MI F'!$D$5:$D$72,CLUBS!$B8,'MI F'!$E$5:$E$72,"&gt;0")+COUNTIFS('MI H'!$D$5:$D$70,CLUBS!$B8,'MI H'!$E$5:$E$70,"&gt;0")+COUNTIFS('CA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17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H'!$D$5:$D$70,CLUBS!$B8,'PU H'!$F$5:$F$70)+SUMIF('BE F'!$D$5:$D$72,CLUBS!$B8,'BE F'!$F$5:$F$72)+SUMIF('BE H'!$D$5:$D$66,CLUBS!$B8,'BE H'!$F$5:$F$66)+SUMIF('MI F'!$D$5:$D$72,CLUBS!$B8,'MI F'!$F$5:$F$72)+SUMIF('MI H'!$D$5:$D$70,CLUBS!$B8,'MI H'!$F$5:$F$70)+SUMIF('CA F'!$D$5:$D$72,CLUBS!$B8,'CA F'!$F$5:$F$72)+SUMIF('CA H'!$D$5:$D$72,CLUBS!$B8,'CA H'!$F$5:$F$72)+SUMIF('JU F'!$D$5:$D$72,CLUBS!$B8,'JU F'!$F$5:$F$72)+SUMIF('JU H'!$D$5:$D$72,CLUBS!$B8,'JU H'!$F$5:$F$72)</f>
        <v>280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H'!$D$5:$D$70,CLUBS!$B8,'PU H'!$G$5:$G$70,"&gt;0")+COUNTIFS('BE F'!$D$5:$D$72,CLUBS!$B8,'BE F'!$G$5:$G$72,"&gt;0")+COUNTIFS('BE H'!$D$5:$D$66,CLUBS!$B8,'BE H'!$G$5:$G$66,"&gt;0")+COUNTIFS('MI F'!$D$5:$D$72,CLUBS!$B8,'MI F'!$G$5:$G$72,"&gt;0")+COUNTIFS('MI H'!$D$5:$D$70,CLUBS!$B8,'MI H'!$G$5:$G$70,"&gt;0")+COUNTIFS('CA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9</v>
      </c>
      <c r="F8" s="58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H'!$D$5:$D$70,CLUBS!$B8,'PU H'!$H$5:$H$70)+SUMIF('BE F'!$D$5:$D$72,CLUBS!$B8,'BE F'!$H$5:$H$72)+SUMIF('BE H'!$D$5:$D$66,CLUBS!$B8,'BE H'!$H$5:$H$66)+SUMIF('MI F'!$D$5:$D$72,CLUBS!$B8,'MI F'!$H$5:$H$72)+SUMIF('MI H'!$D$5:$D$70,CLUBS!$B8,'MI H'!$H$5:$H$70)+SUMIF('CA F'!$D$5:$D$72,CLUBS!$B8,'CA F'!$H$5:$H$72)+SUMIF('CA H'!$D$5:$D$72,CLUBS!$B8,'CA H'!$H$5:$H$72)+SUMIF('JU F'!$D$5:$D$72,CLUBS!$B8,'JU F'!$H$5:$H$72)+SUMIF('JU H'!$D$5:$D$72,CLUBS!$B8,'JU H'!$H$5:$H$72)</f>
        <v>425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H'!$D$5:$D$70,CLUBS!$B8,'PU H'!$I$5:$I$70,"&gt;0")+COUNTIFS('BE F'!$D$5:$D$72,CLUBS!$B8,'BE F'!$I$5:$I$72,"&gt;0")+COUNTIFS('BE H'!$D$5:$D$66,CLUBS!$B8,'BE H'!$I$5:$I$66,"&gt;0")+COUNTIFS('MI F'!$D$5:$D$72,CLUBS!$B8,'MI F'!$I$5:$I$72,"&gt;0")+COUNTIFS('MI H'!$D$5:$D$70,CLUBS!$B8,'MI H'!$I$5:$I$70,"&gt;0")+COUNTIFS('CA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28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H'!$D$5:$D$70,CLUBS!$B8,'PU H'!$J$5:$J$70)+SUMIF('BE F'!$D$5:$D$72,CLUBS!$B8,'BE F'!$J$5:$J$72)+SUMIF('BE H'!$D$5:$D$66,CLUBS!$B8,'BE H'!$J$5:$J$66)+SUMIF('MI F'!$D$5:$D$72,CLUBS!$B8,'MI F'!$J$5:$J$72)+SUMIF('MI H'!$D$5:$D$70,CLUBS!$B8,'MI H'!$J$5:$J$70)+SUMIF('CA F'!$D$5:$D$72,CLUBS!$B8,'CA F'!$J$5:$J$72)+SUMIF('CA H'!$D$5:$D$72,CLUBS!$B8,'CA H'!$J$5:$J$72)+SUMIF('JU F'!$D$5:$D$72,CLUBS!$B8,'JU F'!$J$5:$J$72)+SUMIF('JU H'!$D$5:$D$72,CLUBS!$B8,'JU H'!$J$5:$J$72)</f>
        <v>510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H'!$D$5:$D$70,CLUBS!$B8,'PU H'!$K$5:$K$70,"&gt;0")+COUNTIFS('BE F'!$D$5:$D$72,CLUBS!$B8,'BE F'!$K$5:$K$72,"&gt;0")+COUNTIFS('BE H'!$D$5:$D$66,CLUBS!$B8,'BE H'!$K$5:$K$66,"&gt;0")+COUNTIFS('MI F'!$D$5:$D$72,CLUBS!$B8,'MI F'!$K$5:$K$72,"&gt;0")+COUNTIFS('MI H'!$D$5:$D$70,CLUBS!$B8,'MI H'!$K$5:$K$70,"&gt;0")+COUNTIFS('CA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H'!$D$5:$D$70,CLUBS!$B8,'PU H'!$L$5:$L$70)+SUMIF('BE F'!$D$5:$D$72,CLUBS!$B8,'BE F'!$L$5:$L$72)+SUMIF('BE H'!$D$5:$D$66,CLUBS!$B8,'BE H'!$L$5:$L$66)+SUMIF('MI F'!$D$5:$D$72,CLUBS!$B8,'MI F'!$L$5:$L$72)+SUMIF('MI H'!$D$5:$D$70,CLUBS!$B8,'MI H'!$L$5:$L$70)+SUMIF('CA F'!$D$5:$D$72,CLUBS!$B8,'CA F'!$L$5:$L$72)+SUMIF('CA H'!$D$5:$D$72,CLUBS!$B8,'CA H'!$L$5:$L$72)+SUMIF('JU F'!$D$5:$D$72,CLUBS!$B8,'JU F'!$L$5:$L$72)+SUMIF('JU H'!$D$5:$D$72,CLUBS!$B8,'JU H'!$L$5:$L$72)</f>
        <v>10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H'!$D$5:$D$70,CLUBS!$B8,'PU H'!$M$5:$M$70,"&gt;0")+COUNTIFS('BE F'!$D$5:$D$72,CLUBS!$B8,'BE F'!$M$5:$M$72,"&gt;0")+COUNTIFS('BE H'!$D$5:$D$66,CLUBS!$B8,'BE H'!$M$5:$M$66,"&gt;0")+COUNTIFS('MI F'!$D$5:$D$72,CLUBS!$B8,'MI F'!$M$5:$M$72,"&gt;0")+COUNTIFS('MI H'!$D$5:$D$70,CLUBS!$B8,'MI H'!$M$5:$M$70,"&gt;0")+COUNTIFS('CA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H'!$D$5:$D$70,CLUBS!$B8,'PU H'!$N$5:$N$70)+SUMIF('BE F'!$D$5:$D$72,CLUBS!$B8,'BE F'!$N$5:$N$72)+SUMIF('BE H'!$D$5:$D$66,CLUBS!$B8,'BE H'!$N$5:$N$66)+SUMIF('MI F'!$D$5:$D$72,CLUBS!$B8,'MI F'!$N$5:$N$72)+SUMIF('MI H'!$D$5:$D$70,CLUBS!$B8,'MI H'!$N$5:$N$70)+SUMIF('CA F'!$D$5:$D$72,CLUBS!$B8,'CA F'!$N$5:$N$72)+SUMIF('CA H'!$D$5:$D$72,CLUBS!$B8,'CA H'!$N$5:$N$72)+SUMIF('JU F'!$D$5:$D$72,CLUBS!$B8,'JU F'!$N$5:$N$72)+SUMIF('JU H'!$D$5:$D$72,CLUBS!$B8,'JU H'!$N$5:$N$72)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H'!$D$5:$D$70,CLUBS!$B8,'PU H'!$O$5:$O$70,"&gt;0")+COUNTIFS('BE F'!$D$5:$D$72,CLUBS!$B8,'BE F'!$O$5:$O$72,"&gt;0")+COUNTIFS('BE H'!$D$5:$D$66,CLUBS!$B8,'BE H'!$O$5:$O$66,"&gt;0")+COUNTIFS('MI F'!$D$5:$D$72,CLUBS!$B8,'MI F'!$O$5:$O$72,"&gt;0")+COUNTIFS('MI H'!$D$5:$D$70,CLUBS!$B8,'MI H'!$O$5:$O$70,"&gt;0")+COUNTIFS('CA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H'!$D$5:$D$70,CLUBS!$B8,'PU H'!$P$5:$P$70)+SUMIF('BE F'!$D$5:$D$72,CLUBS!$B8,'BE F'!$P$5:$P$72)+SUMIF('BE H'!$D$5:$D$66,CLUBS!$B8,'BE H'!$P$5:$P$66)+SUMIF('MI F'!$D$5:$D$72,CLUBS!$B8,'MI F'!$P$5:$P$72)+SUMIF('MI H'!$D$5:$D$70,CLUBS!$B8,'MI H'!$P$5:$P$70)+SUMIF('CA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H'!$D$5:$D$70,CLUBS!$B8,'PU H'!$Q$5:$Q$70,"&gt;0")+COUNTIFS('BE F'!$D$5:$D$72,CLUBS!$B8,'BE F'!$Q$5:$Q$72,"&gt;0")+COUNTIFS('BE H'!$D$5:$D$66,CLUBS!$B8,'BE H'!$Q$5:$Q$66,"&gt;0")+COUNTIFS('MI F'!$D$5:$D$72,CLUBS!$B8,'MI F'!$Q$5:$Q$72,"&gt;0")+COUNTIFS('MI H'!$D$5:$D$70,CLUBS!$B8,'MI H'!$Q$5:$Q$70,"&gt;0")+COUNTIFS('CA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H'!$D$5:$D$70,CLUBS!$B8,'PU H'!$R$5:$R$70)+SUMIF('BE F'!$D$5:$D$72,CLUBS!$B8,'BE F'!$R$5:$R$72)+SUMIF('BE H'!$D$5:$D$66,CLUBS!$B8,'BE H'!$R$5:$R$66)+SUMIF('MI F'!$D$5:$D$72,CLUBS!$B8,'MI F'!$R$5:$R$72)+SUMIF('MI H'!$D$5:$D$70,CLUBS!$B8,'MI H'!$R$5:$R$70)+SUMIF('CA F'!$D$5:$D$72,CLUBS!$B8,'CA F'!$R$5:$R$72)+SUMIF('CA H'!$D$5:$D$72,CLUBS!$B8,'CA H'!$R$5:$R$72)+SUMIF('JU F'!$D$5:$D$72,CLUBS!$B8,'JU F'!$R$5:$R$72)+SUMIF('JU H'!$D$5:$D$72,CLUBS!$B8,'JU H'!$R$5:$R$72)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H'!$D$5:$D$70,CLUBS!$B8,'PU H'!$S$5:$S$70,"&gt;0")+COUNTIFS('BE F'!$D$5:$D$72,CLUBS!$B8,'BE F'!$S$5:$S$72,"&gt;0")+COUNTIFS('BE H'!$D$5:$D$66,CLUBS!$B8,'BE H'!$S$5:$S$66,"&gt;0")+COUNTIFS('MI F'!$D$5:$D$72,CLUBS!$B8,'MI F'!$S$5:$S$72,"&gt;0")+COUNTIFS('MI H'!$D$5:$D$70,CLUBS!$B8,'MI H'!$S$5:$S$70,"&gt;0")+COUNTIFS('CA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H'!$D$5:$D$70,CLUBS!$B8,'PU H'!$T$5:$T$70)+SUMIF('BE F'!$D$5:$D$72,CLUBS!$B8,'BE F'!$T$5:$T$72)+SUMIF('BE H'!$D$5:$D$66,CLUBS!$B8,'BE H'!$T$5:$T$66)+SUMIF('MI F'!$D$5:$D$72,CLUBS!$B8,'MI F'!$T$5:$T$72)+SUMIF('MI H'!$D$5:$D$70,CLUBS!$B8,'MI H'!$T$5:$T$70)+SUMIF('CA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H'!$D$5:$D$70,CLUBS!$B8,'PU H'!$U$5:$U$70,"&gt;0")+COUNTIFS('BE F'!$D$5:$D$72,CLUBS!$B8,'BE F'!$U$5:$U$72,"&gt;0")+COUNTIFS('BE H'!$D$5:$D$66,CLUBS!$B8,'BE H'!$U$5:$U$66,"&gt;0")+COUNTIFS('MI F'!$D$5:$D$72,CLUBS!$B8,'MI F'!$U$5:$U$72,"&gt;0")+COUNTIFS('MI H'!$D$5:$D$70,CLUBS!$B8,'MI H'!$U$5:$U$70,"&gt;0")+COUNTIFS('CA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H'!$D$5:$D$70,CLUBS!$B8,'PU H'!$V$5:$V$70)+SUMIF('BE F'!$D$5:$D$72,CLUBS!$B8,'BE F'!$V$5:$V$72)+SUMIF('BE H'!$D$5:$D$66,CLUBS!$B8,'BE H'!$V$5:$V$66)+SUMIF('MI F'!$D$5:$D$72,CLUBS!$B8,'MI F'!$V$5:$V$72)+SUMIF('MI H'!$D$5:$D$70,CLUBS!$B8,'MI H'!$V$5:$V$70)+SUMIF('CA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H'!$D$5:$D$70,CLUBS!$B8,'PU H'!$W$5:$W$70,"&gt;0")+COUNTIFS('BE F'!$D$5:$D$72,CLUBS!$B8,'BE F'!$W$5:$W$72,"&gt;0")+COUNTIFS('BE H'!$D$5:$D$66,CLUBS!$B8,'BE H'!$W$5:$W$66,"&gt;0")+COUNTIFS('MI F'!$D$5:$D$72,CLUBS!$B8,'MI F'!$W$5:$W$72,"&gt;0")+COUNTIFS('MI H'!$D$5:$D$70,CLUBS!$B8,'MI H'!$W$5:$W$70,"&gt;0")+COUNTIFS('CA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H'!$D$5:$D$70,CLUBS!$B8,'PU H'!$X$5:$X$70)+SUMIF('BE F'!$D$5:$D$72,CLUBS!$B8,'BE F'!$X$5:$X$72)+SUMIF('BE H'!$D$5:$D$66,CLUBS!$B8,'BE H'!$X$5:$X$66)+SUMIF('MI F'!$D$5:$D$72,CLUBS!$B8,'MI F'!$X$5:$X$72)+SUMIF('MI H'!$D$5:$D$70,CLUBS!$B8,'MI H'!$X$5:$X$70)+SUMIF('CA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H'!$D$5:$D$70,CLUBS!$B8,'PU H'!$Y$5:$Y$70,"&gt;0")+COUNTIFS('BE F'!$D$5:$D$72,CLUBS!$B8,'BE F'!$Y$5:$Y$72,"&gt;0")+COUNTIFS('BE H'!$D$5:$D$66,CLUBS!$B8,'BE H'!$Y$5:$Y$66,"&gt;0")+COUNTIFS('MI F'!$D$5:$D$72,CLUBS!$B8,'MI F'!$Y$5:$Y$72,"&gt;0")+COUNTIFS('MI H'!$D$5:$D$70,CLUBS!$B8,'MI H'!$Y$5:$Y$70,"&gt;0")+COUNTIFS('CA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H'!$D$5:$D$70,CLUBS!$B8,'PU H'!$Z$5:$Z$70)+SUMIF('BE F'!$D$5:$D$72,CLUBS!$B8,'BE F'!$Z$5:$Z$72)+SUMIF('BE H'!$D$5:$D$66,CLUBS!$B8,'BE H'!$Z$5:$Z$66)+SUMIF('MI F'!$D$5:$D$72,CLUBS!$B8,'MI F'!$Z$5:$Z$72)+SUMIF('MI H'!$D$5:$D$70,CLUBS!$B8,'MI H'!$Z$5:$Z$70)+SUMIF('CA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H'!$D$5:$D$70,CLUBS!$B8,'PU H'!$AA$5:$AA$70,"&gt;0")+COUNTIFS('BE F'!$D$5:$D$72,CLUBS!$B8,'BE F'!$AA$5:$AA$72,"&gt;0")+COUNTIFS('BE H'!$D$5:$D$66,CLUBS!$B8,'BE H'!$AA$5:$AA$66,"&gt;0")+COUNTIFS('MI F'!$D$5:$D$72,CLUBS!$B8,'MI F'!$AA$5:$AA$72,"&gt;0")+COUNTIFS('MI H'!$D$5:$D$70,CLUBS!$B8,'MI H'!$AA$5:$AA$70,"&gt;0")+COUNTIFS('CA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H'!$D$5:$D$70,CLUBS!$B8,'PU H'!$AB$5:$AB$70)+SUMIF('BE F'!$D$5:$D$72,CLUBS!$B8,'BE F'!$AB$5:$AB$72)+SUMIF('BE H'!$D$5:$D$66,CLUBS!$B8,'BE H'!$AB$5:$AB$66)+SUMIF('MI F'!$D$5:$D$72,CLUBS!$B8,'MI F'!$AB$5:$AB$72)+SUMIF('MI H'!$D$5:$D$70,CLUBS!$B8,'MI H'!$AB$5:$AB$70)+SUMIF('CA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H'!$D$5:$D$70,CLUBS!$B8,'PU H'!$AC$5:$AC$70,"&gt;0")+COUNTIFS('BE F'!$D$5:$D$72,CLUBS!$B8,'BE F'!$AC$5:$AC$72,"&gt;0")+COUNTIFS('BE H'!$D$5:$D$66,CLUBS!$B8,'BE H'!$AC$5:$AC$66,"&gt;0")+COUNTIFS('MI F'!$D$5:$D$72,CLUBS!$B8,'MI F'!$AC$5:$AC$72,"&gt;0")+COUNTIFS('MI H'!$D$5:$D$70,CLUBS!$B8,'MI H'!$AC$5:$AC$70,"&gt;0")+COUNTIFS('CA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H'!$D$5:$D$70,CLUBS!$B8,'PU H'!$AD$5:$AD$70)+SUMIF('BE F'!$D$5:$D$72,CLUBS!$B8,'BE F'!$AD$5:$AD$72)+SUMIF('BE H'!$D$5:$D$66,CLUBS!$B8,'BE H'!$AD$5:$AD$66)+SUMIF('MI F'!$D$5:$D$72,CLUBS!$B8,'MI F'!$AD$5:$AD$72)+SUMIF('MI H'!$D$5:$D$70,CLUBS!$B8,'MI H'!$AD$5:$AD$70)+SUMIF('CA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H'!$D$5:$D$70,CLUBS!$B8,'PU H'!$AE$5:$AE$70,"&gt;0")+COUNTIFS('BE F'!$D$5:$D$72,CLUBS!$B8,'BE F'!$AE$5:$AE$72,"&gt;0")+COUNTIFS('BE H'!$D$5:$D$66,CLUBS!$B8,'BE H'!$AE$5:$AE$66,"&gt;0")+COUNTIFS('MI F'!$D$5:$D$72,CLUBS!$B8,'MI F'!$AE$5:$AE$72,"&gt;0")+COUNTIFS('MI H'!$D$5:$D$70,CLUBS!$B8,'MI H'!$AE$5:$AE$70,"&gt;0")+COUNTIFS('CA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H'!$D$5:$D$70,CLUBS!$B8,'PU H'!$AF$5:$AF$70)+SUMIF('BE F'!$D$5:$D$72,CLUBS!$B8,'BE F'!$AF$5:$AF$72)+SUMIF('BE H'!$D$5:$D$66,CLUBS!$B8,'BE H'!$AF$5:$AF$66)+SUMIF('MI F'!$D$5:$D$72,CLUBS!$B8,'MI F'!$AF$5:$AF$72)+SUMIF('MI H'!$D$5:$D$70,CLUBS!$B8,'MI H'!$AF$5:$AF$70)+SUMIF('CA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H'!$D$5:$D$70,CLUBS!$B8,'PU H'!$AG$5:$AG$70,"&gt;0")+COUNTIFS('BE F'!$D$5:$D$72,CLUBS!$B8,'BE F'!$AG$5:$AG$72,"&gt;0")+COUNTIFS('BE H'!$D$5:$D$66,CLUBS!$B8,'BE H'!$AG$5:$AG$66,"&gt;0")+COUNTIFS('MI F'!$D$5:$D$72,CLUBS!$B8,'MI F'!$AG$5:$AG$72,"&gt;0")+COUNTIFS('MI H'!$D$5:$D$70,CLUBS!$B8,'MI H'!$AG$5:$AG$70,"&gt;0")+COUNTIFS('CA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H'!$D$5:$D$70,CLUBS!$B8,'PU H'!$AH$5:$AH$70)+SUMIF('BE F'!$D$5:$D$72,CLUBS!$B8,'BE F'!$AH$5:$AH$72)+SUMIF('BE H'!$D$5:$D$66,CLUBS!$B8,'BE H'!$AH$5:$AH$66)+SUMIF('MI F'!$D$5:$D$72,CLUBS!$B8,'MI F'!$AH$5:$AH$72)+SUMIF('MI H'!$D$5:$D$70,CLUBS!$B8,'MI H'!$AH$5:$AH$70)+SUMIF('CA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55</v>
      </c>
      <c r="AH8" s="28">
        <f t="shared" si="2"/>
        <v>1225</v>
      </c>
      <c r="AI8" s="29">
        <f t="shared" si="3"/>
        <v>22.272727272727273</v>
      </c>
      <c r="AJ8" s="14">
        <f>COUNTIF('Licenciés Jeunes 2023'!F:F,CLUBS!B8)</f>
        <v>0</v>
      </c>
      <c r="AK8" s="27">
        <f t="shared" si="4"/>
        <v>0</v>
      </c>
    </row>
    <row r="9" spans="1:37" x14ac:dyDescent="0.15">
      <c r="A9" s="34">
        <f t="shared" si="0"/>
        <v>15</v>
      </c>
      <c r="B9" s="65" t="s">
        <v>94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H'!$D$5:$D$70,CLUBS!$B15,'PU H'!$E$5:$E$70,"&gt;0")+COUNTIFS('BE F'!$D$5:$D$72,CLUBS!$B15,'BE F'!$E$5:$E$72,"&gt;0")+COUNTIFS('BE H'!$D$5:$D$66,CLUBS!$B15,'BE H'!$E$5:$E$66,"&gt;0")+COUNTIFS('MI F'!$D$5:$D$72,CLUBS!$B15,'MI F'!$E$5:$E$72,"&gt;0")+COUNTIFS('MI H'!$D$5:$D$70,CLUBS!$B15,'MI H'!$E$5:$E$70,"&gt;0")+COUNTIFS('CA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H'!$D$5:$D$70,CLUBS!$B15,'PU H'!$F$5:$F$70)+SUMIF('BE F'!$D$5:$D$72,CLUBS!$B15,'BE F'!$F$5:$F$72)+SUMIF('BE H'!$D$5:$D$66,CLUBS!$B15,'BE H'!$F$5:$F$66)+SUMIF('MI F'!$D$5:$D$72,CLUBS!$B15,'MI F'!$F$5:$F$72)+SUMIF('MI H'!$D$5:$D$70,CLUBS!$B15,'MI H'!$F$5:$F$70)+SUMIF('CA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H'!$D$5:$D$70,CLUBS!$B15,'PU H'!$G$5:$G$70,"&gt;0")+COUNTIFS('BE F'!$D$5:$D$72,CLUBS!$B15,'BE F'!$G$5:$G$72,"&gt;0")+COUNTIFS('BE H'!$D$5:$D$66,CLUBS!$B15,'BE H'!$G$5:$G$66,"&gt;0")+COUNTIFS('MI F'!$D$5:$D$72,CLUBS!$B15,'MI F'!$G$5:$G$72,"&gt;0")+COUNTIFS('MI H'!$D$5:$D$70,CLUBS!$B15,'MI H'!$G$5:$G$70,"&gt;0")+COUNTIFS('CA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8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H'!$D$5:$D$70,CLUBS!$B15,'PU H'!$H$5:$H$70)+SUMIF('BE F'!$D$5:$D$72,CLUBS!$B15,'BE F'!$H$5:$H$72)+SUMIF('BE H'!$D$5:$D$66,CLUBS!$B15,'BE H'!$H$5:$H$66)+SUMIF('MI F'!$D$5:$D$72,CLUBS!$B15,'MI F'!$H$5:$H$72)+SUMIF('MI H'!$D$5:$D$70,CLUBS!$B15,'MI H'!$H$5:$H$70)+SUMIF('CA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H'!$D$5:$D$70,CLUBS!$B15,'PU H'!$I$5:$I$70,"&gt;0")+COUNTIFS('BE F'!$D$5:$D$72,CLUBS!$B15,'BE F'!$I$5:$I$72,"&gt;0")+COUNTIFS('BE H'!$D$5:$D$66,CLUBS!$B15,'BE H'!$I$5:$I$66,"&gt;0")+COUNTIFS('MI F'!$D$5:$D$72,CLUBS!$B15,'MI F'!$I$5:$I$72,"&gt;0")+COUNTIFS('MI H'!$D$5:$D$70,CLUBS!$B15,'MI H'!$I$5:$I$70,"&gt;0")+COUNTIFS('CA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H'!$D$5:$D$70,CLUBS!$B15,'PU H'!$J$5:$J$70)+SUMIF('BE F'!$D$5:$D$72,CLUBS!$B15,'BE F'!$J$5:$J$72)+SUMIF('BE H'!$D$5:$D$66,CLUBS!$B15,'BE H'!$J$5:$J$66)+SUMIF('MI F'!$D$5:$D$72,CLUBS!$B15,'MI F'!$J$5:$J$72)+SUMIF('MI H'!$D$5:$D$70,CLUBS!$B15,'MI H'!$J$5:$J$70)+SUMIF('CA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H'!$D$5:$D$70,CLUBS!$B15,'PU H'!$K$5:$K$70,"&gt;0")+COUNTIFS('BE F'!$D$5:$D$72,CLUBS!$B15,'BE F'!$K$5:$K$72,"&gt;0")+COUNTIFS('BE H'!$D$5:$D$66,CLUBS!$B15,'BE H'!$K$5:$K$66,"&gt;0")+COUNTIFS('MI F'!$D$5:$D$72,CLUBS!$B15,'MI F'!$K$5:$K$72,"&gt;0")+COUNTIFS('MI H'!$D$5:$D$70,CLUBS!$B15,'MI H'!$K$5:$K$70,"&gt;0")+COUNTIFS('CA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H'!$D$5:$D$70,CLUBS!$B15,'PU H'!$L$5:$L$70)+SUMIF('BE F'!$D$5:$D$72,CLUBS!$B15,'BE F'!$L$5:$L$72)+SUMIF('BE H'!$D$5:$D$66,CLUBS!$B15,'BE H'!$L$5:$L$66)+SUMIF('MI F'!$D$5:$D$72,CLUBS!$B15,'MI F'!$L$5:$L$72)+SUMIF('MI H'!$D$5:$D$70,CLUBS!$B15,'MI H'!$L$5:$L$70)+SUMIF('CA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H'!$D$5:$D$70,CLUBS!$B15,'PU H'!$M$5:$M$70,"&gt;0")+COUNTIFS('BE F'!$D$5:$D$72,CLUBS!$B15,'BE F'!$M$5:$M$72,"&gt;0")+COUNTIFS('BE H'!$D$5:$D$66,CLUBS!$B15,'BE H'!$M$5:$M$66,"&gt;0")+COUNTIFS('MI F'!$D$5:$D$72,CLUBS!$B15,'MI F'!$M$5:$M$72,"&gt;0")+COUNTIFS('MI H'!$D$5:$D$70,CLUBS!$B15,'MI H'!$M$5:$M$70,"&gt;0")+COUNTIFS('CA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H'!$D$5:$D$70,CLUBS!$B15,'PU H'!$N$5:$N$70)+SUMIF('BE F'!$D$5:$D$72,CLUBS!$B15,'BE F'!$N$5:$N$72)+SUMIF('BE H'!$D$5:$D$66,CLUBS!$B15,'BE H'!$N$5:$N$66)+SUMIF('MI F'!$D$5:$D$72,CLUBS!$B15,'MI F'!$N$5:$N$72)+SUMIF('MI H'!$D$5:$D$70,CLUBS!$B15,'MI H'!$N$5:$N$70)+SUMIF('CA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H'!$D$5:$D$70,CLUBS!$B15,'PU H'!$O$5:$O$70,"&gt;0")+COUNTIFS('BE F'!$D$5:$D$72,CLUBS!$B15,'BE F'!$O$5:$O$72,"&gt;0")+COUNTIFS('BE H'!$D$5:$D$66,CLUBS!$B15,'BE H'!$O$5:$O$66,"&gt;0")+COUNTIFS('MI F'!$D$5:$D$72,CLUBS!$B15,'MI F'!$O$5:$O$72,"&gt;0")+COUNTIFS('MI H'!$D$5:$D$70,CLUBS!$B15,'MI H'!$O$5:$O$70,"&gt;0")+COUNTIFS('CA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H'!$D$5:$D$70,CLUBS!$B15,'PU H'!$P$5:$P$70)+SUMIF('BE F'!$D$5:$D$72,CLUBS!$B15,'BE F'!$P$5:$P$72)+SUMIF('BE H'!$D$5:$D$66,CLUBS!$B15,'BE H'!$P$5:$P$66)+SUMIF('MI F'!$D$5:$D$72,CLUBS!$B15,'MI F'!$P$5:$P$72)+SUMIF('MI H'!$D$5:$D$70,CLUBS!$B15,'MI H'!$P$5:$P$70)+SUMIF('CA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H'!$D$5:$D$70,CLUBS!$B15,'PU H'!$Q$5:$Q$70,"&gt;0")+COUNTIFS('BE F'!$D$5:$D$72,CLUBS!$B15,'BE F'!$Q$5:$Q$72,"&gt;0")+COUNTIFS('BE H'!$D$5:$D$66,CLUBS!$B15,'BE H'!$Q$5:$Q$66,"&gt;0")+COUNTIFS('MI F'!$D$5:$D$72,CLUBS!$B15,'MI F'!$Q$5:$Q$72,"&gt;0")+COUNTIFS('MI H'!$D$5:$D$70,CLUBS!$B15,'MI H'!$Q$5:$Q$70,"&gt;0")+COUNTIFS('CA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H'!$D$5:$D$70,CLUBS!$B15,'PU H'!$R$5:$R$70)+SUMIF('BE F'!$D$5:$D$72,CLUBS!$B15,'BE F'!$R$5:$R$72)+SUMIF('BE H'!$D$5:$D$66,CLUBS!$B15,'BE H'!$R$5:$R$66)+SUMIF('MI F'!$D$5:$D$72,CLUBS!$B15,'MI F'!$R$5:$R$72)+SUMIF('MI H'!$D$5:$D$70,CLUBS!$B15,'MI H'!$R$5:$R$70)+SUMIF('CA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H'!$D$5:$D$70,CLUBS!$B15,'PU H'!$S$5:$S$70,"&gt;0")+COUNTIFS('BE F'!$D$5:$D$72,CLUBS!$B15,'BE F'!$S$5:$S$72,"&gt;0")+COUNTIFS('BE H'!$D$5:$D$66,CLUBS!$B15,'BE H'!$S$5:$S$66,"&gt;0")+COUNTIFS('MI F'!$D$5:$D$72,CLUBS!$B15,'MI F'!$S$5:$S$72,"&gt;0")+COUNTIFS('MI H'!$D$5:$D$70,CLUBS!$B15,'MI H'!$S$5:$S$70,"&gt;0")+COUNTIFS('CA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H'!$D$5:$D$70,CLUBS!$B15,'PU H'!$T$5:$T$70)+SUMIF('BE F'!$D$5:$D$72,CLUBS!$B15,'BE F'!$T$5:$T$72)+SUMIF('BE H'!$D$5:$D$66,CLUBS!$B15,'BE H'!$T$5:$T$66)+SUMIF('MI F'!$D$5:$D$72,CLUBS!$B15,'MI F'!$T$5:$T$72)+SUMIF('MI H'!$D$5:$D$70,CLUBS!$B15,'MI H'!$T$5:$T$70)+SUMIF('CA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H'!$D$5:$D$70,CLUBS!$B15,'PU H'!$U$5:$U$70,"&gt;0")+COUNTIFS('BE F'!$D$5:$D$72,CLUBS!$B15,'BE F'!$U$5:$U$72,"&gt;0")+COUNTIFS('BE H'!$D$5:$D$66,CLUBS!$B15,'BE H'!$U$5:$U$66,"&gt;0")+COUNTIFS('MI F'!$D$5:$D$72,CLUBS!$B15,'MI F'!$U$5:$U$72,"&gt;0")+COUNTIFS('MI H'!$D$5:$D$70,CLUBS!$B15,'MI H'!$U$5:$U$70,"&gt;0")+COUNTIFS('CA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H'!$D$5:$D$70,CLUBS!$B15,'PU H'!$V$5:$V$70)+SUMIF('BE F'!$D$5:$D$72,CLUBS!$B15,'BE F'!$V$5:$V$72)+SUMIF('BE H'!$D$5:$D$66,CLUBS!$B15,'BE H'!$V$5:$V$66)+SUMIF('MI F'!$D$5:$D$72,CLUBS!$B15,'MI F'!$V$5:$V$72)+SUMIF('MI H'!$D$5:$D$70,CLUBS!$B15,'MI H'!$V$5:$V$70)+SUMIF('CA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H'!$D$5:$D$70,CLUBS!$B15,'PU H'!$W$5:$W$70,"&gt;0")+COUNTIFS('BE F'!$D$5:$D$72,CLUBS!$B15,'BE F'!$W$5:$W$72,"&gt;0")+COUNTIFS('BE H'!$D$5:$D$66,CLUBS!$B15,'BE H'!$W$5:$W$66,"&gt;0")+COUNTIFS('MI F'!$D$5:$D$72,CLUBS!$B15,'MI F'!$W$5:$W$72,"&gt;0")+COUNTIFS('MI H'!$D$5:$D$70,CLUBS!$B15,'MI H'!$W$5:$W$70,"&gt;0")+COUNTIFS('CA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H'!$D$5:$D$70,CLUBS!$B15,'PU H'!$X$5:$X$70)+SUMIF('BE F'!$D$5:$D$72,CLUBS!$B15,'BE F'!$X$5:$X$72)+SUMIF('BE H'!$D$5:$D$66,CLUBS!$B15,'BE H'!$X$5:$X$66)+SUMIF('MI F'!$D$5:$D$72,CLUBS!$B15,'MI F'!$X$5:$X$72)+SUMIF('MI H'!$D$5:$D$70,CLUBS!$B15,'MI H'!$X$5:$X$70)+SUMIF('CA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H'!$D$5:$D$70,CLUBS!$B15,'PU H'!$Y$5:$Y$70,"&gt;0")+COUNTIFS('BE F'!$D$5:$D$72,CLUBS!$B15,'BE F'!$Y$5:$Y$72,"&gt;0")+COUNTIFS('BE H'!$D$5:$D$66,CLUBS!$B15,'BE H'!$Y$5:$Y$66,"&gt;0")+COUNTIFS('MI F'!$D$5:$D$72,CLUBS!$B15,'MI F'!$Y$5:$Y$72,"&gt;0")+COUNTIFS('MI H'!$D$5:$D$70,CLUBS!$B15,'MI H'!$Y$5:$Y$70,"&gt;0")+COUNTIFS('CA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H'!$D$5:$D$70,CLUBS!$B15,'PU H'!$Z$5:$Z$70)+SUMIF('BE F'!$D$5:$D$72,CLUBS!$B15,'BE F'!$Z$5:$Z$72)+SUMIF('BE H'!$D$5:$D$66,CLUBS!$B15,'BE H'!$Z$5:$Z$66)+SUMIF('MI F'!$D$5:$D$72,CLUBS!$B15,'MI F'!$Z$5:$Z$72)+SUMIF('MI H'!$D$5:$D$70,CLUBS!$B15,'MI H'!$Z$5:$Z$70)+SUMIF('CA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H'!$D$5:$D$70,CLUBS!$B15,'PU H'!$AA$5:$AA$70,"&gt;0")+COUNTIFS('BE F'!$D$5:$D$72,CLUBS!$B15,'BE F'!$AA$5:$AA$72,"&gt;0")+COUNTIFS('BE H'!$D$5:$D$66,CLUBS!$B15,'BE H'!$AA$5:$AA$66,"&gt;0")+COUNTIFS('MI F'!$D$5:$D$72,CLUBS!$B15,'MI F'!$AA$5:$AA$72,"&gt;0")+COUNTIFS('MI H'!$D$5:$D$70,CLUBS!$B15,'MI H'!$AA$5:$AA$70,"&gt;0")+COUNTIFS('CA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H'!$D$5:$D$70,CLUBS!$B15,'PU H'!$AB$5:$AB$70)+SUMIF('BE F'!$D$5:$D$72,CLUBS!$B15,'BE F'!$AB$5:$AB$72)+SUMIF('BE H'!$D$5:$D$66,CLUBS!$B15,'BE H'!$AB$5:$AB$66)+SUMIF('MI F'!$D$5:$D$72,CLUBS!$B15,'MI F'!$AB$5:$AB$72)+SUMIF('MI H'!$D$5:$D$70,CLUBS!$B15,'MI H'!$AB$5:$AB$70)+SUMIF('CA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H'!$D$5:$D$70,CLUBS!$B15,'PU H'!$AC$5:$AC$70,"&gt;0")+COUNTIFS('BE F'!$D$5:$D$72,CLUBS!$B15,'BE F'!$AC$5:$AC$72,"&gt;0")+COUNTIFS('BE H'!$D$5:$D$66,CLUBS!$B15,'BE H'!$AC$5:$AC$66,"&gt;0")+COUNTIFS('MI F'!$D$5:$D$72,CLUBS!$B15,'MI F'!$AC$5:$AC$72,"&gt;0")+COUNTIFS('MI H'!$D$5:$D$70,CLUBS!$B15,'MI H'!$AC$5:$AC$70,"&gt;0")+COUNTIFS('CA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H'!$D$5:$D$70,CLUBS!$B15,'PU H'!$AD$5:$AD$70)+SUMIF('BE F'!$D$5:$D$72,CLUBS!$B15,'BE F'!$AD$5:$AD$72)+SUMIF('BE H'!$D$5:$D$66,CLUBS!$B15,'BE H'!$AD$5:$AD$66)+SUMIF('MI F'!$D$5:$D$72,CLUBS!$B15,'MI F'!$AD$5:$AD$72)+SUMIF('MI H'!$D$5:$D$70,CLUBS!$B15,'MI H'!$AD$5:$AD$70)+SUMIF('CA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H'!$D$5:$D$70,CLUBS!$B15,'PU H'!$AE$5:$AE$70,"&gt;0")+COUNTIFS('BE F'!$D$5:$D$72,CLUBS!$B15,'BE F'!$AE$5:$AE$72,"&gt;0")+COUNTIFS('BE H'!$D$5:$D$66,CLUBS!$B15,'BE H'!$AE$5:$AE$66,"&gt;0")+COUNTIFS('MI F'!$D$5:$D$72,CLUBS!$B15,'MI F'!$AE$5:$AE$72,"&gt;0")+COUNTIFS('MI H'!$D$5:$D$70,CLUBS!$B15,'MI H'!$AE$5:$AE$70,"&gt;0")+COUNTIFS('CA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H'!$D$5:$D$70,CLUBS!$B15,'PU H'!$AF$5:$AF$70)+SUMIF('BE F'!$D$5:$D$72,CLUBS!$B15,'BE F'!$AF$5:$AF$72)+SUMIF('BE H'!$D$5:$D$66,CLUBS!$B15,'BE H'!$AF$5:$AF$66)+SUMIF('MI F'!$D$5:$D$72,CLUBS!$B15,'MI F'!$AF$5:$AF$72)+SUMIF('MI H'!$D$5:$D$70,CLUBS!$B15,'MI H'!$AF$5:$AF$70)+SUMIF('CA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H'!$D$5:$D$70,CLUBS!$B15,'PU H'!$AG$5:$AG$70,"&gt;0")+COUNTIFS('BE F'!$D$5:$D$72,CLUBS!$B15,'BE F'!$AG$5:$AG$72,"&gt;0")+COUNTIFS('BE H'!$D$5:$D$66,CLUBS!$B15,'BE H'!$AG$5:$AG$66,"&gt;0")+COUNTIFS('MI F'!$D$5:$D$72,CLUBS!$B15,'MI F'!$AG$5:$AG$72,"&gt;0")+COUNTIFS('MI H'!$D$5:$D$70,CLUBS!$B15,'MI H'!$AG$5:$AG$70,"&gt;0")+COUNTIFS('CA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H'!$D$5:$D$70,CLUBS!$B15,'PU H'!$AH$5:$AH$70)+SUMIF('BE F'!$D$5:$D$72,CLUBS!$B15,'BE F'!$AH$5:$AH$72)+SUMIF('BE H'!$D$5:$D$66,CLUBS!$B15,'BE H'!$AH$5:$AH$66)+SUMIF('MI F'!$D$5:$D$72,CLUBS!$B15,'MI F'!$AH$5:$AH$72)+SUMIF('MI H'!$D$5:$D$70,CLUBS!$B15,'MI H'!$AH$5:$AH$70)+SUMIF('CA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x14ac:dyDescent="0.15">
      <c r="A10" s="34">
        <f t="shared" si="0"/>
        <v>13</v>
      </c>
      <c r="B10" s="65" t="s">
        <v>19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H'!$D$5:$D$70,CLUBS!$B7,'PU H'!$E$5:$E$70,"&gt;0")+COUNTIFS('BE F'!$D$5:$D$72,CLUBS!$B7,'BE F'!$E$5:$E$72,"&gt;0")+COUNTIFS('BE H'!$D$5:$D$66,CLUBS!$B7,'BE H'!$E$5:$E$66,"&gt;0")+COUNTIFS('MI F'!$D$5:$D$72,CLUBS!$B7,'MI F'!$E$5:$E$72,"&gt;0")+COUNTIFS('MI H'!$D$5:$D$70,CLUBS!$B7,'MI H'!$E$5:$E$70,"&gt;0")+COUNTIFS('CA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H'!$D$5:$D$70,CLUBS!$B7,'PU H'!$F$5:$F$70)+SUMIF('BE F'!$D$5:$D$72,CLUBS!$B7,'BE F'!$F$5:$F$72)+SUMIF('BE H'!$D$5:$D$66,CLUBS!$B7,'BE H'!$F$5:$F$66)+SUMIF('MI F'!$D$5:$D$72,CLUBS!$B7,'MI F'!$F$5:$F$72)+SUMIF('MI H'!$D$5:$D$70,CLUBS!$B7,'MI H'!$F$5:$F$70)+SUMIF('CA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H'!$D$5:$D$70,CLUBS!$B7,'PU H'!$G$5:$G$70,"&gt;0")+COUNTIFS('BE F'!$D$5:$D$72,CLUBS!$B7,'BE F'!$G$5:$G$72,"&gt;0")+COUNTIFS('BE H'!$D$5:$D$66,CLUBS!$B7,'BE H'!$G$5:$G$66,"&gt;0")+COUNTIFS('MI F'!$D$5:$D$72,CLUBS!$B7,'MI F'!$G$5:$G$72,"&gt;0")+COUNTIFS('MI H'!$D$5:$D$70,CLUBS!$B7,'MI H'!$G$5:$G$70,"&gt;0")+COUNTIFS('CA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8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H'!$D$5:$D$70,CLUBS!$B7,'PU H'!$H$5:$H$70)+SUMIF('BE F'!$D$5:$D$72,CLUBS!$B7,'BE F'!$H$5:$H$72)+SUMIF('BE H'!$D$5:$D$66,CLUBS!$B7,'BE H'!$H$5:$H$66)+SUMIF('MI F'!$D$5:$D$72,CLUBS!$B7,'MI F'!$H$5:$H$72)+SUMIF('MI H'!$D$5:$D$70,CLUBS!$B7,'MI H'!$H$5:$H$70)+SUMIF('CA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H'!$D$5:$D$70,CLUBS!$B7,'PU H'!$I$5:$I$70,"&gt;0")+COUNTIFS('BE F'!$D$5:$D$72,CLUBS!$B7,'BE F'!$I$5:$I$72,"&gt;0")+COUNTIFS('BE H'!$D$5:$D$66,CLUBS!$B7,'BE H'!$I$5:$I$66,"&gt;0")+COUNTIFS('MI F'!$D$5:$D$72,CLUBS!$B7,'MI F'!$I$5:$I$72,"&gt;0")+COUNTIFS('MI H'!$D$5:$D$70,CLUBS!$B7,'MI H'!$I$5:$I$70,"&gt;0")+COUNTIFS('CA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H'!$D$5:$D$70,CLUBS!$B7,'PU H'!$J$5:$J$70)+SUMIF('BE F'!$D$5:$D$72,CLUBS!$B7,'BE F'!$J$5:$J$72)+SUMIF('BE H'!$D$5:$D$66,CLUBS!$B7,'BE H'!$J$5:$J$66)+SUMIF('MI F'!$D$5:$D$72,CLUBS!$B7,'MI F'!$J$5:$J$72)+SUMIF('MI H'!$D$5:$D$70,CLUBS!$B7,'MI H'!$J$5:$J$70)+SUMIF('CA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H'!$D$5:$D$70,CLUBS!$B7,'PU H'!$K$5:$K$70,"&gt;0")+COUNTIFS('BE F'!$D$5:$D$72,CLUBS!$B7,'BE F'!$K$5:$K$72,"&gt;0")+COUNTIFS('BE H'!$D$5:$D$66,CLUBS!$B7,'BE H'!$K$5:$K$66,"&gt;0")+COUNTIFS('MI F'!$D$5:$D$72,CLUBS!$B7,'MI F'!$K$5:$K$72,"&gt;0")+COUNTIFS('MI H'!$D$5:$D$70,CLUBS!$B7,'MI H'!$K$5:$K$70,"&gt;0")+COUNTIFS('CA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10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H'!$D$5:$D$70,CLUBS!$B7,'PU H'!$L$5:$L$70)+SUMIF('BE F'!$D$5:$D$72,CLUBS!$B7,'BE F'!$L$5:$L$72)+SUMIF('BE H'!$D$5:$D$66,CLUBS!$B7,'BE H'!$L$5:$L$66)+SUMIF('MI F'!$D$5:$D$72,CLUBS!$B7,'MI F'!$L$5:$L$72)+SUMIF('MI H'!$D$5:$D$70,CLUBS!$B7,'MI H'!$L$5:$L$70)+SUMIF('CA F'!$D$5:$D$72,CLUBS!$B7,'CA F'!$L$5:$L$72)+SUMIF('CA H'!$D$5:$D$72,CLUBS!$B7,'CA H'!$L$5:$L$72)+SUMIF('JU F'!$D$5:$D$72,CLUBS!$B7,'JU F'!$L$5:$L$72)+SUMIF('JU H'!$D$5:$D$72,CLUBS!$B7,'JU H'!$L$5:$L$72)</f>
        <v>190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H'!$D$5:$D$70,CLUBS!$B7,'PU H'!$M$5:$M$70,"&gt;0")+COUNTIFS('BE F'!$D$5:$D$72,CLUBS!$B7,'BE F'!$M$5:$M$72,"&gt;0")+COUNTIFS('BE H'!$D$5:$D$66,CLUBS!$B7,'BE H'!$M$5:$M$66,"&gt;0")+COUNTIFS('MI F'!$D$5:$D$72,CLUBS!$B7,'MI F'!$M$5:$M$72,"&gt;0")+COUNTIFS('MI H'!$D$5:$D$70,CLUBS!$B7,'MI H'!$M$5:$M$70,"&gt;0")+COUNTIFS('CA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H'!$D$5:$D$70,CLUBS!$B7,'PU H'!$N$5:$N$70)+SUMIF('BE F'!$D$5:$D$72,CLUBS!$B7,'BE F'!$N$5:$N$72)+SUMIF('BE H'!$D$5:$D$66,CLUBS!$B7,'BE H'!$N$5:$N$66)+SUMIF('MI F'!$D$5:$D$72,CLUBS!$B7,'MI F'!$N$5:$N$72)+SUMIF('MI H'!$D$5:$D$70,CLUBS!$B7,'MI H'!$N$5:$N$70)+SUMIF('CA F'!$D$5:$D$72,CLUBS!$B7,'CA F'!$N$5:$N$72)+SUMIF('CA H'!$D$5:$D$72,CLUBS!$B7,'CA H'!$N$5:$N$72)+SUMIF('JU F'!$D$5:$D$72,CLUBS!$B7,'JU F'!$N$5:$N$72)+SUMIF('JU H'!$D$5:$D$72,CLUBS!$B7,'JU H'!$N$5:$N$72)</f>
        <v>0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H'!$D$5:$D$70,CLUBS!$B7,'PU H'!$O$5:$O$70,"&gt;0")+COUNTIFS('BE F'!$D$5:$D$72,CLUBS!$B7,'BE F'!$O$5:$O$72,"&gt;0")+COUNTIFS('BE H'!$D$5:$D$66,CLUBS!$B7,'BE H'!$O$5:$O$66,"&gt;0")+COUNTIFS('MI F'!$D$5:$D$72,CLUBS!$B7,'MI F'!$O$5:$O$72,"&gt;0")+COUNTIFS('MI H'!$D$5:$D$70,CLUBS!$B7,'MI H'!$O$5:$O$70,"&gt;0")+COUNTIFS('CA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H'!$D$5:$D$70,CLUBS!$B7,'PU H'!$P$5:$P$70)+SUMIF('BE F'!$D$5:$D$72,CLUBS!$B7,'BE F'!$P$5:$P$72)+SUMIF('BE H'!$D$5:$D$66,CLUBS!$B7,'BE H'!$P$5:$P$66)+SUMIF('MI F'!$D$5:$D$72,CLUBS!$B7,'MI F'!$P$5:$P$72)+SUMIF('MI H'!$D$5:$D$70,CLUBS!$B7,'MI H'!$P$5:$P$70)+SUMIF('CA F'!$D$5:$D$72,CLUBS!$B7,'CA F'!$P$5:$P$72)+SUMIF('CA H'!$D$5:$D$72,CLUBS!$B7,'CA H'!$P$5:$P$72)+SUMIF('JU F'!$D$5:$D$72,CLUBS!$B7,'JU F'!$P$5:$P$72)+SUMIF('JU H'!$D$5:$D$72,CLUBS!$B7,'JU H'!$P$5:$P$72)</f>
        <v>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H'!$D$5:$D$70,CLUBS!$B7,'PU H'!$Q$5:$Q$70,"&gt;0")+COUNTIFS('BE F'!$D$5:$D$72,CLUBS!$B7,'BE F'!$Q$5:$Q$72,"&gt;0")+COUNTIFS('BE H'!$D$5:$D$66,CLUBS!$B7,'BE H'!$Q$5:$Q$66,"&gt;0")+COUNTIFS('MI F'!$D$5:$D$72,CLUBS!$B7,'MI F'!$Q$5:$Q$72,"&gt;0")+COUNTIFS('MI H'!$D$5:$D$70,CLUBS!$B7,'MI H'!$Q$5:$Q$70,"&gt;0")+COUNTIFS('CA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H'!$D$5:$D$70,CLUBS!$B7,'PU H'!$R$5:$R$70)+SUMIF('BE F'!$D$5:$D$72,CLUBS!$B7,'BE F'!$R$5:$R$72)+SUMIF('BE H'!$D$5:$D$66,CLUBS!$B7,'BE H'!$R$5:$R$66)+SUMIF('MI F'!$D$5:$D$72,CLUBS!$B7,'MI F'!$R$5:$R$72)+SUMIF('MI H'!$D$5:$D$70,CLUBS!$B7,'MI H'!$R$5:$R$70)+SUMIF('CA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H'!$D$5:$D$70,CLUBS!$B7,'PU H'!$S$5:$S$70,"&gt;0")+COUNTIFS('BE F'!$D$5:$D$72,CLUBS!$B7,'BE F'!$S$5:$S$72,"&gt;0")+COUNTIFS('BE H'!$D$5:$D$66,CLUBS!$B7,'BE H'!$S$5:$S$66,"&gt;0")+COUNTIFS('MI F'!$D$5:$D$72,CLUBS!$B7,'MI F'!$S$5:$S$72,"&gt;0")+COUNTIFS('MI H'!$D$5:$D$70,CLUBS!$B7,'MI H'!$S$5:$S$70,"&gt;0")+COUNTIFS('CA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H'!$D$5:$D$70,CLUBS!$B7,'PU H'!$T$5:$T$70)+SUMIF('BE F'!$D$5:$D$72,CLUBS!$B7,'BE F'!$T$5:$T$72)+SUMIF('BE H'!$D$5:$D$66,CLUBS!$B7,'BE H'!$T$5:$T$66)+SUMIF('MI F'!$D$5:$D$72,CLUBS!$B7,'MI F'!$T$5:$T$72)+SUMIF('MI H'!$D$5:$D$70,CLUBS!$B7,'MI H'!$T$5:$T$70)+SUMIF('CA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H'!$D$5:$D$70,CLUBS!$B7,'PU H'!$U$5:$U$70,"&gt;0")+COUNTIFS('BE F'!$D$5:$D$72,CLUBS!$B7,'BE F'!$U$5:$U$72,"&gt;0")+COUNTIFS('BE H'!$D$5:$D$66,CLUBS!$B7,'BE H'!$U$5:$U$66,"&gt;0")+COUNTIFS('MI F'!$D$5:$D$72,CLUBS!$B7,'MI F'!$U$5:$U$72,"&gt;0")+COUNTIFS('MI H'!$D$5:$D$70,CLUBS!$B7,'MI H'!$U$5:$U$70,"&gt;0")+COUNTIFS('CA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H'!$D$5:$D$70,CLUBS!$B7,'PU H'!$V$5:$V$70)+SUMIF('BE F'!$D$5:$D$72,CLUBS!$B7,'BE F'!$V$5:$V$72)+SUMIF('BE H'!$D$5:$D$66,CLUBS!$B7,'BE H'!$V$5:$V$66)+SUMIF('MI F'!$D$5:$D$72,CLUBS!$B7,'MI F'!$V$5:$V$72)+SUMIF('MI H'!$D$5:$D$70,CLUBS!$B7,'MI H'!$V$5:$V$70)+SUMIF('CA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H'!$D$5:$D$70,CLUBS!$B7,'PU H'!$W$5:$W$70,"&gt;0")+COUNTIFS('BE F'!$D$5:$D$72,CLUBS!$B7,'BE F'!$W$5:$W$72,"&gt;0")+COUNTIFS('BE H'!$D$5:$D$66,CLUBS!$B7,'BE H'!$W$5:$W$66,"&gt;0")+COUNTIFS('MI F'!$D$5:$D$72,CLUBS!$B7,'MI F'!$W$5:$W$72,"&gt;0")+COUNTIFS('MI H'!$D$5:$D$70,CLUBS!$B7,'MI H'!$W$5:$W$70,"&gt;0")+COUNTIFS('CA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H'!$D$5:$D$70,CLUBS!$B7,'PU H'!$X$5:$X$70)+SUMIF('BE F'!$D$5:$D$72,CLUBS!$B7,'BE F'!$X$5:$X$72)+SUMIF('BE H'!$D$5:$D$66,CLUBS!$B7,'BE H'!$X$5:$X$66)+SUMIF('MI F'!$D$5:$D$72,CLUBS!$B7,'MI F'!$X$5:$X$72)+SUMIF('MI H'!$D$5:$D$70,CLUBS!$B7,'MI H'!$X$5:$X$70)+SUMIF('CA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H'!$D$5:$D$70,CLUBS!$B7,'PU H'!$Y$5:$Y$70,"&gt;0")+COUNTIFS('BE F'!$D$5:$D$72,CLUBS!$B7,'BE F'!$Y$5:$Y$72,"&gt;0")+COUNTIFS('BE H'!$D$5:$D$66,CLUBS!$B7,'BE H'!$Y$5:$Y$66,"&gt;0")+COUNTIFS('MI F'!$D$5:$D$72,CLUBS!$B7,'MI F'!$Y$5:$Y$72,"&gt;0")+COUNTIFS('MI H'!$D$5:$D$70,CLUBS!$B7,'MI H'!$Y$5:$Y$70,"&gt;0")+COUNTIFS('CA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H'!$D$5:$D$70,CLUBS!$B7,'PU H'!$Z$5:$Z$70)+SUMIF('BE F'!$D$5:$D$72,CLUBS!$B7,'BE F'!$Z$5:$Z$72)+SUMIF('BE H'!$D$5:$D$66,CLUBS!$B7,'BE H'!$Z$5:$Z$66)+SUMIF('MI F'!$D$5:$D$72,CLUBS!$B7,'MI F'!$Z$5:$Z$72)+SUMIF('MI H'!$D$5:$D$70,CLUBS!$B7,'MI H'!$Z$5:$Z$70)+SUMIF('CA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H'!$D$5:$D$70,CLUBS!$B7,'PU H'!$AA$5:$AA$70,"&gt;0")+COUNTIFS('BE F'!$D$5:$D$72,CLUBS!$B7,'BE F'!$AA$5:$AA$72,"&gt;0")+COUNTIFS('BE H'!$D$5:$D$66,CLUBS!$B7,'BE H'!$AA$5:$AA$66,"&gt;0")+COUNTIFS('MI F'!$D$5:$D$72,CLUBS!$B7,'MI F'!$AA$5:$AA$72,"&gt;0")+COUNTIFS('MI H'!$D$5:$D$70,CLUBS!$B7,'MI H'!$AA$5:$AA$70,"&gt;0")+COUNTIFS('CA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H'!$D$5:$D$70,CLUBS!$B7,'PU H'!$AB$5:$AB$70)+SUMIF('BE F'!$D$5:$D$72,CLUBS!$B7,'BE F'!$AB$5:$AB$72)+SUMIF('BE H'!$D$5:$D$66,CLUBS!$B7,'BE H'!$AB$5:$AB$66)+SUMIF('MI F'!$D$5:$D$72,CLUBS!$B7,'MI F'!$AB$5:$AB$72)+SUMIF('MI H'!$D$5:$D$70,CLUBS!$B7,'MI H'!$AB$5:$AB$70)+SUMIF('CA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H'!$D$5:$D$70,CLUBS!$B7,'PU H'!$AC$5:$AC$70,"&gt;0")+COUNTIFS('BE F'!$D$5:$D$72,CLUBS!$B7,'BE F'!$AC$5:$AC$72,"&gt;0")+COUNTIFS('BE H'!$D$5:$D$66,CLUBS!$B7,'BE H'!$AC$5:$AC$66,"&gt;0")+COUNTIFS('MI F'!$D$5:$D$72,CLUBS!$B7,'MI F'!$AC$5:$AC$72,"&gt;0")+COUNTIFS('MI H'!$D$5:$D$70,CLUBS!$B7,'MI H'!$AC$5:$AC$70,"&gt;0")+COUNTIFS('CA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H'!$D$5:$D$70,CLUBS!$B7,'PU H'!$AD$5:$AD$70)+SUMIF('BE F'!$D$5:$D$72,CLUBS!$B7,'BE F'!$AD$5:$AD$72)+SUMIF('BE H'!$D$5:$D$66,CLUBS!$B7,'BE H'!$AD$5:$AD$66)+SUMIF('MI F'!$D$5:$D$72,CLUBS!$B7,'MI F'!$AD$5:$AD$72)+SUMIF('MI H'!$D$5:$D$70,CLUBS!$B7,'MI H'!$AD$5:$AD$70)+SUMIF('CA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H'!$D$5:$D$70,CLUBS!$B7,'PU H'!$AE$5:$AE$70,"&gt;0")+COUNTIFS('BE F'!$D$5:$D$72,CLUBS!$B7,'BE F'!$AE$5:$AE$72,"&gt;0")+COUNTIFS('BE H'!$D$5:$D$66,CLUBS!$B7,'BE H'!$AE$5:$AE$66,"&gt;0")+COUNTIFS('MI F'!$D$5:$D$72,CLUBS!$B7,'MI F'!$AE$5:$AE$72,"&gt;0")+COUNTIFS('MI H'!$D$5:$D$70,CLUBS!$B7,'MI H'!$AE$5:$AE$70,"&gt;0")+COUNTIFS('CA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H'!$D$5:$D$70,CLUBS!$B7,'PU H'!$AF$5:$AF$70)+SUMIF('BE F'!$D$5:$D$72,CLUBS!$B7,'BE F'!$AF$5:$AF$72)+SUMIF('BE H'!$D$5:$D$66,CLUBS!$B7,'BE H'!$AF$5:$AF$66)+SUMIF('MI F'!$D$5:$D$72,CLUBS!$B7,'MI F'!$AF$5:$AF$72)+SUMIF('MI H'!$D$5:$D$70,CLUBS!$B7,'MI H'!$AF$5:$AF$70)+SUMIF('CA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H'!$D$5:$D$70,CLUBS!$B7,'PU H'!$AG$5:$AG$70,"&gt;0")+COUNTIFS('BE F'!$D$5:$D$72,CLUBS!$B7,'BE F'!$AG$5:$AG$72,"&gt;0")+COUNTIFS('BE H'!$D$5:$D$66,CLUBS!$B7,'BE H'!$AG$5:$AG$66,"&gt;0")+COUNTIFS('MI F'!$D$5:$D$72,CLUBS!$B7,'MI F'!$AG$5:$AG$72,"&gt;0")+COUNTIFS('MI H'!$D$5:$D$70,CLUBS!$B7,'MI H'!$AG$5:$AG$70,"&gt;0")+COUNTIFS('CA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H'!$D$5:$D$70,CLUBS!$B7,'PU H'!$AH$5:$AH$70)+SUMIF('BE F'!$D$5:$D$72,CLUBS!$B7,'BE F'!$AH$5:$AH$72)+SUMIF('BE H'!$D$5:$D$66,CLUBS!$B7,'BE H'!$AH$5:$AH$66)+SUMIF('MI F'!$D$5:$D$72,CLUBS!$B7,'MI F'!$AH$5:$AH$72)+SUMIF('MI H'!$D$5:$D$70,CLUBS!$B7,'MI H'!$AH$5:$AH$70)+SUMIF('CA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10</v>
      </c>
      <c r="AH10" s="28">
        <f t="shared" si="2"/>
        <v>190</v>
      </c>
      <c r="AI10" s="29">
        <f t="shared" si="3"/>
        <v>19</v>
      </c>
      <c r="AJ10" s="14">
        <f>COUNTIF('Licenciés Jeunes 2023'!F:F,CLUBS!B7)</f>
        <v>0</v>
      </c>
      <c r="AK10" s="27">
        <f t="shared" si="4"/>
        <v>0</v>
      </c>
    </row>
    <row r="11" spans="1:37" x14ac:dyDescent="0.15">
      <c r="A11" s="34">
        <f t="shared" si="0"/>
        <v>5</v>
      </c>
      <c r="B11" s="65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H'!$D$5:$D$70,CLUBS!$B2,'PU H'!$E$5:$E$70,"&gt;0")+COUNTIFS('BE F'!$D$5:$D$72,CLUBS!$B2,'BE F'!$E$5:$E$72,"&gt;0")+COUNTIFS('BE H'!$D$5:$D$66,CLUBS!$B2,'BE H'!$E$5:$E$66,"&gt;0")+COUNTIFS('MI F'!$D$5:$D$72,CLUBS!$B2,'MI F'!$E$5:$E$72,"&gt;0")+COUNTIFS('MI H'!$D$5:$D$70,CLUBS!$B2,'MI H'!$E$5:$E$70,"&gt;0")+COUNTIFS('CA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H'!$D$5:$D$70,CLUBS!$B2,'PU H'!$F$5:$F$70)+SUMIF('BE F'!$D$5:$D$72,CLUBS!$B2,'BE F'!$F$5:$F$72)+SUMIF('BE H'!$D$5:$D$66,CLUBS!$B2,'BE H'!$F$5:$F$66)+SUMIF('MI F'!$D$5:$D$72,CLUBS!$B2,'MI F'!$F$5:$F$72)+SUMIF('MI H'!$D$5:$D$70,CLUBS!$B2,'MI H'!$F$5:$F$70)+SUMIF('CA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H'!$D$5:$D$70,CLUBS!$B2,'PU H'!$G$5:$G$70,"&gt;0")+COUNTIFS('BE F'!$D$5:$D$72,CLUBS!$B2,'BE F'!$G$5:$G$72,"&gt;0")+COUNTIFS('BE H'!$D$5:$D$66,CLUBS!$B2,'BE H'!$G$5:$G$66,"&gt;0")+COUNTIFS('MI F'!$D$5:$D$72,CLUBS!$B2,'MI F'!$G$5:$G$72,"&gt;0")+COUNTIFS('MI H'!$D$5:$D$70,CLUBS!$B2,'MI H'!$G$5:$G$70,"&gt;0")+COUNTIFS('CA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F11" s="58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H'!$D$5:$D$70,CLUBS!$B2,'PU H'!$H$5:$H$70)+SUMIF('BE F'!$D$5:$D$72,CLUBS!$B2,'BE F'!$H$5:$H$72)+SUMIF('BE H'!$D$5:$D$66,CLUBS!$B2,'BE H'!$H$5:$H$66)+SUMIF('MI F'!$D$5:$D$72,CLUBS!$B2,'MI F'!$H$5:$H$72)+SUMIF('MI H'!$D$5:$D$70,CLUBS!$B2,'MI H'!$H$5:$H$70)+SUMIF('CA F'!$D$5:$D$72,CLUBS!$B2,'CA F'!$H$5:$H$72)+SUMIF('CA H'!$D$5:$D$72,CLUBS!$B2,'CA H'!$H$5:$H$72)+SUMIF('JU F'!$D$5:$D$72,CLUBS!$B2,'JU F'!$H$5:$H$72)+SUMIF('JU H'!$D$5:$D$72,CLUBS!$B2,'JU H'!$H$5:$H$72)</f>
        <v>0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H'!$D$5:$D$70,CLUBS!$B2,'PU H'!$I$5:$I$70,"&gt;0")+COUNTIFS('BE F'!$D$5:$D$72,CLUBS!$B2,'BE F'!$I$5:$I$72,"&gt;0")+COUNTIFS('BE H'!$D$5:$D$66,CLUBS!$B2,'BE H'!$I$5:$I$66,"&gt;0")+COUNTIFS('MI F'!$D$5:$D$72,CLUBS!$B2,'MI F'!$I$5:$I$72,"&gt;0")+COUNTIFS('MI H'!$D$5:$D$70,CLUBS!$B2,'MI H'!$I$5:$I$70,"&gt;0")+COUNTIFS('CA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13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H'!$D$5:$D$70,CLUBS!$B2,'PU H'!$J$5:$J$70)+SUMIF('BE F'!$D$5:$D$72,CLUBS!$B2,'BE F'!$J$5:$J$72)+SUMIF('BE H'!$D$5:$D$66,CLUBS!$B2,'BE H'!$J$5:$J$66)+SUMIF('MI F'!$D$5:$D$72,CLUBS!$B2,'MI F'!$J$5:$J$72)+SUMIF('MI H'!$D$5:$D$70,CLUBS!$B2,'MI H'!$J$5:$J$70)+SUMIF('CA F'!$D$5:$D$72,CLUBS!$B2,'CA F'!$J$5:$J$72)+SUMIF('CA H'!$D$5:$D$72,CLUBS!$B2,'CA H'!$J$5:$J$72)+SUMIF('JU F'!$D$5:$D$72,CLUBS!$B2,'JU F'!$J$5:$J$72)+SUMIF('JU H'!$D$5:$D$72,CLUBS!$B2,'JU H'!$J$5:$J$72)</f>
        <v>499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H'!$D$5:$D$70,CLUBS!$B2,'PU H'!$K$5:$K$70,"&gt;0")+COUNTIFS('BE F'!$D$5:$D$72,CLUBS!$B2,'BE F'!$K$5:$K$72,"&gt;0")+COUNTIFS('BE H'!$D$5:$D$66,CLUBS!$B2,'BE H'!$K$5:$K$66,"&gt;0")+COUNTIFS('MI F'!$D$5:$D$72,CLUBS!$B2,'MI F'!$K$5:$K$72,"&gt;0")+COUNTIFS('MI H'!$D$5:$D$70,CLUBS!$B2,'MI H'!$K$5:$K$70,"&gt;0")+COUNTIFS('CA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16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H'!$D$5:$D$70,CLUBS!$B2,'PU H'!$L$5:$L$70)+SUMIF('BE F'!$D$5:$D$72,CLUBS!$B2,'BE F'!$L$5:$L$72)+SUMIF('BE H'!$D$5:$D$66,CLUBS!$B2,'BE H'!$L$5:$L$66)+SUMIF('MI F'!$D$5:$D$72,CLUBS!$B2,'MI F'!$L$5:$L$72)+SUMIF('MI H'!$D$5:$D$70,CLUBS!$B2,'MI H'!$L$5:$L$70)+SUMIF('CA F'!$D$5:$D$72,CLUBS!$B2,'CA F'!$L$5:$L$72)+SUMIF('CA H'!$D$5:$D$72,CLUBS!$B2,'CA H'!$L$5:$L$72)+SUMIF('JU F'!$D$5:$D$72,CLUBS!$B2,'JU F'!$L$5:$L$72)+SUMIF('JU H'!$D$5:$D$72,CLUBS!$B2,'JU H'!$L$5:$L$72)</f>
        <v>610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H'!$D$5:$D$70,CLUBS!$B2,'PU H'!$M$5:$M$70,"&gt;0")+COUNTIFS('BE F'!$D$5:$D$72,CLUBS!$B2,'BE F'!$M$5:$M$72,"&gt;0")+COUNTIFS('BE H'!$D$5:$D$66,CLUBS!$B2,'BE H'!$M$5:$M$66,"&gt;0")+COUNTIFS('MI F'!$D$5:$D$72,CLUBS!$B2,'MI F'!$M$5:$M$72,"&gt;0")+COUNTIFS('MI H'!$D$5:$D$70,CLUBS!$B2,'MI H'!$M$5:$M$70,"&gt;0")+COUNTIFS('CA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H'!$D$5:$D$70,CLUBS!$B2,'PU H'!$N$5:$N$70)+SUMIF('BE F'!$D$5:$D$72,CLUBS!$B2,'BE F'!$N$5:$N$72)+SUMIF('BE H'!$D$5:$D$66,CLUBS!$B2,'BE H'!$N$5:$N$66)+SUMIF('MI F'!$D$5:$D$72,CLUBS!$B2,'MI F'!$N$5:$N$72)+SUMIF('MI H'!$D$5:$D$70,CLUBS!$B2,'MI H'!$N$5:$N$70)+SUMIF('CA F'!$D$5:$D$72,CLUBS!$B2,'CA F'!$N$5:$N$72)+SUMIF('CA H'!$D$5:$D$72,CLUBS!$B2,'CA H'!$N$5:$N$72)+SUMIF('JU F'!$D$5:$D$72,CLUBS!$B2,'JU F'!$N$5:$N$72)+SUMIF('JU H'!$D$5:$D$72,CLUBS!$B2,'JU H'!$N$5:$N$72)</f>
        <v>0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H'!$D$5:$D$70,CLUBS!$B2,'PU H'!$O$5:$O$70,"&gt;0")+COUNTIFS('BE F'!$D$5:$D$72,CLUBS!$B2,'BE F'!$O$5:$O$72,"&gt;0")+COUNTIFS('BE H'!$D$5:$D$66,CLUBS!$B2,'BE H'!$O$5:$O$66,"&gt;0")+COUNTIFS('MI F'!$D$5:$D$72,CLUBS!$B2,'MI F'!$O$5:$O$72,"&gt;0")+COUNTIFS('MI H'!$D$5:$D$70,CLUBS!$B2,'MI H'!$O$5:$O$70,"&gt;0")+COUNTIFS('CA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H'!$D$5:$D$70,CLUBS!$B2,'PU H'!$P$5:$P$70)+SUMIF('BE F'!$D$5:$D$72,CLUBS!$B2,'BE F'!$P$5:$P$72)+SUMIF('BE H'!$D$5:$D$66,CLUBS!$B2,'BE H'!$P$5:$P$66)+SUMIF('MI F'!$D$5:$D$72,CLUBS!$B2,'MI F'!$P$5:$P$72)+SUMIF('MI H'!$D$5:$D$70,CLUBS!$B2,'MI H'!$P$5:$P$70)+SUMIF('CA F'!$D$5:$D$72,CLUBS!$B2,'CA F'!$P$5:$P$72)+SUMIF('CA H'!$D$5:$D$72,CLUBS!$B2,'CA H'!$P$5:$P$72)+SUMIF('JU F'!$D$5:$D$72,CLUBS!$B2,'JU F'!$P$5:$P$72)+SUMIF('JU H'!$D$5:$D$72,CLUBS!$B2,'JU H'!$P$5:$P$72)</f>
        <v>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H'!$D$5:$D$70,CLUBS!$B2,'PU H'!$Q$5:$Q$70,"&gt;0")+COUNTIFS('BE F'!$D$5:$D$72,CLUBS!$B2,'BE F'!$Q$5:$Q$72,"&gt;0")+COUNTIFS('BE H'!$D$5:$D$66,CLUBS!$B2,'BE H'!$Q$5:$Q$66,"&gt;0")+COUNTIFS('MI F'!$D$5:$D$72,CLUBS!$B2,'MI F'!$Q$5:$Q$72,"&gt;0")+COUNTIFS('MI H'!$D$5:$D$70,CLUBS!$B2,'MI H'!$Q$5:$Q$70,"&gt;0")+COUNTIFS('CA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H'!$D$5:$D$70,CLUBS!$B2,'PU H'!$R$5:$R$70)+SUMIF('BE F'!$D$5:$D$72,CLUBS!$B2,'BE F'!$R$5:$R$72)+SUMIF('BE H'!$D$5:$D$66,CLUBS!$B2,'BE H'!$R$5:$R$66)+SUMIF('MI F'!$D$5:$D$72,CLUBS!$B2,'MI F'!$R$5:$R$72)+SUMIF('MI H'!$D$5:$D$70,CLUBS!$B2,'MI H'!$R$5:$R$70)+SUMIF('CA F'!$D$5:$D$72,CLUBS!$B2,'CA F'!$R$5:$R$72)+SUMIF('CA H'!$D$5:$D$72,CLUBS!$B2,'CA H'!$R$5:$R$72)+SUMIF('JU F'!$D$5:$D$72,CLUBS!$B2,'JU F'!$R$5:$R$72)+SUMIF('JU H'!$D$5:$D$72,CLUBS!$B2,'JU H'!$R$5:$R$72)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H'!$D$5:$D$70,CLUBS!$B2,'PU H'!$S$5:$S$70,"&gt;0")+COUNTIFS('BE F'!$D$5:$D$72,CLUBS!$B2,'BE F'!$S$5:$S$72,"&gt;0")+COUNTIFS('BE H'!$D$5:$D$66,CLUBS!$B2,'BE H'!$S$5:$S$66,"&gt;0")+COUNTIFS('MI F'!$D$5:$D$72,CLUBS!$B2,'MI F'!$S$5:$S$72,"&gt;0")+COUNTIFS('MI H'!$D$5:$D$70,CLUBS!$B2,'MI H'!$S$5:$S$70,"&gt;0")+COUNTIFS('CA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H'!$D$5:$D$70,CLUBS!$B2,'PU H'!$T$5:$T$70)+SUMIF('BE F'!$D$5:$D$72,CLUBS!$B2,'BE F'!$T$5:$T$72)+SUMIF('BE H'!$D$5:$D$66,CLUBS!$B2,'BE H'!$T$5:$T$66)+SUMIF('MI F'!$D$5:$D$72,CLUBS!$B2,'MI F'!$T$5:$T$72)+SUMIF('MI H'!$D$5:$D$70,CLUBS!$B2,'MI H'!$T$5:$T$70)+SUMIF('CA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H'!$D$5:$D$70,CLUBS!$B2,'PU H'!$U$5:$U$70,"&gt;0")+COUNTIFS('BE F'!$D$5:$D$72,CLUBS!$B2,'BE F'!$U$5:$U$72,"&gt;0")+COUNTIFS('BE H'!$D$5:$D$66,CLUBS!$B2,'BE H'!$U$5:$U$66,"&gt;0")+COUNTIFS('MI F'!$D$5:$D$72,CLUBS!$B2,'MI F'!$U$5:$U$72,"&gt;0")+COUNTIFS('MI H'!$D$5:$D$70,CLUBS!$B2,'MI H'!$U$5:$U$70,"&gt;0")+COUNTIFS('CA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H'!$D$5:$D$70,CLUBS!$B2,'PU H'!$V$5:$V$70)+SUMIF('BE F'!$D$5:$D$72,CLUBS!$B2,'BE F'!$V$5:$V$72)+SUMIF('BE H'!$D$5:$D$66,CLUBS!$B2,'BE H'!$V$5:$V$66)+SUMIF('MI F'!$D$5:$D$72,CLUBS!$B2,'MI F'!$V$5:$V$72)+SUMIF('MI H'!$D$5:$D$70,CLUBS!$B2,'MI H'!$V$5:$V$70)+SUMIF('CA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H'!$D$5:$D$70,CLUBS!$B2,'PU H'!$W$5:$W$70,"&gt;0")+COUNTIFS('BE F'!$D$5:$D$72,CLUBS!$B2,'BE F'!$W$5:$W$72,"&gt;0")+COUNTIFS('BE H'!$D$5:$D$66,CLUBS!$B2,'BE H'!$W$5:$W$66,"&gt;0")+COUNTIFS('MI F'!$D$5:$D$72,CLUBS!$B2,'MI F'!$W$5:$W$72,"&gt;0")+COUNTIFS('MI H'!$D$5:$D$70,CLUBS!$B2,'MI H'!$W$5:$W$70,"&gt;0")+COUNTIFS('CA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H'!$D$5:$D$70,CLUBS!$B2,'PU H'!$X$5:$X$70)+SUMIF('BE F'!$D$5:$D$72,CLUBS!$B2,'BE F'!$X$5:$X$72)+SUMIF('BE H'!$D$5:$D$66,CLUBS!$B2,'BE H'!$X$5:$X$66)+SUMIF('MI F'!$D$5:$D$72,CLUBS!$B2,'MI F'!$X$5:$X$72)+SUMIF('MI H'!$D$5:$D$70,CLUBS!$B2,'MI H'!$X$5:$X$70)+SUMIF('CA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H'!$D$5:$D$70,CLUBS!$B2,'PU H'!$Y$5:$Y$70,"&gt;0")+COUNTIFS('BE F'!$D$5:$D$72,CLUBS!$B2,'BE F'!$Y$5:$Y$72,"&gt;0")+COUNTIFS('BE H'!$D$5:$D$66,CLUBS!$B2,'BE H'!$Y$5:$Y$66,"&gt;0")+COUNTIFS('MI F'!$D$5:$D$72,CLUBS!$B2,'MI F'!$Y$5:$Y$72,"&gt;0")+COUNTIFS('MI H'!$D$5:$D$70,CLUBS!$B2,'MI H'!$Y$5:$Y$70,"&gt;0")+COUNTIFS('CA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H'!$D$5:$D$70,CLUBS!$B2,'PU H'!$Z$5:$Z$70)+SUMIF('BE F'!$D$5:$D$72,CLUBS!$B2,'BE F'!$Z$5:$Z$72)+SUMIF('BE H'!$D$5:$D$66,CLUBS!$B2,'BE H'!$Z$5:$Z$66)+SUMIF('MI F'!$D$5:$D$72,CLUBS!$B2,'MI F'!$Z$5:$Z$72)+SUMIF('MI H'!$D$5:$D$70,CLUBS!$B2,'MI H'!$Z$5:$Z$70)+SUMIF('CA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H'!$D$5:$D$70,CLUBS!$B2,'PU H'!$AA$5:$AA$70,"&gt;0")+COUNTIFS('BE F'!$D$5:$D$72,CLUBS!$B2,'BE F'!$AA$5:$AA$72,"&gt;0")+COUNTIFS('BE H'!$D$5:$D$66,CLUBS!$B2,'BE H'!$AA$5:$AA$66,"&gt;0")+COUNTIFS('MI F'!$D$5:$D$72,CLUBS!$B2,'MI F'!$AA$5:$AA$72,"&gt;0")+COUNTIFS('MI H'!$D$5:$D$70,CLUBS!$B2,'MI H'!$AA$5:$AA$70,"&gt;0")+COUNTIFS('CA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H'!$D$5:$D$70,CLUBS!$B2,'PU H'!$AB$5:$AB$70)+SUMIF('BE F'!$D$5:$D$72,CLUBS!$B2,'BE F'!$AB$5:$AB$72)+SUMIF('BE H'!$D$5:$D$66,CLUBS!$B2,'BE H'!$AB$5:$AB$66)+SUMIF('MI F'!$D$5:$D$72,CLUBS!$B2,'MI F'!$AB$5:$AB$72)+SUMIF('MI H'!$D$5:$D$70,CLUBS!$B2,'MI H'!$AB$5:$AB$70)+SUMIF('CA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H'!$D$5:$D$70,CLUBS!$B2,'PU H'!$AC$5:$AC$70,"&gt;0")+COUNTIFS('BE F'!$D$5:$D$72,CLUBS!$B2,'BE F'!$AC$5:$AC$72,"&gt;0")+COUNTIFS('BE H'!$D$5:$D$66,CLUBS!$B2,'BE H'!$AC$5:$AC$66,"&gt;0")+COUNTIFS('MI F'!$D$5:$D$72,CLUBS!$B2,'MI F'!$AC$5:$AC$72,"&gt;0")+COUNTIFS('MI H'!$D$5:$D$70,CLUBS!$B2,'MI H'!$AC$5:$AC$70,"&gt;0")+COUNTIFS('CA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H'!$D$5:$D$70,CLUBS!$B2,'PU H'!$AD$5:$AD$70)+SUMIF('BE F'!$D$5:$D$72,CLUBS!$B2,'BE F'!$AD$5:$AD$72)+SUMIF('BE H'!$D$5:$D$66,CLUBS!$B2,'BE H'!$AD$5:$AD$66)+SUMIF('MI F'!$D$5:$D$72,CLUBS!$B2,'MI F'!$AD$5:$AD$72)+SUMIF('MI H'!$D$5:$D$70,CLUBS!$B2,'MI H'!$AD$5:$AD$70)+SUMIF('CA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H'!$D$5:$D$70,CLUBS!$B2,'PU H'!$AE$5:$AE$70,"&gt;0")+COUNTIFS('BE F'!$D$5:$D$72,CLUBS!$B2,'BE F'!$AE$5:$AE$72,"&gt;0")+COUNTIFS('BE H'!$D$5:$D$66,CLUBS!$B2,'BE H'!$AE$5:$AE$66,"&gt;0")+COUNTIFS('MI F'!$D$5:$D$72,CLUBS!$B2,'MI F'!$AE$5:$AE$72,"&gt;0")+COUNTIFS('MI H'!$D$5:$D$70,CLUBS!$B2,'MI H'!$AE$5:$AE$70,"&gt;0")+COUNTIFS('CA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H'!$D$5:$D$70,CLUBS!$B2,'PU H'!$AF$5:$AF$70)+SUMIF('BE F'!$D$5:$D$72,CLUBS!$B2,'BE F'!$AF$5:$AF$72)+SUMIF('BE H'!$D$5:$D$66,CLUBS!$B2,'BE H'!$AF$5:$AF$66)+SUMIF('MI F'!$D$5:$D$72,CLUBS!$B2,'MI F'!$AF$5:$AF$72)+SUMIF('MI H'!$D$5:$D$70,CLUBS!$B2,'MI H'!$AF$5:$AF$70)+SUMIF('CA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H'!$D$5:$D$70,CLUBS!$B2,'PU H'!$AG$5:$AG$70,"&gt;0")+COUNTIFS('BE F'!$D$5:$D$72,CLUBS!$B2,'BE F'!$AG$5:$AG$72,"&gt;0")+COUNTIFS('BE H'!$D$5:$D$66,CLUBS!$B2,'BE H'!$AG$5:$AG$66,"&gt;0")+COUNTIFS('MI F'!$D$5:$D$72,CLUBS!$B2,'MI F'!$AG$5:$AG$72,"&gt;0")+COUNTIFS('MI H'!$D$5:$D$70,CLUBS!$B2,'MI H'!$AG$5:$AG$70,"&gt;0")+COUNTIFS('CA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H'!$D$5:$D$70,CLUBS!$B2,'PU H'!$AH$5:$AH$70)+SUMIF('BE F'!$D$5:$D$72,CLUBS!$B2,'BE F'!$AH$5:$AH$72)+SUMIF('BE H'!$D$5:$D$66,CLUBS!$B2,'BE H'!$AH$5:$AH$66)+SUMIF('MI F'!$D$5:$D$72,CLUBS!$B2,'MI F'!$AH$5:$AH$72)+SUMIF('MI H'!$D$5:$D$70,CLUBS!$B2,'MI H'!$AH$5:$AH$70)+SUMIF('CA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29</v>
      </c>
      <c r="AH11" s="28">
        <f t="shared" si="2"/>
        <v>1109</v>
      </c>
      <c r="AI11" s="29">
        <f t="shared" si="3"/>
        <v>38.241379310344826</v>
      </c>
      <c r="AJ11" s="14">
        <f>COUNTIF('Licenciés Jeunes 2023'!F:F,CLUBS!B2)</f>
        <v>0</v>
      </c>
      <c r="AK11" s="27">
        <f t="shared" si="4"/>
        <v>0</v>
      </c>
    </row>
    <row r="12" spans="1:37" x14ac:dyDescent="0.15">
      <c r="A12" s="34">
        <f t="shared" si="0"/>
        <v>6</v>
      </c>
      <c r="B12" s="65" t="s">
        <v>95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H'!$D$5:$D$70,CLUBS!$B17,'PU H'!$E$5:$E$70,"&gt;0")+COUNTIFS('BE F'!$D$5:$D$72,CLUBS!$B17,'BE F'!$E$5:$E$72,"&gt;0")+COUNTIFS('BE H'!$D$5:$D$66,CLUBS!$B17,'BE H'!$E$5:$E$66,"&gt;0")+COUNTIFS('MI F'!$D$5:$D$72,CLUBS!$B17,'MI F'!$E$5:$E$72,"&gt;0")+COUNTIFS('MI H'!$D$5:$D$70,CLUBS!$B17,'MI H'!$E$5:$E$70,"&gt;0")+COUNTIFS('CA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18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H'!$D$5:$D$70,CLUBS!$B17,'PU H'!$F$5:$F$70)+SUMIF('BE F'!$D$5:$D$72,CLUBS!$B17,'BE F'!$F$5:$F$72)+SUMIF('BE H'!$D$5:$D$66,CLUBS!$B17,'BE H'!$F$5:$F$66)+SUMIF('MI F'!$D$5:$D$72,CLUBS!$B17,'MI F'!$F$5:$F$72)+SUMIF('MI H'!$D$5:$D$70,CLUBS!$B17,'MI H'!$F$5:$F$70)+SUMIF('CA F'!$D$5:$D$72,CLUBS!$B17,'CA F'!$F$5:$F$72)+SUMIF('CA H'!$D$5:$D$72,CLUBS!$B17,'CA H'!$F$5:$F$72)+SUMIF('JU F'!$D$5:$D$72,CLUBS!$B17,'JU F'!$F$5:$F$72)+SUMIF('JU H'!$D$5:$D$72,CLUBS!$B17,'JU H'!$F$5:$F$72)</f>
        <v>386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H'!$D$5:$D$70,CLUBS!$B17,'PU H'!$G$5:$G$70,"&gt;0")+COUNTIFS('BE F'!$D$5:$D$72,CLUBS!$B17,'BE F'!$G$5:$G$72,"&gt;0")+COUNTIFS('BE H'!$D$5:$D$66,CLUBS!$B17,'BE H'!$G$5:$G$66,"&gt;0")+COUNTIFS('MI F'!$D$5:$D$72,CLUBS!$B17,'MI F'!$G$5:$G$72,"&gt;0")+COUNTIFS('MI H'!$D$5:$D$70,CLUBS!$B17,'MI H'!$G$5:$G$70,"&gt;0")+COUNTIFS('CA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8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H'!$D$5:$D$70,CLUBS!$B17,'PU H'!$H$5:$H$70)+SUMIF('BE F'!$D$5:$D$72,CLUBS!$B17,'BE F'!$H$5:$H$72)+SUMIF('BE H'!$D$5:$D$66,CLUBS!$B17,'BE H'!$H$5:$H$66)+SUMIF('MI F'!$D$5:$D$72,CLUBS!$B17,'MI F'!$H$5:$H$72)+SUMIF('MI H'!$D$5:$D$70,CLUBS!$B17,'MI H'!$H$5:$H$70)+SUMIF('CA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H'!$D$5:$D$70,CLUBS!$B17,'PU H'!$I$5:$I$70,"&gt;0")+COUNTIFS('BE F'!$D$5:$D$72,CLUBS!$B17,'BE F'!$I$5:$I$72,"&gt;0")+COUNTIFS('BE H'!$D$5:$D$66,CLUBS!$B17,'BE H'!$I$5:$I$66,"&gt;0")+COUNTIFS('MI F'!$D$5:$D$72,CLUBS!$B17,'MI F'!$I$5:$I$72,"&gt;0")+COUNTIFS('MI H'!$D$5:$D$70,CLUBS!$B17,'MI H'!$I$5:$I$70,"&gt;0")+COUNTIFS('CA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18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H'!$D$5:$D$70,CLUBS!$B17,'PU H'!$J$5:$J$70)+SUMIF('BE F'!$D$5:$D$72,CLUBS!$B17,'BE F'!$J$5:$J$72)+SUMIF('BE H'!$D$5:$D$66,CLUBS!$B17,'BE H'!$J$5:$J$66)+SUMIF('MI F'!$D$5:$D$72,CLUBS!$B17,'MI F'!$J$5:$J$72)+SUMIF('MI H'!$D$5:$D$70,CLUBS!$B17,'MI H'!$J$5:$J$70)+SUMIF('CA F'!$D$5:$D$72,CLUBS!$B17,'CA F'!$J$5:$J$72)+SUMIF('CA H'!$D$5:$D$72,CLUBS!$B17,'CA H'!$J$5:$J$72)+SUMIF('JU F'!$D$5:$D$72,CLUBS!$B17,'JU F'!$J$5:$J$72)+SUMIF('JU H'!$D$5:$D$72,CLUBS!$B17,'JU H'!$J$5:$J$72)</f>
        <v>363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H'!$D$5:$D$70,CLUBS!$B17,'PU H'!$K$5:$K$70,"&gt;0")+COUNTIFS('BE F'!$D$5:$D$72,CLUBS!$B17,'BE F'!$K$5:$K$72,"&gt;0")+COUNTIFS('BE H'!$D$5:$D$66,CLUBS!$B17,'BE H'!$K$5:$K$66,"&gt;0")+COUNTIFS('MI F'!$D$5:$D$72,CLUBS!$B17,'MI F'!$K$5:$K$72,"&gt;0")+COUNTIFS('MI H'!$D$5:$D$70,CLUBS!$B17,'MI H'!$K$5:$K$70,"&gt;0")+COUNTIFS('CA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6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H'!$D$5:$D$70,CLUBS!$B17,'PU H'!$L$5:$L$70)+SUMIF('BE F'!$D$5:$D$72,CLUBS!$B17,'BE F'!$L$5:$L$72)+SUMIF('BE H'!$D$5:$D$66,CLUBS!$B17,'BE H'!$L$5:$L$66)+SUMIF('MI F'!$D$5:$D$72,CLUBS!$B17,'MI F'!$L$5:$L$72)+SUMIF('MI H'!$D$5:$D$70,CLUBS!$B17,'MI H'!$L$5:$L$70)+SUMIF('CA F'!$D$5:$D$72,CLUBS!$B17,'CA F'!$L$5:$L$72)+SUMIF('CA H'!$D$5:$D$72,CLUBS!$B17,'CA H'!$L$5:$L$72)+SUMIF('JU F'!$D$5:$D$72,CLUBS!$B17,'JU F'!$L$5:$L$72)+SUMIF('JU H'!$D$5:$D$72,CLUBS!$B17,'JU H'!$L$5:$L$72)</f>
        <v>88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H'!$D$5:$D$70,CLUBS!$B17,'PU H'!$M$5:$M$70,"&gt;0")+COUNTIFS('BE F'!$D$5:$D$72,CLUBS!$B17,'BE F'!$M$5:$M$72,"&gt;0")+COUNTIFS('BE H'!$D$5:$D$66,CLUBS!$B17,'BE H'!$M$5:$M$66,"&gt;0")+COUNTIFS('MI F'!$D$5:$D$72,CLUBS!$B17,'MI F'!$M$5:$M$72,"&gt;0")+COUNTIFS('MI H'!$D$5:$D$70,CLUBS!$B17,'MI H'!$M$5:$M$70,"&gt;0")+COUNTIFS('CA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H'!$D$5:$D$70,CLUBS!$B17,'PU H'!$N$5:$N$70)+SUMIF('BE F'!$D$5:$D$72,CLUBS!$B17,'BE F'!$N$5:$N$72)+SUMIF('BE H'!$D$5:$D$66,CLUBS!$B17,'BE H'!$N$5:$N$66)+SUMIF('MI F'!$D$5:$D$72,CLUBS!$B17,'MI F'!$N$5:$N$72)+SUMIF('MI H'!$D$5:$D$70,CLUBS!$B17,'MI H'!$N$5:$N$70)+SUMIF('CA F'!$D$5:$D$72,CLUBS!$B17,'CA F'!$N$5:$N$72)+SUMIF('CA H'!$D$5:$D$72,CLUBS!$B17,'CA H'!$N$5:$N$72)+SUMIF('JU F'!$D$5:$D$72,CLUBS!$B17,'JU F'!$N$5:$N$72)+SUMIF('JU H'!$D$5:$D$72,CLUBS!$B17,'JU H'!$N$5:$N$72)</f>
        <v>0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H'!$D$5:$D$70,CLUBS!$B17,'PU H'!$O$5:$O$70,"&gt;0")+COUNTIFS('BE F'!$D$5:$D$72,CLUBS!$B17,'BE F'!$O$5:$O$72,"&gt;0")+COUNTIFS('BE H'!$D$5:$D$66,CLUBS!$B17,'BE H'!$O$5:$O$66,"&gt;0")+COUNTIFS('MI F'!$D$5:$D$72,CLUBS!$B17,'MI F'!$O$5:$O$72,"&gt;0")+COUNTIFS('MI H'!$D$5:$D$70,CLUBS!$B17,'MI H'!$O$5:$O$70,"&gt;0")+COUNTIFS('CA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H'!$D$5:$D$70,CLUBS!$B17,'PU H'!$P$5:$P$70)+SUMIF('BE F'!$D$5:$D$72,CLUBS!$B17,'BE F'!$P$5:$P$72)+SUMIF('BE H'!$D$5:$D$66,CLUBS!$B17,'BE H'!$P$5:$P$66)+SUMIF('MI F'!$D$5:$D$72,CLUBS!$B17,'MI F'!$P$5:$P$72)+SUMIF('MI H'!$D$5:$D$70,CLUBS!$B17,'MI H'!$P$5:$P$70)+SUMIF('CA F'!$D$5:$D$72,CLUBS!$B17,'CA F'!$P$5:$P$72)+SUMIF('CA H'!$D$5:$D$72,CLUBS!$B17,'CA H'!$P$5:$P$72)+SUMIF('JU F'!$D$5:$D$72,CLUBS!$B17,'JU F'!$P$5:$P$72)+SUMIF('JU H'!$D$5:$D$72,CLUBS!$B17,'JU H'!$P$5:$P$72)</f>
        <v>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H'!$D$5:$D$70,CLUBS!$B17,'PU H'!$Q$5:$Q$70,"&gt;0")+COUNTIFS('BE F'!$D$5:$D$72,CLUBS!$B17,'BE F'!$Q$5:$Q$72,"&gt;0")+COUNTIFS('BE H'!$D$5:$D$66,CLUBS!$B17,'BE H'!$Q$5:$Q$66,"&gt;0")+COUNTIFS('MI F'!$D$5:$D$72,CLUBS!$B17,'MI F'!$Q$5:$Q$72,"&gt;0")+COUNTIFS('MI H'!$D$5:$D$70,CLUBS!$B17,'MI H'!$Q$5:$Q$70,"&gt;0")+COUNTIFS('CA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H'!$D$5:$D$70,CLUBS!$B17,'PU H'!$R$5:$R$70)+SUMIF('BE F'!$D$5:$D$72,CLUBS!$B17,'BE F'!$R$5:$R$72)+SUMIF('BE H'!$D$5:$D$66,CLUBS!$B17,'BE H'!$R$5:$R$66)+SUMIF('MI F'!$D$5:$D$72,CLUBS!$B17,'MI F'!$R$5:$R$72)+SUMIF('MI H'!$D$5:$D$70,CLUBS!$B17,'MI H'!$R$5:$R$70)+SUMIF('CA F'!$D$5:$D$72,CLUBS!$B17,'CA F'!$R$5:$R$72)+SUMIF('CA H'!$D$5:$D$72,CLUBS!$B17,'CA H'!$R$5:$R$72)+SUMIF('JU F'!$D$5:$D$72,CLUBS!$B17,'JU F'!$R$5:$R$72)+SUMIF('JU H'!$D$5:$D$72,CLUBS!$B17,'JU H'!$R$5:$R$72)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H'!$D$5:$D$70,CLUBS!$B17,'PU H'!$S$5:$S$70,"&gt;0")+COUNTIFS('BE F'!$D$5:$D$72,CLUBS!$B17,'BE F'!$S$5:$S$72,"&gt;0")+COUNTIFS('BE H'!$D$5:$D$66,CLUBS!$B17,'BE H'!$S$5:$S$66,"&gt;0")+COUNTIFS('MI F'!$D$5:$D$72,CLUBS!$B17,'MI F'!$S$5:$S$72,"&gt;0")+COUNTIFS('MI H'!$D$5:$D$70,CLUBS!$B17,'MI H'!$S$5:$S$70,"&gt;0")+COUNTIFS('CA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H'!$D$5:$D$70,CLUBS!$B17,'PU H'!$T$5:$T$70)+SUMIF('BE F'!$D$5:$D$72,CLUBS!$B17,'BE F'!$T$5:$T$72)+SUMIF('BE H'!$D$5:$D$66,CLUBS!$B17,'BE H'!$T$5:$T$66)+SUMIF('MI F'!$D$5:$D$72,CLUBS!$B17,'MI F'!$T$5:$T$72)+SUMIF('MI H'!$D$5:$D$70,CLUBS!$B17,'MI H'!$T$5:$T$70)+SUMIF('CA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H'!$D$5:$D$70,CLUBS!$B17,'PU H'!$U$5:$U$70,"&gt;0")+COUNTIFS('BE F'!$D$5:$D$72,CLUBS!$B17,'BE F'!$U$5:$U$72,"&gt;0")+COUNTIFS('BE H'!$D$5:$D$66,CLUBS!$B17,'BE H'!$U$5:$U$66,"&gt;0")+COUNTIFS('MI F'!$D$5:$D$72,CLUBS!$B17,'MI F'!$U$5:$U$72,"&gt;0")+COUNTIFS('MI H'!$D$5:$D$70,CLUBS!$B17,'MI H'!$U$5:$U$70,"&gt;0")+COUNTIFS('CA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H'!$D$5:$D$70,CLUBS!$B17,'PU H'!$V$5:$V$70)+SUMIF('BE F'!$D$5:$D$72,CLUBS!$B17,'BE F'!$V$5:$V$72)+SUMIF('BE H'!$D$5:$D$66,CLUBS!$B17,'BE H'!$V$5:$V$66)+SUMIF('MI F'!$D$5:$D$72,CLUBS!$B17,'MI F'!$V$5:$V$72)+SUMIF('MI H'!$D$5:$D$70,CLUBS!$B17,'MI H'!$V$5:$V$70)+SUMIF('CA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H'!$D$5:$D$70,CLUBS!$B17,'PU H'!$W$5:$W$70,"&gt;0")+COUNTIFS('BE F'!$D$5:$D$72,CLUBS!$B17,'BE F'!$W$5:$W$72,"&gt;0")+COUNTIFS('BE H'!$D$5:$D$66,CLUBS!$B17,'BE H'!$W$5:$W$66,"&gt;0")+COUNTIFS('MI F'!$D$5:$D$72,CLUBS!$B17,'MI F'!$W$5:$W$72,"&gt;0")+COUNTIFS('MI H'!$D$5:$D$70,CLUBS!$B17,'MI H'!$W$5:$W$70,"&gt;0")+COUNTIFS('CA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H'!$D$5:$D$70,CLUBS!$B17,'PU H'!$X$5:$X$70)+SUMIF('BE F'!$D$5:$D$72,CLUBS!$B17,'BE F'!$X$5:$X$72)+SUMIF('BE H'!$D$5:$D$66,CLUBS!$B17,'BE H'!$X$5:$X$66)+SUMIF('MI F'!$D$5:$D$72,CLUBS!$B17,'MI F'!$X$5:$X$72)+SUMIF('MI H'!$D$5:$D$70,CLUBS!$B17,'MI H'!$X$5:$X$70)+SUMIF('CA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H'!$D$5:$D$70,CLUBS!$B17,'PU H'!$Y$5:$Y$70,"&gt;0")+COUNTIFS('BE F'!$D$5:$D$72,CLUBS!$B17,'BE F'!$Y$5:$Y$72,"&gt;0")+COUNTIFS('BE H'!$D$5:$D$66,CLUBS!$B17,'BE H'!$Y$5:$Y$66,"&gt;0")+COUNTIFS('MI F'!$D$5:$D$72,CLUBS!$B17,'MI F'!$Y$5:$Y$72,"&gt;0")+COUNTIFS('MI H'!$D$5:$D$70,CLUBS!$B17,'MI H'!$Y$5:$Y$70,"&gt;0")+COUNTIFS('CA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H'!$D$5:$D$70,CLUBS!$B17,'PU H'!$Z$5:$Z$70)+SUMIF('BE F'!$D$5:$D$72,CLUBS!$B17,'BE F'!$Z$5:$Z$72)+SUMIF('BE H'!$D$5:$D$66,CLUBS!$B17,'BE H'!$Z$5:$Z$66)+SUMIF('MI F'!$D$5:$D$72,CLUBS!$B17,'MI F'!$Z$5:$Z$72)+SUMIF('MI H'!$D$5:$D$70,CLUBS!$B17,'MI H'!$Z$5:$Z$70)+SUMIF('CA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H'!$D$5:$D$70,CLUBS!$B17,'PU H'!$AA$5:$AA$70,"&gt;0")+COUNTIFS('BE F'!$D$5:$D$72,CLUBS!$B17,'BE F'!$AA$5:$AA$72,"&gt;0")+COUNTIFS('BE H'!$D$5:$D$66,CLUBS!$B17,'BE H'!$AA$5:$AA$66,"&gt;0")+COUNTIFS('MI F'!$D$5:$D$72,CLUBS!$B17,'MI F'!$AA$5:$AA$72,"&gt;0")+COUNTIFS('MI H'!$D$5:$D$70,CLUBS!$B17,'MI H'!$AA$5:$AA$70,"&gt;0")+COUNTIFS('CA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H'!$D$5:$D$70,CLUBS!$B17,'PU H'!$AB$5:$AB$70)+SUMIF('BE F'!$D$5:$D$72,CLUBS!$B17,'BE F'!$AB$5:$AB$72)+SUMIF('BE H'!$D$5:$D$66,CLUBS!$B17,'BE H'!$AB$5:$AB$66)+SUMIF('MI F'!$D$5:$D$72,CLUBS!$B17,'MI F'!$AB$5:$AB$72)+SUMIF('MI H'!$D$5:$D$70,CLUBS!$B17,'MI H'!$AB$5:$AB$70)+SUMIF('CA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H'!$D$5:$D$70,CLUBS!$B17,'PU H'!$AC$5:$AC$70,"&gt;0")+COUNTIFS('BE F'!$D$5:$D$72,CLUBS!$B17,'BE F'!$AC$5:$AC$72,"&gt;0")+COUNTIFS('BE H'!$D$5:$D$66,CLUBS!$B17,'BE H'!$AC$5:$AC$66,"&gt;0")+COUNTIFS('MI F'!$D$5:$D$72,CLUBS!$B17,'MI F'!$AC$5:$AC$72,"&gt;0")+COUNTIFS('MI H'!$D$5:$D$70,CLUBS!$B17,'MI H'!$AC$5:$AC$70,"&gt;0")+COUNTIFS('CA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H'!$D$5:$D$70,CLUBS!$B17,'PU H'!$AD$5:$AD$70)+SUMIF('BE F'!$D$5:$D$72,CLUBS!$B17,'BE F'!$AD$5:$AD$72)+SUMIF('BE H'!$D$5:$D$66,CLUBS!$B17,'BE H'!$AD$5:$AD$66)+SUMIF('MI F'!$D$5:$D$72,CLUBS!$B17,'MI F'!$AD$5:$AD$72)+SUMIF('MI H'!$D$5:$D$70,CLUBS!$B17,'MI H'!$AD$5:$AD$70)+SUMIF('CA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H'!$D$5:$D$70,CLUBS!$B17,'PU H'!$AE$5:$AE$70,"&gt;0")+COUNTIFS('BE F'!$D$5:$D$72,CLUBS!$B17,'BE F'!$AE$5:$AE$72,"&gt;0")+COUNTIFS('BE H'!$D$5:$D$66,CLUBS!$B17,'BE H'!$AE$5:$AE$66,"&gt;0")+COUNTIFS('MI F'!$D$5:$D$72,CLUBS!$B17,'MI F'!$AE$5:$AE$72,"&gt;0")+COUNTIFS('MI H'!$D$5:$D$70,CLUBS!$B17,'MI H'!$AE$5:$AE$70,"&gt;0")+COUNTIFS('CA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H'!$D$5:$D$70,CLUBS!$B17,'PU H'!$AF$5:$AF$70)+SUMIF('BE F'!$D$5:$D$72,CLUBS!$B17,'BE F'!$AF$5:$AF$72)+SUMIF('BE H'!$D$5:$D$66,CLUBS!$B17,'BE H'!$AF$5:$AF$66)+SUMIF('MI F'!$D$5:$D$72,CLUBS!$B17,'MI F'!$AF$5:$AF$72)+SUMIF('MI H'!$D$5:$D$70,CLUBS!$B17,'MI H'!$AF$5:$AF$70)+SUMIF('CA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H'!$D$5:$D$70,CLUBS!$B17,'PU H'!$AG$5:$AG$70,"&gt;0")+COUNTIFS('BE F'!$D$5:$D$72,CLUBS!$B17,'BE F'!$AG$5:$AG$72,"&gt;0")+COUNTIFS('BE H'!$D$5:$D$66,CLUBS!$B17,'BE H'!$AG$5:$AG$66,"&gt;0")+COUNTIFS('MI F'!$D$5:$D$72,CLUBS!$B17,'MI F'!$AG$5:$AG$72,"&gt;0")+COUNTIFS('MI H'!$D$5:$D$70,CLUBS!$B17,'MI H'!$AG$5:$AG$70,"&gt;0")+COUNTIFS('CA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H'!$D$5:$D$70,CLUBS!$B17,'PU H'!$AH$5:$AH$70)+SUMIF('BE F'!$D$5:$D$72,CLUBS!$B17,'BE F'!$AH$5:$AH$72)+SUMIF('BE H'!$D$5:$D$66,CLUBS!$B17,'BE H'!$AH$5:$AH$66)+SUMIF('MI F'!$D$5:$D$72,CLUBS!$B17,'MI F'!$AH$5:$AH$72)+SUMIF('MI H'!$D$5:$D$70,CLUBS!$B17,'MI H'!$AH$5:$AH$70)+SUMIF('CA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42</v>
      </c>
      <c r="AH12" s="28">
        <f t="shared" si="2"/>
        <v>837</v>
      </c>
      <c r="AI12" s="29">
        <f t="shared" si="3"/>
        <v>19.928571428571427</v>
      </c>
      <c r="AJ12" s="14">
        <f>COUNTIF('Licenciés Jeunes 2023'!F:F,CLUBS!B17)</f>
        <v>0</v>
      </c>
      <c r="AK12" s="27">
        <f t="shared" si="4"/>
        <v>0</v>
      </c>
    </row>
    <row r="13" spans="1:37" x14ac:dyDescent="0.15">
      <c r="A13" s="34">
        <f t="shared" si="0"/>
        <v>8</v>
      </c>
      <c r="B13" s="65" t="s">
        <v>48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H'!$D$5:$D$70,CLUBS!$B3,'PU H'!$E$5:$E$70,"&gt;0")+COUNTIFS('BE F'!$D$5:$D$72,CLUBS!$B3,'BE F'!$E$5:$E$72,"&gt;0")+COUNTIFS('BE H'!$D$5:$D$66,CLUBS!$B3,'BE H'!$E$5:$E$66,"&gt;0")+COUNTIFS('MI F'!$D$5:$D$72,CLUBS!$B3,'MI F'!$E$5:$E$72,"&gt;0")+COUNTIFS('MI H'!$D$5:$D$70,CLUBS!$B3,'MI H'!$E$5:$E$70,"&gt;0")+COUNTIFS('CA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10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H'!$D$5:$D$70,CLUBS!$B3,'PU H'!$F$5:$F$70)+SUMIF('BE F'!$D$5:$D$72,CLUBS!$B3,'BE F'!$F$5:$F$72)+SUMIF('BE H'!$D$5:$D$66,CLUBS!$B3,'BE H'!$F$5:$F$66)+SUMIF('MI F'!$D$5:$D$72,CLUBS!$B3,'MI F'!$F$5:$F$72)+SUMIF('MI H'!$D$5:$D$70,CLUBS!$B3,'MI H'!$F$5:$F$70)+SUMIF('CA F'!$D$5:$D$72,CLUBS!$B3,'CA F'!$F$5:$F$72)+SUMIF('CA H'!$D$5:$D$72,CLUBS!$B3,'CA H'!$F$5:$F$72)+SUMIF('JU F'!$D$5:$D$72,CLUBS!$B3,'JU F'!$F$5:$F$72)+SUMIF('JU H'!$D$5:$D$72,CLUBS!$B3,'JU H'!$F$5:$F$72)</f>
        <v>126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H'!$D$5:$D$70,CLUBS!$B3,'PU H'!$G$5:$G$70,"&gt;0")+COUNTIFS('BE F'!$D$5:$D$72,CLUBS!$B3,'BE F'!$G$5:$G$72,"&gt;0")+COUNTIFS('BE H'!$D$5:$D$66,CLUBS!$B3,'BE H'!$G$5:$G$66,"&gt;0")+COUNTIFS('MI F'!$D$5:$D$72,CLUBS!$B3,'MI F'!$G$5:$G$72,"&gt;0")+COUNTIFS('MI H'!$D$5:$D$70,CLUBS!$B3,'MI H'!$G$5:$G$70,"&gt;0")+COUNTIFS('CA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4</v>
      </c>
      <c r="F13" s="58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H'!$D$5:$D$70,CLUBS!$B3,'PU H'!$H$5:$H$70)+SUMIF('BE F'!$D$5:$D$72,CLUBS!$B3,'BE F'!$H$5:$H$72)+SUMIF('BE H'!$D$5:$D$66,CLUBS!$B3,'BE H'!$H$5:$H$66)+SUMIF('MI F'!$D$5:$D$72,CLUBS!$B3,'MI F'!$H$5:$H$72)+SUMIF('MI H'!$D$5:$D$70,CLUBS!$B3,'MI H'!$H$5:$H$70)+SUMIF('CA F'!$D$5:$D$72,CLUBS!$B3,'CA F'!$H$5:$H$72)+SUMIF('CA H'!$D$5:$D$72,CLUBS!$B3,'CA H'!$H$5:$H$72)+SUMIF('JU F'!$D$5:$D$72,CLUBS!$B3,'JU F'!$H$5:$H$72)+SUMIF('JU H'!$D$5:$D$72,CLUBS!$B3,'JU H'!$H$5:$H$72)</f>
        <v>110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H'!$D$5:$D$70,CLUBS!$B3,'PU H'!$I$5:$I$70,"&gt;0")+COUNTIFS('BE F'!$D$5:$D$72,CLUBS!$B3,'BE F'!$I$5:$I$72,"&gt;0")+COUNTIFS('BE H'!$D$5:$D$66,CLUBS!$B3,'BE H'!$I$5:$I$66,"&gt;0")+COUNTIFS('MI F'!$D$5:$D$72,CLUBS!$B3,'MI F'!$I$5:$I$72,"&gt;0")+COUNTIFS('MI H'!$D$5:$D$70,CLUBS!$B3,'MI H'!$I$5:$I$70,"&gt;0")+COUNTIFS('CA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6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H'!$D$5:$D$70,CLUBS!$B3,'PU H'!$J$5:$J$70)+SUMIF('BE F'!$D$5:$D$72,CLUBS!$B3,'BE F'!$J$5:$J$72)+SUMIF('BE H'!$D$5:$D$66,CLUBS!$B3,'BE H'!$J$5:$J$66)+SUMIF('MI F'!$D$5:$D$72,CLUBS!$B3,'MI F'!$J$5:$J$72)+SUMIF('MI H'!$D$5:$D$70,CLUBS!$B3,'MI H'!$J$5:$J$70)+SUMIF('CA F'!$D$5:$D$72,CLUBS!$B3,'CA F'!$J$5:$J$72)+SUMIF('CA H'!$D$5:$D$72,CLUBS!$B3,'CA H'!$J$5:$J$72)+SUMIF('JU F'!$D$5:$D$72,CLUBS!$B3,'JU F'!$J$5:$J$72)+SUMIF('JU H'!$D$5:$D$72,CLUBS!$B3,'JU H'!$J$5:$J$72)</f>
        <v>104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H'!$D$5:$D$70,CLUBS!$B3,'PU H'!$K$5:$K$70,"&gt;0")+COUNTIFS('BE F'!$D$5:$D$72,CLUBS!$B3,'BE F'!$K$5:$K$72,"&gt;0")+COUNTIFS('BE H'!$D$5:$D$66,CLUBS!$B3,'BE H'!$K$5:$K$66,"&gt;0")+COUNTIFS('MI F'!$D$5:$D$72,CLUBS!$B3,'MI F'!$K$5:$K$72,"&gt;0")+COUNTIFS('MI H'!$D$5:$D$70,CLUBS!$B3,'MI H'!$K$5:$K$70,"&gt;0")+COUNTIFS('CA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10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H'!$D$5:$D$70,CLUBS!$B3,'PU H'!$L$5:$L$70)+SUMIF('BE F'!$D$5:$D$72,CLUBS!$B3,'BE F'!$L$5:$L$72)+SUMIF('BE H'!$D$5:$D$66,CLUBS!$B3,'BE H'!$L$5:$L$66)+SUMIF('MI F'!$D$5:$D$72,CLUBS!$B3,'MI F'!$L$5:$L$72)+SUMIF('MI H'!$D$5:$D$70,CLUBS!$B3,'MI H'!$L$5:$L$70)+SUMIF('CA F'!$D$5:$D$72,CLUBS!$B3,'CA F'!$L$5:$L$72)+SUMIF('CA H'!$D$5:$D$72,CLUBS!$B3,'CA H'!$L$5:$L$72)+SUMIF('JU F'!$D$5:$D$72,CLUBS!$B3,'JU F'!$L$5:$L$72)+SUMIF('JU H'!$D$5:$D$72,CLUBS!$B3,'JU H'!$L$5:$L$72)</f>
        <v>150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H'!$D$5:$D$70,CLUBS!$B3,'PU H'!$M$5:$M$70,"&gt;0")+COUNTIFS('BE F'!$D$5:$D$72,CLUBS!$B3,'BE F'!$M$5:$M$72,"&gt;0")+COUNTIFS('BE H'!$D$5:$D$66,CLUBS!$B3,'BE H'!$M$5:$M$66,"&gt;0")+COUNTIFS('MI F'!$D$5:$D$72,CLUBS!$B3,'MI F'!$M$5:$M$72,"&gt;0")+COUNTIFS('MI H'!$D$5:$D$70,CLUBS!$B3,'MI H'!$M$5:$M$70,"&gt;0")+COUNTIFS('CA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H'!$D$5:$D$70,CLUBS!$B3,'PU H'!$N$5:$N$70)+SUMIF('BE F'!$D$5:$D$72,CLUBS!$B3,'BE F'!$N$5:$N$72)+SUMIF('BE H'!$D$5:$D$66,CLUBS!$B3,'BE H'!$N$5:$N$66)+SUMIF('MI F'!$D$5:$D$72,CLUBS!$B3,'MI F'!$N$5:$N$72)+SUMIF('MI H'!$D$5:$D$70,CLUBS!$B3,'MI H'!$N$5:$N$70)+SUMIF('CA F'!$D$5:$D$72,CLUBS!$B3,'CA F'!$N$5:$N$72)+SUMIF('CA H'!$D$5:$D$72,CLUBS!$B3,'CA H'!$N$5:$N$72)+SUMIF('JU F'!$D$5:$D$72,CLUBS!$B3,'JU F'!$N$5:$N$72)+SUMIF('JU H'!$D$5:$D$72,CLUBS!$B3,'JU H'!$N$5:$N$72)</f>
        <v>0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H'!$D$5:$D$70,CLUBS!$B3,'PU H'!$O$5:$O$70,"&gt;0")+COUNTIFS('BE F'!$D$5:$D$72,CLUBS!$B3,'BE F'!$O$5:$O$72,"&gt;0")+COUNTIFS('BE H'!$D$5:$D$66,CLUBS!$B3,'BE H'!$O$5:$O$66,"&gt;0")+COUNTIFS('MI F'!$D$5:$D$72,CLUBS!$B3,'MI F'!$O$5:$O$72,"&gt;0")+COUNTIFS('MI H'!$D$5:$D$70,CLUBS!$B3,'MI H'!$O$5:$O$70,"&gt;0")+COUNTIFS('CA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H'!$D$5:$D$70,CLUBS!$B3,'PU H'!$P$5:$P$70)+SUMIF('BE F'!$D$5:$D$72,CLUBS!$B3,'BE F'!$P$5:$P$72)+SUMIF('BE H'!$D$5:$D$66,CLUBS!$B3,'BE H'!$P$5:$P$66)+SUMIF('MI F'!$D$5:$D$72,CLUBS!$B3,'MI F'!$P$5:$P$72)+SUMIF('MI H'!$D$5:$D$70,CLUBS!$B3,'MI H'!$P$5:$P$70)+SUMIF('CA F'!$D$5:$D$72,CLUBS!$B3,'CA F'!$P$5:$P$72)+SUMIF('CA H'!$D$5:$D$72,CLUBS!$B3,'CA H'!$P$5:$P$72)+SUMIF('JU F'!$D$5:$D$72,CLUBS!$B3,'JU F'!$P$5:$P$72)+SUMIF('JU H'!$D$5:$D$72,CLUBS!$B3,'JU H'!$P$5:$P$72)</f>
        <v>0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H'!$D$5:$D$70,CLUBS!$B3,'PU H'!$Q$5:$Q$70,"&gt;0")+COUNTIFS('BE F'!$D$5:$D$72,CLUBS!$B3,'BE F'!$Q$5:$Q$72,"&gt;0")+COUNTIFS('BE H'!$D$5:$D$66,CLUBS!$B3,'BE H'!$Q$5:$Q$66,"&gt;0")+COUNTIFS('MI F'!$D$5:$D$72,CLUBS!$B3,'MI F'!$Q$5:$Q$72,"&gt;0")+COUNTIFS('MI H'!$D$5:$D$70,CLUBS!$B3,'MI H'!$Q$5:$Q$70,"&gt;0")+COUNTIFS('CA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H'!$D$5:$D$70,CLUBS!$B3,'PU H'!$R$5:$R$70)+SUMIF('BE F'!$D$5:$D$72,CLUBS!$B3,'BE F'!$R$5:$R$72)+SUMIF('BE H'!$D$5:$D$66,CLUBS!$B3,'BE H'!$R$5:$R$66)+SUMIF('MI F'!$D$5:$D$72,CLUBS!$B3,'MI F'!$R$5:$R$72)+SUMIF('MI H'!$D$5:$D$70,CLUBS!$B3,'MI H'!$R$5:$R$70)+SUMIF('CA F'!$D$5:$D$72,CLUBS!$B3,'CA F'!$R$5:$R$72)+SUMIF('CA H'!$D$5:$D$72,CLUBS!$B3,'CA H'!$R$5:$R$72)+SUMIF('JU F'!$D$5:$D$72,CLUBS!$B3,'JU F'!$R$5:$R$72)+SUMIF('JU H'!$D$5:$D$72,CLUBS!$B3,'JU H'!$R$5:$R$72)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H'!$D$5:$D$70,CLUBS!$B3,'PU H'!$S$5:$S$70,"&gt;0")+COUNTIFS('BE F'!$D$5:$D$72,CLUBS!$B3,'BE F'!$S$5:$S$72,"&gt;0")+COUNTIFS('BE H'!$D$5:$D$66,CLUBS!$B3,'BE H'!$S$5:$S$66,"&gt;0")+COUNTIFS('MI F'!$D$5:$D$72,CLUBS!$B3,'MI F'!$S$5:$S$72,"&gt;0")+COUNTIFS('MI H'!$D$5:$D$70,CLUBS!$B3,'MI H'!$S$5:$S$70,"&gt;0")+COUNTIFS('CA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H'!$D$5:$D$70,CLUBS!$B3,'PU H'!$T$5:$T$70)+SUMIF('BE F'!$D$5:$D$72,CLUBS!$B3,'BE F'!$T$5:$T$72)+SUMIF('BE H'!$D$5:$D$66,CLUBS!$B3,'BE H'!$T$5:$T$66)+SUMIF('MI F'!$D$5:$D$72,CLUBS!$B3,'MI F'!$T$5:$T$72)+SUMIF('MI H'!$D$5:$D$70,CLUBS!$B3,'MI H'!$T$5:$T$70)+SUMIF('CA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H'!$D$5:$D$70,CLUBS!$B3,'PU H'!$U$5:$U$70,"&gt;0")+COUNTIFS('BE F'!$D$5:$D$72,CLUBS!$B3,'BE F'!$U$5:$U$72,"&gt;0")+COUNTIFS('BE H'!$D$5:$D$66,CLUBS!$B3,'BE H'!$U$5:$U$66,"&gt;0")+COUNTIFS('MI F'!$D$5:$D$72,CLUBS!$B3,'MI F'!$U$5:$U$72,"&gt;0")+COUNTIFS('MI H'!$D$5:$D$70,CLUBS!$B3,'MI H'!$U$5:$U$70,"&gt;0")+COUNTIFS('CA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H'!$D$5:$D$70,CLUBS!$B3,'PU H'!$V$5:$V$70)+SUMIF('BE F'!$D$5:$D$72,CLUBS!$B3,'BE F'!$V$5:$V$72)+SUMIF('BE H'!$D$5:$D$66,CLUBS!$B3,'BE H'!$V$5:$V$66)+SUMIF('MI F'!$D$5:$D$72,CLUBS!$B3,'MI F'!$V$5:$V$72)+SUMIF('MI H'!$D$5:$D$70,CLUBS!$B3,'MI H'!$V$5:$V$70)+SUMIF('CA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H'!$D$5:$D$70,CLUBS!$B3,'PU H'!$W$5:$W$70,"&gt;0")+COUNTIFS('BE F'!$D$5:$D$72,CLUBS!$B3,'BE F'!$W$5:$W$72,"&gt;0")+COUNTIFS('BE H'!$D$5:$D$66,CLUBS!$B3,'BE H'!$W$5:$W$66,"&gt;0")+COUNTIFS('MI F'!$D$5:$D$72,CLUBS!$B3,'MI F'!$W$5:$W$72,"&gt;0")+COUNTIFS('MI H'!$D$5:$D$70,CLUBS!$B3,'MI H'!$W$5:$W$70,"&gt;0")+COUNTIFS('CA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H'!$D$5:$D$70,CLUBS!$B3,'PU H'!$X$5:$X$70)+SUMIF('BE F'!$D$5:$D$72,CLUBS!$B3,'BE F'!$X$5:$X$72)+SUMIF('BE H'!$D$5:$D$66,CLUBS!$B3,'BE H'!$X$5:$X$66)+SUMIF('MI F'!$D$5:$D$72,CLUBS!$B3,'MI F'!$X$5:$X$72)+SUMIF('MI H'!$D$5:$D$70,CLUBS!$B3,'MI H'!$X$5:$X$70)+SUMIF('CA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H'!$D$5:$D$70,CLUBS!$B3,'PU H'!$Y$5:$Y$70,"&gt;0")+COUNTIFS('BE F'!$D$5:$D$72,CLUBS!$B3,'BE F'!$Y$5:$Y$72,"&gt;0")+COUNTIFS('BE H'!$D$5:$D$66,CLUBS!$B3,'BE H'!$Y$5:$Y$66,"&gt;0")+COUNTIFS('MI F'!$D$5:$D$72,CLUBS!$B3,'MI F'!$Y$5:$Y$72,"&gt;0")+COUNTIFS('MI H'!$D$5:$D$70,CLUBS!$B3,'MI H'!$Y$5:$Y$70,"&gt;0")+COUNTIFS('CA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H'!$D$5:$D$70,CLUBS!$B3,'PU H'!$Z$5:$Z$70)+SUMIF('BE F'!$D$5:$D$72,CLUBS!$B3,'BE F'!$Z$5:$Z$72)+SUMIF('BE H'!$D$5:$D$66,CLUBS!$B3,'BE H'!$Z$5:$Z$66)+SUMIF('MI F'!$D$5:$D$72,CLUBS!$B3,'MI F'!$Z$5:$Z$72)+SUMIF('MI H'!$D$5:$D$70,CLUBS!$B3,'MI H'!$Z$5:$Z$70)+SUMIF('CA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H'!$D$5:$D$70,CLUBS!$B3,'PU H'!$AA$5:$AA$70,"&gt;0")+COUNTIFS('BE F'!$D$5:$D$72,CLUBS!$B3,'BE F'!$AA$5:$AA$72,"&gt;0")+COUNTIFS('BE H'!$D$5:$D$66,CLUBS!$B3,'BE H'!$AA$5:$AA$66,"&gt;0")+COUNTIFS('MI F'!$D$5:$D$72,CLUBS!$B3,'MI F'!$AA$5:$AA$72,"&gt;0")+COUNTIFS('MI H'!$D$5:$D$70,CLUBS!$B3,'MI H'!$AA$5:$AA$70,"&gt;0")+COUNTIFS('CA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H'!$D$5:$D$70,CLUBS!$B3,'PU H'!$AB$5:$AB$70)+SUMIF('BE F'!$D$5:$D$72,CLUBS!$B3,'BE F'!$AB$5:$AB$72)+SUMIF('BE H'!$D$5:$D$66,CLUBS!$B3,'BE H'!$AB$5:$AB$66)+SUMIF('MI F'!$D$5:$D$72,CLUBS!$B3,'MI F'!$AB$5:$AB$72)+SUMIF('MI H'!$D$5:$D$70,CLUBS!$B3,'MI H'!$AB$5:$AB$70)+SUMIF('CA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H'!$D$5:$D$70,CLUBS!$B3,'PU H'!$AC$5:$AC$70,"&gt;0")+COUNTIFS('BE F'!$D$5:$D$72,CLUBS!$B3,'BE F'!$AC$5:$AC$72,"&gt;0")+COUNTIFS('BE H'!$D$5:$D$66,CLUBS!$B3,'BE H'!$AC$5:$AC$66,"&gt;0")+COUNTIFS('MI F'!$D$5:$D$72,CLUBS!$B3,'MI F'!$AC$5:$AC$72,"&gt;0")+COUNTIFS('MI H'!$D$5:$D$70,CLUBS!$B3,'MI H'!$AC$5:$AC$70,"&gt;0")+COUNTIFS('CA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H'!$D$5:$D$70,CLUBS!$B3,'PU H'!$AD$5:$AD$70)+SUMIF('BE F'!$D$5:$D$72,CLUBS!$B3,'BE F'!$AD$5:$AD$72)+SUMIF('BE H'!$D$5:$D$66,CLUBS!$B3,'BE H'!$AD$5:$AD$66)+SUMIF('MI F'!$D$5:$D$72,CLUBS!$B3,'MI F'!$AD$5:$AD$72)+SUMIF('MI H'!$D$5:$D$70,CLUBS!$B3,'MI H'!$AD$5:$AD$70)+SUMIF('CA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H'!$D$5:$D$70,CLUBS!$B3,'PU H'!$AE$5:$AE$70,"&gt;0")+COUNTIFS('BE F'!$D$5:$D$72,CLUBS!$B3,'BE F'!$AE$5:$AE$72,"&gt;0")+COUNTIFS('BE H'!$D$5:$D$66,CLUBS!$B3,'BE H'!$AE$5:$AE$66,"&gt;0")+COUNTIFS('MI F'!$D$5:$D$72,CLUBS!$B3,'MI F'!$AE$5:$AE$72,"&gt;0")+COUNTIFS('MI H'!$D$5:$D$70,CLUBS!$B3,'MI H'!$AE$5:$AE$70,"&gt;0")+COUNTIFS('CA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H'!$D$5:$D$70,CLUBS!$B3,'PU H'!$AF$5:$AF$70)+SUMIF('BE F'!$D$5:$D$72,CLUBS!$B3,'BE F'!$AF$5:$AF$72)+SUMIF('BE H'!$D$5:$D$66,CLUBS!$B3,'BE H'!$AF$5:$AF$66)+SUMIF('MI F'!$D$5:$D$72,CLUBS!$B3,'MI F'!$AF$5:$AF$72)+SUMIF('MI H'!$D$5:$D$70,CLUBS!$B3,'MI H'!$AF$5:$AF$70)+SUMIF('CA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H'!$D$5:$D$70,CLUBS!$B3,'PU H'!$AG$5:$AG$70,"&gt;0")+COUNTIFS('BE F'!$D$5:$D$72,CLUBS!$B3,'BE F'!$AG$5:$AG$72,"&gt;0")+COUNTIFS('BE H'!$D$5:$D$66,CLUBS!$B3,'BE H'!$AG$5:$AG$66,"&gt;0")+COUNTIFS('MI F'!$D$5:$D$72,CLUBS!$B3,'MI F'!$AG$5:$AG$72,"&gt;0")+COUNTIFS('MI H'!$D$5:$D$70,CLUBS!$B3,'MI H'!$AG$5:$AG$70,"&gt;0")+COUNTIFS('CA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H'!$D$5:$D$70,CLUBS!$B3,'PU H'!$AH$5:$AH$70)+SUMIF('BE F'!$D$5:$D$72,CLUBS!$B3,'BE F'!$AH$5:$AH$72)+SUMIF('BE H'!$D$5:$D$66,CLUBS!$B3,'BE H'!$AH$5:$AH$66)+SUMIF('MI F'!$D$5:$D$72,CLUBS!$B3,'MI F'!$AH$5:$AH$72)+SUMIF('MI H'!$D$5:$D$70,CLUBS!$B3,'MI H'!$AH$5:$AH$70)+SUMIF('CA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30</v>
      </c>
      <c r="AH13" s="28">
        <f t="shared" si="2"/>
        <v>490</v>
      </c>
      <c r="AI13" s="29">
        <f t="shared" si="3"/>
        <v>16.333333333333332</v>
      </c>
      <c r="AJ13" s="14">
        <f>COUNTIF('Licenciés Jeunes 2023'!F:F,CLUBS!B3)</f>
        <v>0</v>
      </c>
      <c r="AK13" s="27">
        <f t="shared" si="4"/>
        <v>0</v>
      </c>
    </row>
    <row r="14" spans="1:37" x14ac:dyDescent="0.15">
      <c r="A14" s="34">
        <f t="shared" si="0"/>
        <v>1</v>
      </c>
      <c r="B14" s="65" t="s">
        <v>41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H'!$D$5:$D$70,CLUBS!$B4,'PU H'!$E$5:$E$70,"&gt;0")+COUNTIFS('BE F'!$D$5:$D$72,CLUBS!$B4,'BE F'!$E$5:$E$72,"&gt;0")+COUNTIFS('BE H'!$D$5:$D$66,CLUBS!$B4,'BE H'!$E$5:$E$66,"&gt;0")+COUNTIFS('MI F'!$D$5:$D$72,CLUBS!$B4,'MI F'!$E$5:$E$72,"&gt;0")+COUNTIFS('MI H'!$D$5:$D$70,CLUBS!$B4,'MI H'!$E$5:$E$70,"&gt;0")+COUNTIFS('CA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46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H'!$D$5:$D$70,CLUBS!$B4,'PU H'!$F$5:$F$70)+SUMIF('BE F'!$D$5:$D$72,CLUBS!$B4,'BE F'!$F$5:$F$72)+SUMIF('BE H'!$D$5:$D$66,CLUBS!$B4,'BE H'!$F$5:$F$66)+SUMIF('MI F'!$D$5:$D$72,CLUBS!$B4,'MI F'!$F$5:$F$72)+SUMIF('MI H'!$D$5:$D$70,CLUBS!$B4,'MI H'!$F$5:$F$70)+SUMIF('CA F'!$D$5:$D$72,CLUBS!$B4,'CA F'!$F$5:$F$72)+SUMIF('CA H'!$D$5:$D$72,CLUBS!$B4,'CA H'!$F$5:$F$72)+SUMIF('JU F'!$D$5:$D$72,CLUBS!$B4,'JU F'!$F$5:$F$72)+SUMIF('JU H'!$D$5:$D$72,CLUBS!$B4,'JU H'!$F$5:$F$72)</f>
        <v>1167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H'!$D$5:$D$70,CLUBS!$B4,'PU H'!$G$5:$G$70,"&gt;0")+COUNTIFS('BE F'!$D$5:$D$72,CLUBS!$B4,'BE F'!$G$5:$G$72,"&gt;0")+COUNTIFS('BE H'!$D$5:$D$66,CLUBS!$B4,'BE H'!$G$5:$G$66,"&gt;0")+COUNTIFS('MI F'!$D$5:$D$72,CLUBS!$B4,'MI F'!$G$5:$G$72,"&gt;0")+COUNTIFS('MI H'!$D$5:$D$70,CLUBS!$B4,'MI H'!$G$5:$G$70,"&gt;0")+COUNTIFS('CA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0</v>
      </c>
      <c r="F14" s="58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H'!$D$5:$D$70,CLUBS!$B4,'PU H'!$H$5:$H$70)+SUMIF('BE F'!$D$5:$D$72,CLUBS!$B4,'BE F'!$H$5:$H$72)+SUMIF('BE H'!$D$5:$D$66,CLUBS!$B4,'BE H'!$H$5:$H$66)+SUMIF('MI F'!$D$5:$D$72,CLUBS!$B4,'MI F'!$H$5:$H$72)+SUMIF('MI H'!$D$5:$D$70,CLUBS!$B4,'MI H'!$H$5:$H$70)+SUMIF('CA F'!$D$5:$D$72,CLUBS!$B4,'CA F'!$H$5:$H$72)+SUMIF('CA H'!$D$5:$D$72,CLUBS!$B4,'CA H'!$H$5:$H$72)+SUMIF('JU F'!$D$5:$D$72,CLUBS!$B4,'JU F'!$H$5:$H$72)+SUMIF('JU H'!$D$5:$D$72,CLUBS!$B4,'JU H'!$H$5:$H$72)</f>
        <v>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H'!$D$5:$D$70,CLUBS!$B4,'PU H'!$I$5:$I$70,"&gt;0")+COUNTIFS('BE F'!$D$5:$D$72,CLUBS!$B4,'BE F'!$I$5:$I$72,"&gt;0")+COUNTIFS('BE H'!$D$5:$D$66,CLUBS!$B4,'BE H'!$I$5:$I$66,"&gt;0")+COUNTIFS('MI F'!$D$5:$D$72,CLUBS!$B4,'MI F'!$I$5:$I$72,"&gt;0")+COUNTIFS('MI H'!$D$5:$D$70,CLUBS!$B4,'MI H'!$I$5:$I$70,"&gt;0")+COUNTIFS('CA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H'!$D$5:$D$70,CLUBS!$B4,'PU H'!$J$5:$J$70)+SUMIF('BE F'!$D$5:$D$72,CLUBS!$B4,'BE F'!$J$5:$J$72)+SUMIF('BE H'!$D$5:$D$66,CLUBS!$B4,'BE H'!$J$5:$J$66)+SUMIF('MI F'!$D$5:$D$72,CLUBS!$B4,'MI F'!$J$5:$J$72)+SUMIF('MI H'!$D$5:$D$70,CLUBS!$B4,'MI H'!$J$5:$J$70)+SUMIF('CA F'!$D$5:$D$72,CLUBS!$B4,'CA F'!$J$5:$J$72)+SUMIF('CA H'!$D$5:$D$72,CLUBS!$B4,'CA H'!$J$5:$J$72)+SUMIF('JU F'!$D$5:$D$72,CLUBS!$B4,'JU F'!$J$5:$J$72)+SUMIF('JU H'!$D$5:$D$72,CLUBS!$B4,'JU H'!$J$5:$J$72)</f>
        <v>1072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H'!$D$5:$D$70,CLUBS!$B4,'PU H'!$K$5:$K$70,"&gt;0")+COUNTIFS('BE F'!$D$5:$D$72,CLUBS!$B4,'BE F'!$K$5:$K$72,"&gt;0")+COUNTIFS('BE H'!$D$5:$D$66,CLUBS!$B4,'BE H'!$K$5:$K$66,"&gt;0")+COUNTIFS('MI F'!$D$5:$D$72,CLUBS!$B4,'MI F'!$K$5:$K$72,"&gt;0")+COUNTIFS('MI H'!$D$5:$D$70,CLUBS!$B4,'MI H'!$K$5:$K$70,"&gt;0")+COUNTIFS('CA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28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H'!$D$5:$D$70,CLUBS!$B4,'PU H'!$L$5:$L$70)+SUMIF('BE F'!$D$5:$D$72,CLUBS!$B4,'BE F'!$L$5:$L$72)+SUMIF('BE H'!$D$5:$D$66,CLUBS!$B4,'BE H'!$L$5:$L$66)+SUMIF('MI F'!$D$5:$D$72,CLUBS!$B4,'MI F'!$L$5:$L$72)+SUMIF('MI H'!$D$5:$D$70,CLUBS!$B4,'MI H'!$L$5:$L$70)+SUMIF('CA F'!$D$5:$D$72,CLUBS!$B4,'CA F'!$L$5:$L$72)+SUMIF('CA H'!$D$5:$D$72,CLUBS!$B4,'CA H'!$L$5:$L$72)+SUMIF('JU F'!$D$5:$D$72,CLUBS!$B4,'JU F'!$L$5:$L$72)+SUMIF('JU H'!$D$5:$D$72,CLUBS!$B4,'JU H'!$L$5:$L$72)</f>
        <v>907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H'!$D$5:$D$70,CLUBS!$B4,'PU H'!$M$5:$M$70,"&gt;0")+COUNTIFS('BE F'!$D$5:$D$72,CLUBS!$B4,'BE F'!$M$5:$M$72,"&gt;0")+COUNTIFS('BE H'!$D$5:$D$66,CLUBS!$B4,'BE H'!$M$5:$M$66,"&gt;0")+COUNTIFS('MI F'!$D$5:$D$72,CLUBS!$B4,'MI F'!$M$5:$M$72,"&gt;0")+COUNTIFS('MI H'!$D$5:$D$70,CLUBS!$B4,'MI H'!$M$5:$M$70,"&gt;0")+COUNTIFS('CA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H'!$D$5:$D$70,CLUBS!$B4,'PU H'!$N$5:$N$70)+SUMIF('BE F'!$D$5:$D$72,CLUBS!$B4,'BE F'!$N$5:$N$72)+SUMIF('BE H'!$D$5:$D$66,CLUBS!$B4,'BE H'!$N$5:$N$66)+SUMIF('MI F'!$D$5:$D$72,CLUBS!$B4,'MI F'!$N$5:$N$72)+SUMIF('MI H'!$D$5:$D$70,CLUBS!$B4,'MI H'!$N$5:$N$70)+SUMIF('CA F'!$D$5:$D$72,CLUBS!$B4,'CA F'!$N$5:$N$72)+SUMIF('CA H'!$D$5:$D$72,CLUBS!$B4,'CA H'!$N$5:$N$72)+SUMIF('JU F'!$D$5:$D$72,CLUBS!$B4,'JU F'!$N$5:$N$72)+SUMIF('JU H'!$D$5:$D$72,CLUBS!$B4,'JU H'!$N$5:$N$72)</f>
        <v>0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H'!$D$5:$D$70,CLUBS!$B4,'PU H'!$O$5:$O$70,"&gt;0")+COUNTIFS('BE F'!$D$5:$D$72,CLUBS!$B4,'BE F'!$O$5:$O$72,"&gt;0")+COUNTIFS('BE H'!$D$5:$D$66,CLUBS!$B4,'BE H'!$O$5:$O$66,"&gt;0")+COUNTIFS('MI F'!$D$5:$D$72,CLUBS!$B4,'MI F'!$O$5:$O$72,"&gt;0")+COUNTIFS('MI H'!$D$5:$D$70,CLUBS!$B4,'MI H'!$O$5:$O$70,"&gt;0")+COUNTIFS('CA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H'!$D$5:$D$70,CLUBS!$B4,'PU H'!$P$5:$P$70)+SUMIF('BE F'!$D$5:$D$72,CLUBS!$B4,'BE F'!$P$5:$P$72)+SUMIF('BE H'!$D$5:$D$66,CLUBS!$B4,'BE H'!$P$5:$P$66)+SUMIF('MI F'!$D$5:$D$72,CLUBS!$B4,'MI F'!$P$5:$P$72)+SUMIF('MI H'!$D$5:$D$70,CLUBS!$B4,'MI H'!$P$5:$P$70)+SUMIF('CA F'!$D$5:$D$72,CLUBS!$B4,'CA F'!$P$5:$P$72)+SUMIF('CA H'!$D$5:$D$72,CLUBS!$B4,'CA H'!$P$5:$P$72)+SUMIF('JU F'!$D$5:$D$72,CLUBS!$B4,'JU F'!$P$5:$P$72)+SUMIF('JU H'!$D$5:$D$72,CLUBS!$B4,'JU H'!$P$5:$P$72)</f>
        <v>0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H'!$D$5:$D$70,CLUBS!$B4,'PU H'!$Q$5:$Q$70,"&gt;0")+COUNTIFS('BE F'!$D$5:$D$72,CLUBS!$B4,'BE F'!$Q$5:$Q$72,"&gt;0")+COUNTIFS('BE H'!$D$5:$D$66,CLUBS!$B4,'BE H'!$Q$5:$Q$66,"&gt;0")+COUNTIFS('MI F'!$D$5:$D$72,CLUBS!$B4,'MI F'!$Q$5:$Q$72,"&gt;0")+COUNTIFS('MI H'!$D$5:$D$70,CLUBS!$B4,'MI H'!$Q$5:$Q$70,"&gt;0")+COUNTIFS('CA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H'!$D$5:$D$70,CLUBS!$B4,'PU H'!$R$5:$R$70)+SUMIF('BE F'!$D$5:$D$72,CLUBS!$B4,'BE F'!$R$5:$R$72)+SUMIF('BE H'!$D$5:$D$66,CLUBS!$B4,'BE H'!$R$5:$R$66)+SUMIF('MI F'!$D$5:$D$72,CLUBS!$B4,'MI F'!$R$5:$R$72)+SUMIF('MI H'!$D$5:$D$70,CLUBS!$B4,'MI H'!$R$5:$R$70)+SUMIF('CA F'!$D$5:$D$72,CLUBS!$B4,'CA F'!$R$5:$R$72)+SUMIF('CA H'!$D$5:$D$72,CLUBS!$B4,'CA H'!$R$5:$R$72)+SUMIF('JU F'!$D$5:$D$72,CLUBS!$B4,'JU F'!$R$5:$R$72)+SUMIF('JU H'!$D$5:$D$72,CLUBS!$B4,'JU H'!$R$5:$R$72)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H'!$D$5:$D$70,CLUBS!$B4,'PU H'!$S$5:$S$70,"&gt;0")+COUNTIFS('BE F'!$D$5:$D$72,CLUBS!$B4,'BE F'!$S$5:$S$72,"&gt;0")+COUNTIFS('BE H'!$D$5:$D$66,CLUBS!$B4,'BE H'!$S$5:$S$66,"&gt;0")+COUNTIFS('MI F'!$D$5:$D$72,CLUBS!$B4,'MI F'!$S$5:$S$72,"&gt;0")+COUNTIFS('MI H'!$D$5:$D$70,CLUBS!$B4,'MI H'!$S$5:$S$70,"&gt;0")+COUNTIFS('CA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H'!$D$5:$D$70,CLUBS!$B4,'PU H'!$T$5:$T$70)+SUMIF('BE F'!$D$5:$D$72,CLUBS!$B4,'BE F'!$T$5:$T$72)+SUMIF('BE H'!$D$5:$D$66,CLUBS!$B4,'BE H'!$T$5:$T$66)+SUMIF('MI F'!$D$5:$D$72,CLUBS!$B4,'MI F'!$T$5:$T$72)+SUMIF('MI H'!$D$5:$D$70,CLUBS!$B4,'MI H'!$T$5:$T$70)+SUMIF('CA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H'!$D$5:$D$70,CLUBS!$B4,'PU H'!$U$5:$U$70,"&gt;0")+COUNTIFS('BE F'!$D$5:$D$72,CLUBS!$B4,'BE F'!$U$5:$U$72,"&gt;0")+COUNTIFS('BE H'!$D$5:$D$66,CLUBS!$B4,'BE H'!$U$5:$U$66,"&gt;0")+COUNTIFS('MI F'!$D$5:$D$72,CLUBS!$B4,'MI F'!$U$5:$U$72,"&gt;0")+COUNTIFS('MI H'!$D$5:$D$70,CLUBS!$B4,'MI H'!$U$5:$U$70,"&gt;0")+COUNTIFS('CA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H'!$D$5:$D$70,CLUBS!$B4,'PU H'!$V$5:$V$70)+SUMIF('BE F'!$D$5:$D$72,CLUBS!$B4,'BE F'!$V$5:$V$72)+SUMIF('BE H'!$D$5:$D$66,CLUBS!$B4,'BE H'!$V$5:$V$66)+SUMIF('MI F'!$D$5:$D$72,CLUBS!$B4,'MI F'!$V$5:$V$72)+SUMIF('MI H'!$D$5:$D$70,CLUBS!$B4,'MI H'!$V$5:$V$70)+SUMIF('CA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H'!$D$5:$D$70,CLUBS!$B4,'PU H'!$W$5:$W$70,"&gt;0")+COUNTIFS('BE F'!$D$5:$D$72,CLUBS!$B4,'BE F'!$W$5:$W$72,"&gt;0")+COUNTIFS('BE H'!$D$5:$D$66,CLUBS!$B4,'BE H'!$W$5:$W$66,"&gt;0")+COUNTIFS('MI F'!$D$5:$D$72,CLUBS!$B4,'MI F'!$W$5:$W$72,"&gt;0")+COUNTIFS('MI H'!$D$5:$D$70,CLUBS!$B4,'MI H'!$W$5:$W$70,"&gt;0")+COUNTIFS('CA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H'!$D$5:$D$70,CLUBS!$B4,'PU H'!$X$5:$X$70)+SUMIF('BE F'!$D$5:$D$72,CLUBS!$B4,'BE F'!$X$5:$X$72)+SUMIF('BE H'!$D$5:$D$66,CLUBS!$B4,'BE H'!$X$5:$X$66)+SUMIF('MI F'!$D$5:$D$72,CLUBS!$B4,'MI F'!$X$5:$X$72)+SUMIF('MI H'!$D$5:$D$70,CLUBS!$B4,'MI H'!$X$5:$X$70)+SUMIF('CA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H'!$D$5:$D$70,CLUBS!$B4,'PU H'!$Y$5:$Y$70,"&gt;0")+COUNTIFS('BE F'!$D$5:$D$72,CLUBS!$B4,'BE F'!$Y$5:$Y$72,"&gt;0")+COUNTIFS('BE H'!$D$5:$D$66,CLUBS!$B4,'BE H'!$Y$5:$Y$66,"&gt;0")+COUNTIFS('MI F'!$D$5:$D$72,CLUBS!$B4,'MI F'!$Y$5:$Y$72,"&gt;0")+COUNTIFS('MI H'!$D$5:$D$70,CLUBS!$B4,'MI H'!$Y$5:$Y$70,"&gt;0")+COUNTIFS('CA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H'!$D$5:$D$70,CLUBS!$B4,'PU H'!$Z$5:$Z$70)+SUMIF('BE F'!$D$5:$D$72,CLUBS!$B4,'BE F'!$Z$5:$Z$72)+SUMIF('BE H'!$D$5:$D$66,CLUBS!$B4,'BE H'!$Z$5:$Z$66)+SUMIF('MI F'!$D$5:$D$72,CLUBS!$B4,'MI F'!$Z$5:$Z$72)+SUMIF('MI H'!$D$5:$D$70,CLUBS!$B4,'MI H'!$Z$5:$Z$70)+SUMIF('CA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H'!$D$5:$D$70,CLUBS!$B4,'PU H'!$AA$5:$AA$70,"&gt;0")+COUNTIFS('BE F'!$D$5:$D$72,CLUBS!$B4,'BE F'!$AA$5:$AA$72,"&gt;0")+COUNTIFS('BE H'!$D$5:$D$66,CLUBS!$B4,'BE H'!$AA$5:$AA$66,"&gt;0")+COUNTIFS('MI F'!$D$5:$D$72,CLUBS!$B4,'MI F'!$AA$5:$AA$72,"&gt;0")+COUNTIFS('MI H'!$D$5:$D$70,CLUBS!$B4,'MI H'!$AA$5:$AA$70,"&gt;0")+COUNTIFS('CA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H'!$D$5:$D$70,CLUBS!$B4,'PU H'!$AB$5:$AB$70)+SUMIF('BE F'!$D$5:$D$72,CLUBS!$B4,'BE F'!$AB$5:$AB$72)+SUMIF('BE H'!$D$5:$D$66,CLUBS!$B4,'BE H'!$AB$5:$AB$66)+SUMIF('MI F'!$D$5:$D$72,CLUBS!$B4,'MI F'!$AB$5:$AB$72)+SUMIF('MI H'!$D$5:$D$70,CLUBS!$B4,'MI H'!$AB$5:$AB$70)+SUMIF('CA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H'!$D$5:$D$70,CLUBS!$B4,'PU H'!$AC$5:$AC$70,"&gt;0")+COUNTIFS('BE F'!$D$5:$D$72,CLUBS!$B4,'BE F'!$AC$5:$AC$72,"&gt;0")+COUNTIFS('BE H'!$D$5:$D$66,CLUBS!$B4,'BE H'!$AC$5:$AC$66,"&gt;0")+COUNTIFS('MI F'!$D$5:$D$72,CLUBS!$B4,'MI F'!$AC$5:$AC$72,"&gt;0")+COUNTIFS('MI H'!$D$5:$D$70,CLUBS!$B4,'MI H'!$AC$5:$AC$70,"&gt;0")+COUNTIFS('CA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H'!$D$5:$D$70,CLUBS!$B4,'PU H'!$AD$5:$AD$70)+SUMIF('BE F'!$D$5:$D$72,CLUBS!$B4,'BE F'!$AD$5:$AD$72)+SUMIF('BE H'!$D$5:$D$66,CLUBS!$B4,'BE H'!$AD$5:$AD$66)+SUMIF('MI F'!$D$5:$D$72,CLUBS!$B4,'MI F'!$AD$5:$AD$72)+SUMIF('MI H'!$D$5:$D$70,CLUBS!$B4,'MI H'!$AD$5:$AD$70)+SUMIF('CA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H'!$D$5:$D$70,CLUBS!$B4,'PU H'!$AE$5:$AE$70,"&gt;0")+COUNTIFS('BE F'!$D$5:$D$72,CLUBS!$B4,'BE F'!$AE$5:$AE$72,"&gt;0")+COUNTIFS('BE H'!$D$5:$D$66,CLUBS!$B4,'BE H'!$AE$5:$AE$66,"&gt;0")+COUNTIFS('MI F'!$D$5:$D$72,CLUBS!$B4,'MI F'!$AE$5:$AE$72,"&gt;0")+COUNTIFS('MI H'!$D$5:$D$70,CLUBS!$B4,'MI H'!$AE$5:$AE$70,"&gt;0")+COUNTIFS('CA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H'!$D$5:$D$70,CLUBS!$B4,'PU H'!$AF$5:$AF$70)+SUMIF('BE F'!$D$5:$D$72,CLUBS!$B4,'BE F'!$AF$5:$AF$72)+SUMIF('BE H'!$D$5:$D$66,CLUBS!$B4,'BE H'!$AF$5:$AF$66)+SUMIF('MI F'!$D$5:$D$72,CLUBS!$B4,'MI F'!$AF$5:$AF$72)+SUMIF('MI H'!$D$5:$D$70,CLUBS!$B4,'MI H'!$AF$5:$AF$70)+SUMIF('CA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H'!$D$5:$D$70,CLUBS!$B4,'PU H'!$AG$5:$AG$70,"&gt;0")+COUNTIFS('BE F'!$D$5:$D$72,CLUBS!$B4,'BE F'!$AG$5:$AG$72,"&gt;0")+COUNTIFS('BE H'!$D$5:$D$66,CLUBS!$B4,'BE H'!$AG$5:$AG$66,"&gt;0")+COUNTIFS('MI F'!$D$5:$D$72,CLUBS!$B4,'MI F'!$AG$5:$AG$72,"&gt;0")+COUNTIFS('MI H'!$D$5:$D$70,CLUBS!$B4,'MI H'!$AG$5:$AG$70,"&gt;0")+COUNTIFS('CA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H'!$D$5:$D$70,CLUBS!$B4,'PU H'!$AH$5:$AH$70)+SUMIF('BE F'!$D$5:$D$72,CLUBS!$B4,'BE F'!$AH$5:$AH$72)+SUMIF('BE H'!$D$5:$D$66,CLUBS!$B4,'BE H'!$AH$5:$AH$66)+SUMIF('MI F'!$D$5:$D$72,CLUBS!$B4,'MI F'!$AH$5:$AH$72)+SUMIF('MI H'!$D$5:$D$70,CLUBS!$B4,'MI H'!$AH$5:$AH$70)+SUMIF('CA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110</v>
      </c>
      <c r="AH14" s="28">
        <f t="shared" si="2"/>
        <v>3146</v>
      </c>
      <c r="AI14" s="29">
        <f t="shared" si="3"/>
        <v>28.599999999999998</v>
      </c>
      <c r="AJ14" s="14">
        <f>COUNTIF('Licenciés Jeunes 2023'!F:F,CLUBS!B4)</f>
        <v>0</v>
      </c>
      <c r="AK14" s="27">
        <f t="shared" si="4"/>
        <v>0</v>
      </c>
    </row>
    <row r="15" spans="1:37" x14ac:dyDescent="0.15">
      <c r="A15" s="34">
        <f t="shared" si="0"/>
        <v>7</v>
      </c>
      <c r="B15" s="65" t="s">
        <v>96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H'!$D$5:$D$70,CLUBS!$B5,'PU H'!$E$5:$E$70,"&gt;0")+COUNTIFS('BE F'!$D$5:$D$72,CLUBS!$B5,'BE F'!$E$5:$E$72,"&gt;0")+COUNTIFS('BE H'!$D$5:$D$66,CLUBS!$B5,'BE H'!$E$5:$E$66,"&gt;0")+COUNTIFS('MI F'!$D$5:$D$72,CLUBS!$B5,'MI F'!$E$5:$E$72,"&gt;0")+COUNTIFS('MI H'!$D$5:$D$70,CLUBS!$B5,'MI H'!$E$5:$E$70,"&gt;0")+COUNTIFS('CA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15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H'!$D$5:$D$70,CLUBS!$B5,'PU H'!$F$5:$F$70)+SUMIF('BE F'!$D$5:$D$72,CLUBS!$B5,'BE F'!$F$5:$F$72)+SUMIF('BE H'!$D$5:$D$66,CLUBS!$B5,'BE H'!$F$5:$F$66)+SUMIF('MI F'!$D$5:$D$72,CLUBS!$B5,'MI F'!$F$5:$F$72)+SUMIF('MI H'!$D$5:$D$70,CLUBS!$B5,'MI H'!$F$5:$F$70)+SUMIF('CA F'!$D$5:$D$72,CLUBS!$B5,'CA F'!$F$5:$F$72)+SUMIF('CA H'!$D$5:$D$72,CLUBS!$B5,'CA H'!$F$5:$F$72)+SUMIF('JU F'!$D$5:$D$72,CLUBS!$B5,'JU F'!$F$5:$F$72)+SUMIF('JU H'!$D$5:$D$72,CLUBS!$B5,'JU H'!$F$5:$F$72)</f>
        <v>308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H'!$D$5:$D$70,CLUBS!$B5,'PU H'!$G$5:$G$70,"&gt;0")+COUNTIFS('BE F'!$D$5:$D$72,CLUBS!$B5,'BE F'!$G$5:$G$72,"&gt;0")+COUNTIFS('BE H'!$D$5:$D$66,CLUBS!$B5,'BE H'!$G$5:$G$66,"&gt;0")+COUNTIFS('MI F'!$D$5:$D$72,CLUBS!$B5,'MI F'!$G$5:$G$72,"&gt;0")+COUNTIFS('MI H'!$D$5:$D$70,CLUBS!$B5,'MI H'!$G$5:$G$70,"&gt;0")+COUNTIFS('CA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0</v>
      </c>
      <c r="F15" s="58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H'!$D$5:$D$70,CLUBS!$B5,'PU H'!$H$5:$H$70)+SUMIF('BE F'!$D$5:$D$72,CLUBS!$B5,'BE F'!$H$5:$H$72)+SUMIF('BE H'!$D$5:$D$66,CLUBS!$B5,'BE H'!$H$5:$H$66)+SUMIF('MI F'!$D$5:$D$72,CLUBS!$B5,'MI F'!$H$5:$H$72)+SUMIF('MI H'!$D$5:$D$70,CLUBS!$B5,'MI H'!$H$5:$H$70)+SUMIF('CA F'!$D$5:$D$72,CLUBS!$B5,'CA F'!$H$5:$H$72)+SUMIF('CA H'!$D$5:$D$72,CLUBS!$B5,'CA H'!$H$5:$H$72)+SUMIF('JU F'!$D$5:$D$72,CLUBS!$B5,'JU F'!$H$5:$H$72)+SUMIF('JU H'!$D$5:$D$72,CLUBS!$B5,'JU H'!$H$5:$H$72)</f>
        <v>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H'!$D$5:$D$70,CLUBS!$B5,'PU H'!$I$5:$I$70,"&gt;0")+COUNTIFS('BE F'!$D$5:$D$72,CLUBS!$B5,'BE F'!$I$5:$I$72,"&gt;0")+COUNTIFS('BE H'!$D$5:$D$66,CLUBS!$B5,'BE H'!$I$5:$I$66,"&gt;0")+COUNTIFS('MI F'!$D$5:$D$72,CLUBS!$B5,'MI F'!$I$5:$I$72,"&gt;0")+COUNTIFS('MI H'!$D$5:$D$70,CLUBS!$B5,'MI H'!$I$5:$I$70,"&gt;0")+COUNTIFS('CA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8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H'!$D$5:$D$70,CLUBS!$B5,'PU H'!$J$5:$J$70)+SUMIF('BE F'!$D$5:$D$72,CLUBS!$B5,'BE F'!$J$5:$J$72)+SUMIF('BE H'!$D$5:$D$66,CLUBS!$B5,'BE H'!$J$5:$J$66)+SUMIF('MI F'!$D$5:$D$72,CLUBS!$B5,'MI F'!$J$5:$J$72)+SUMIF('MI H'!$D$5:$D$70,CLUBS!$B5,'MI H'!$J$5:$J$70)+SUMIF('CA F'!$D$5:$D$72,CLUBS!$B5,'CA F'!$J$5:$J$72)+SUMIF('CA H'!$D$5:$D$72,CLUBS!$B5,'CA H'!$J$5:$J$72)+SUMIF('JU F'!$D$5:$D$72,CLUBS!$B5,'JU F'!$J$5:$J$72)+SUMIF('JU H'!$D$5:$D$72,CLUBS!$B5,'JU H'!$J$5:$J$72)</f>
        <v>130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H'!$D$5:$D$70,CLUBS!$B5,'PU H'!$K$5:$K$70,"&gt;0")+COUNTIFS('BE F'!$D$5:$D$72,CLUBS!$B5,'BE F'!$K$5:$K$72,"&gt;0")+COUNTIFS('BE H'!$D$5:$D$66,CLUBS!$B5,'BE H'!$K$5:$K$66,"&gt;0")+COUNTIFS('MI F'!$D$5:$D$72,CLUBS!$B5,'MI F'!$K$5:$K$72,"&gt;0")+COUNTIFS('MI H'!$D$5:$D$70,CLUBS!$B5,'MI H'!$K$5:$K$70,"&gt;0")+COUNTIFS('CA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6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H'!$D$5:$D$70,CLUBS!$B5,'PU H'!$L$5:$L$70)+SUMIF('BE F'!$D$5:$D$72,CLUBS!$B5,'BE F'!$L$5:$L$72)+SUMIF('BE H'!$D$5:$D$66,CLUBS!$B5,'BE H'!$L$5:$L$66)+SUMIF('MI F'!$D$5:$D$72,CLUBS!$B5,'MI F'!$L$5:$L$72)+SUMIF('MI H'!$D$5:$D$70,CLUBS!$B5,'MI H'!$L$5:$L$70)+SUMIF('CA F'!$D$5:$D$72,CLUBS!$B5,'CA F'!$L$5:$L$72)+SUMIF('CA H'!$D$5:$D$72,CLUBS!$B5,'CA H'!$L$5:$L$72)+SUMIF('JU F'!$D$5:$D$72,CLUBS!$B5,'JU F'!$L$5:$L$72)+SUMIF('JU H'!$D$5:$D$72,CLUBS!$B5,'JU H'!$L$5:$L$72)</f>
        <v>230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H'!$D$5:$D$70,CLUBS!$B5,'PU H'!$M$5:$M$70,"&gt;0")+COUNTIFS('BE F'!$D$5:$D$72,CLUBS!$B5,'BE F'!$M$5:$M$72,"&gt;0")+COUNTIFS('BE H'!$D$5:$D$66,CLUBS!$B5,'BE H'!$M$5:$M$66,"&gt;0")+COUNTIFS('MI F'!$D$5:$D$72,CLUBS!$B5,'MI F'!$M$5:$M$72,"&gt;0")+COUNTIFS('MI H'!$D$5:$D$70,CLUBS!$B5,'MI H'!$M$5:$M$70,"&gt;0")+COUNTIFS('CA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H'!$D$5:$D$70,CLUBS!$B5,'PU H'!$N$5:$N$70)+SUMIF('BE F'!$D$5:$D$72,CLUBS!$B5,'BE F'!$N$5:$N$72)+SUMIF('BE H'!$D$5:$D$66,CLUBS!$B5,'BE H'!$N$5:$N$66)+SUMIF('MI F'!$D$5:$D$72,CLUBS!$B5,'MI F'!$N$5:$N$72)+SUMIF('MI H'!$D$5:$D$70,CLUBS!$B5,'MI H'!$N$5:$N$70)+SUMIF('CA F'!$D$5:$D$72,CLUBS!$B5,'CA F'!$N$5:$N$72)+SUMIF('CA H'!$D$5:$D$72,CLUBS!$B5,'CA H'!$N$5:$N$72)+SUMIF('JU F'!$D$5:$D$72,CLUBS!$B5,'JU F'!$N$5:$N$72)+SUMIF('JU H'!$D$5:$D$72,CLUBS!$B5,'JU H'!$N$5:$N$72)</f>
        <v>0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H'!$D$5:$D$70,CLUBS!$B5,'PU H'!$O$5:$O$70,"&gt;0")+COUNTIFS('BE F'!$D$5:$D$72,CLUBS!$B5,'BE F'!$O$5:$O$72,"&gt;0")+COUNTIFS('BE H'!$D$5:$D$66,CLUBS!$B5,'BE H'!$O$5:$O$66,"&gt;0")+COUNTIFS('MI F'!$D$5:$D$72,CLUBS!$B5,'MI F'!$O$5:$O$72,"&gt;0")+COUNTIFS('MI H'!$D$5:$D$70,CLUBS!$B5,'MI H'!$O$5:$O$70,"&gt;0")+COUNTIFS('CA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H'!$D$5:$D$70,CLUBS!$B5,'PU H'!$P$5:$P$70)+SUMIF('BE F'!$D$5:$D$72,CLUBS!$B5,'BE F'!$P$5:$P$72)+SUMIF('BE H'!$D$5:$D$66,CLUBS!$B5,'BE H'!$P$5:$P$66)+SUMIF('MI F'!$D$5:$D$72,CLUBS!$B5,'MI F'!$P$5:$P$72)+SUMIF('MI H'!$D$5:$D$70,CLUBS!$B5,'MI H'!$P$5:$P$70)+SUMIF('CA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H'!$D$5:$D$70,CLUBS!$B5,'PU H'!$Q$5:$Q$70,"&gt;0")+COUNTIFS('BE F'!$D$5:$D$72,CLUBS!$B5,'BE F'!$Q$5:$Q$72,"&gt;0")+COUNTIFS('BE H'!$D$5:$D$66,CLUBS!$B5,'BE H'!$Q$5:$Q$66,"&gt;0")+COUNTIFS('MI F'!$D$5:$D$72,CLUBS!$B5,'MI F'!$Q$5:$Q$72,"&gt;0")+COUNTIFS('MI H'!$D$5:$D$70,CLUBS!$B5,'MI H'!$Q$5:$Q$70,"&gt;0")+COUNTIFS('CA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H'!$D$5:$D$70,CLUBS!$B5,'PU H'!$R$5:$R$70)+SUMIF('BE F'!$D$5:$D$72,CLUBS!$B5,'BE F'!$R$5:$R$72)+SUMIF('BE H'!$D$5:$D$66,CLUBS!$B5,'BE H'!$R$5:$R$66)+SUMIF('MI F'!$D$5:$D$72,CLUBS!$B5,'MI F'!$R$5:$R$72)+SUMIF('MI H'!$D$5:$D$70,CLUBS!$B5,'MI H'!$R$5:$R$70)+SUMIF('CA F'!$D$5:$D$72,CLUBS!$B5,'CA F'!$R$5:$R$72)+SUMIF('CA H'!$D$5:$D$72,CLUBS!$B5,'CA H'!$R$5:$R$72)+SUMIF('JU F'!$D$5:$D$72,CLUBS!$B5,'JU F'!$R$5:$R$72)+SUMIF('JU H'!$D$5:$D$72,CLUBS!$B5,'JU H'!$R$5:$R$72)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H'!$D$5:$D$70,CLUBS!$B5,'PU H'!$S$5:$S$70,"&gt;0")+COUNTIFS('BE F'!$D$5:$D$72,CLUBS!$B5,'BE F'!$S$5:$S$72,"&gt;0")+COUNTIFS('BE H'!$D$5:$D$66,CLUBS!$B5,'BE H'!$S$5:$S$66,"&gt;0")+COUNTIFS('MI F'!$D$5:$D$72,CLUBS!$B5,'MI F'!$S$5:$S$72,"&gt;0")+COUNTIFS('MI H'!$D$5:$D$70,CLUBS!$B5,'MI H'!$S$5:$S$70,"&gt;0")+COUNTIFS('CA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H'!$D$5:$D$70,CLUBS!$B5,'PU H'!$T$5:$T$70)+SUMIF('BE F'!$D$5:$D$72,CLUBS!$B5,'BE F'!$T$5:$T$72)+SUMIF('BE H'!$D$5:$D$66,CLUBS!$B5,'BE H'!$T$5:$T$66)+SUMIF('MI F'!$D$5:$D$72,CLUBS!$B5,'MI F'!$T$5:$T$72)+SUMIF('MI H'!$D$5:$D$70,CLUBS!$B5,'MI H'!$T$5:$T$70)+SUMIF('CA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H'!$D$5:$D$70,CLUBS!$B5,'PU H'!$U$5:$U$70,"&gt;0")+COUNTIFS('BE F'!$D$5:$D$72,CLUBS!$B5,'BE F'!$U$5:$U$72,"&gt;0")+COUNTIFS('BE H'!$D$5:$D$66,CLUBS!$B5,'BE H'!$U$5:$U$66,"&gt;0")+COUNTIFS('MI F'!$D$5:$D$72,CLUBS!$B5,'MI F'!$U$5:$U$72,"&gt;0")+COUNTIFS('MI H'!$D$5:$D$70,CLUBS!$B5,'MI H'!$U$5:$U$70,"&gt;0")+COUNTIFS('CA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H'!$D$5:$D$70,CLUBS!$B5,'PU H'!$V$5:$V$70)+SUMIF('BE F'!$D$5:$D$72,CLUBS!$B5,'BE F'!$V$5:$V$72)+SUMIF('BE H'!$D$5:$D$66,CLUBS!$B5,'BE H'!$V$5:$V$66)+SUMIF('MI F'!$D$5:$D$72,CLUBS!$B5,'MI F'!$V$5:$V$72)+SUMIF('MI H'!$D$5:$D$70,CLUBS!$B5,'MI H'!$V$5:$V$70)+SUMIF('CA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H'!$D$5:$D$70,CLUBS!$B5,'PU H'!$W$5:$W$70,"&gt;0")+COUNTIFS('BE F'!$D$5:$D$72,CLUBS!$B5,'BE F'!$W$5:$W$72,"&gt;0")+COUNTIFS('BE H'!$D$5:$D$66,CLUBS!$B5,'BE H'!$W$5:$W$66,"&gt;0")+COUNTIFS('MI F'!$D$5:$D$72,CLUBS!$B5,'MI F'!$W$5:$W$72,"&gt;0")+COUNTIFS('MI H'!$D$5:$D$70,CLUBS!$B5,'MI H'!$W$5:$W$70,"&gt;0")+COUNTIFS('CA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H'!$D$5:$D$70,CLUBS!$B5,'PU H'!$X$5:$X$70)+SUMIF('BE F'!$D$5:$D$72,CLUBS!$B5,'BE F'!$X$5:$X$72)+SUMIF('BE H'!$D$5:$D$66,CLUBS!$B5,'BE H'!$X$5:$X$66)+SUMIF('MI F'!$D$5:$D$72,CLUBS!$B5,'MI F'!$X$5:$X$72)+SUMIF('MI H'!$D$5:$D$70,CLUBS!$B5,'MI H'!$X$5:$X$70)+SUMIF('CA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H'!$D$5:$D$70,CLUBS!$B5,'PU H'!$Y$5:$Y$70,"&gt;0")+COUNTIFS('BE F'!$D$5:$D$72,CLUBS!$B5,'BE F'!$Y$5:$Y$72,"&gt;0")+COUNTIFS('BE H'!$D$5:$D$66,CLUBS!$B5,'BE H'!$Y$5:$Y$66,"&gt;0")+COUNTIFS('MI F'!$D$5:$D$72,CLUBS!$B5,'MI F'!$Y$5:$Y$72,"&gt;0")+COUNTIFS('MI H'!$D$5:$D$70,CLUBS!$B5,'MI H'!$Y$5:$Y$70,"&gt;0")+COUNTIFS('CA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H'!$D$5:$D$70,CLUBS!$B5,'PU H'!$Z$5:$Z$70)+SUMIF('BE F'!$D$5:$D$72,CLUBS!$B5,'BE F'!$Z$5:$Z$72)+SUMIF('BE H'!$D$5:$D$66,CLUBS!$B5,'BE H'!$Z$5:$Z$66)+SUMIF('MI F'!$D$5:$D$72,CLUBS!$B5,'MI F'!$Z$5:$Z$72)+SUMIF('MI H'!$D$5:$D$70,CLUBS!$B5,'MI H'!$Z$5:$Z$70)+SUMIF('CA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H'!$D$5:$D$70,CLUBS!$B5,'PU H'!$AA$5:$AA$70,"&gt;0")+COUNTIFS('BE F'!$D$5:$D$72,CLUBS!$B5,'BE F'!$AA$5:$AA$72,"&gt;0")+COUNTIFS('BE H'!$D$5:$D$66,CLUBS!$B5,'BE H'!$AA$5:$AA$66,"&gt;0")+COUNTIFS('MI F'!$D$5:$D$72,CLUBS!$B5,'MI F'!$AA$5:$AA$72,"&gt;0")+COUNTIFS('MI H'!$D$5:$D$70,CLUBS!$B5,'MI H'!$AA$5:$AA$70,"&gt;0")+COUNTIFS('CA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H'!$D$5:$D$70,CLUBS!$B5,'PU H'!$AB$5:$AB$70)+SUMIF('BE F'!$D$5:$D$72,CLUBS!$B5,'BE F'!$AB$5:$AB$72)+SUMIF('BE H'!$D$5:$D$66,CLUBS!$B5,'BE H'!$AB$5:$AB$66)+SUMIF('MI F'!$D$5:$D$72,CLUBS!$B5,'MI F'!$AB$5:$AB$72)+SUMIF('MI H'!$D$5:$D$70,CLUBS!$B5,'MI H'!$AB$5:$AB$70)+SUMIF('CA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H'!$D$5:$D$70,CLUBS!$B5,'PU H'!$AC$5:$AC$70,"&gt;0")+COUNTIFS('BE F'!$D$5:$D$72,CLUBS!$B5,'BE F'!$AC$5:$AC$72,"&gt;0")+COUNTIFS('BE H'!$D$5:$D$66,CLUBS!$B5,'BE H'!$AC$5:$AC$66,"&gt;0")+COUNTIFS('MI F'!$D$5:$D$72,CLUBS!$B5,'MI F'!$AC$5:$AC$72,"&gt;0")+COUNTIFS('MI H'!$D$5:$D$70,CLUBS!$B5,'MI H'!$AC$5:$AC$70,"&gt;0")+COUNTIFS('CA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H'!$D$5:$D$70,CLUBS!$B5,'PU H'!$AD$5:$AD$70)+SUMIF('BE F'!$D$5:$D$72,CLUBS!$B5,'BE F'!$AD$5:$AD$72)+SUMIF('BE H'!$D$5:$D$66,CLUBS!$B5,'BE H'!$AD$5:$AD$66)+SUMIF('MI F'!$D$5:$D$72,CLUBS!$B5,'MI F'!$AD$5:$AD$72)+SUMIF('MI H'!$D$5:$D$70,CLUBS!$B5,'MI H'!$AD$5:$AD$70)+SUMIF('CA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H'!$D$5:$D$70,CLUBS!$B5,'PU H'!$AE$5:$AE$70,"&gt;0")+COUNTIFS('BE F'!$D$5:$D$72,CLUBS!$B5,'BE F'!$AE$5:$AE$72,"&gt;0")+COUNTIFS('BE H'!$D$5:$D$66,CLUBS!$B5,'BE H'!$AE$5:$AE$66,"&gt;0")+COUNTIFS('MI F'!$D$5:$D$72,CLUBS!$B5,'MI F'!$AE$5:$AE$72,"&gt;0")+COUNTIFS('MI H'!$D$5:$D$70,CLUBS!$B5,'MI H'!$AE$5:$AE$70,"&gt;0")+COUNTIFS('CA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H'!$D$5:$D$70,CLUBS!$B5,'PU H'!$AF$5:$AF$70)+SUMIF('BE F'!$D$5:$D$72,CLUBS!$B5,'BE F'!$AF$5:$AF$72)+SUMIF('BE H'!$D$5:$D$66,CLUBS!$B5,'BE H'!$AF$5:$AF$66)+SUMIF('MI F'!$D$5:$D$72,CLUBS!$B5,'MI F'!$AF$5:$AF$72)+SUMIF('MI H'!$D$5:$D$70,CLUBS!$B5,'MI H'!$AF$5:$AF$70)+SUMIF('CA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H'!$D$5:$D$70,CLUBS!$B5,'PU H'!$AG$5:$AG$70,"&gt;0")+COUNTIFS('BE F'!$D$5:$D$72,CLUBS!$B5,'BE F'!$AG$5:$AG$72,"&gt;0")+COUNTIFS('BE H'!$D$5:$D$66,CLUBS!$B5,'BE H'!$AG$5:$AG$66,"&gt;0")+COUNTIFS('MI F'!$D$5:$D$72,CLUBS!$B5,'MI F'!$AG$5:$AG$72,"&gt;0")+COUNTIFS('MI H'!$D$5:$D$70,CLUBS!$B5,'MI H'!$AG$5:$AG$70,"&gt;0")+COUNTIFS('CA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H'!$D$5:$D$70,CLUBS!$B5,'PU H'!$AH$5:$AH$70)+SUMIF('BE F'!$D$5:$D$72,CLUBS!$B5,'BE F'!$AH$5:$AH$72)+SUMIF('BE H'!$D$5:$D$66,CLUBS!$B5,'BE H'!$AH$5:$AH$66)+SUMIF('MI F'!$D$5:$D$72,CLUBS!$B5,'MI F'!$AH$5:$AH$72)+SUMIF('MI H'!$D$5:$D$70,CLUBS!$B5,'MI H'!$AH$5:$AH$70)+SUMIF('CA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29</v>
      </c>
      <c r="AH15" s="28">
        <f t="shared" si="2"/>
        <v>668</v>
      </c>
      <c r="AI15" s="29">
        <f t="shared" si="3"/>
        <v>23.03448275862069</v>
      </c>
      <c r="AJ15" s="14">
        <f>COUNTIF('Licenciés Jeunes 2023'!F:F,CLUBS!B5)</f>
        <v>0</v>
      </c>
      <c r="AK15" s="27">
        <f t="shared" si="4"/>
        <v>0</v>
      </c>
    </row>
    <row r="16" spans="1:37" x14ac:dyDescent="0.15">
      <c r="A16" s="34">
        <f t="shared" si="0"/>
        <v>3</v>
      </c>
      <c r="B16" s="65" t="s">
        <v>24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H'!$D$5:$D$70,CLUBS!$B6,'PU H'!$E$5:$E$70,"&gt;0")+COUNTIFS('BE F'!$D$5:$D$72,CLUBS!$B6,'BE F'!$E$5:$E$72,"&gt;0")+COUNTIFS('BE H'!$D$5:$D$66,CLUBS!$B6,'BE H'!$E$5:$E$66,"&gt;0")+COUNTIFS('MI F'!$D$5:$D$72,CLUBS!$B6,'MI F'!$E$5:$E$72,"&gt;0")+COUNTIFS('MI H'!$D$5:$D$70,CLUBS!$B6,'MI H'!$E$5:$E$70,"&gt;0")+COUNTIFS('CA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44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H'!$D$5:$D$70,CLUBS!$B6,'PU H'!$F$5:$F$70)+SUMIF('BE F'!$D$5:$D$72,CLUBS!$B6,'BE F'!$F$5:$F$72)+SUMIF('BE H'!$D$5:$D$66,CLUBS!$B6,'BE H'!$F$5:$F$66)+SUMIF('MI F'!$D$5:$D$72,CLUBS!$B6,'MI F'!$F$5:$F$72)+SUMIF('MI H'!$D$5:$D$70,CLUBS!$B6,'MI H'!$F$5:$F$70)+SUMIF('CA F'!$D$5:$D$72,CLUBS!$B6,'CA F'!$F$5:$F$72)+SUMIF('CA H'!$D$5:$D$72,CLUBS!$B6,'CA H'!$F$5:$F$72)+SUMIF('JU F'!$D$5:$D$72,CLUBS!$B6,'JU F'!$F$5:$F$72)+SUMIF('JU H'!$D$5:$D$72,CLUBS!$B6,'JU H'!$F$5:$F$72)</f>
        <v>1334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H'!$D$5:$D$70,CLUBS!$B6,'PU H'!$G$5:$G$70,"&gt;0")+COUNTIFS('BE F'!$D$5:$D$72,CLUBS!$B6,'BE F'!$G$5:$G$72,"&gt;0")+COUNTIFS('BE H'!$D$5:$D$66,CLUBS!$B6,'BE H'!$G$5:$G$66,"&gt;0")+COUNTIFS('MI F'!$D$5:$D$72,CLUBS!$B6,'MI F'!$G$5:$G$72,"&gt;0")+COUNTIFS('MI H'!$D$5:$D$70,CLUBS!$B6,'MI H'!$G$5:$G$70,"&gt;0")+COUNTIFS('CA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8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H'!$D$5:$D$70,CLUBS!$B6,'PU H'!$H$5:$H$70)+SUMIF('BE F'!$D$5:$D$72,CLUBS!$B6,'BE F'!$H$5:$H$72)+SUMIF('BE H'!$D$5:$D$66,CLUBS!$B6,'BE H'!$H$5:$H$66)+SUMIF('MI F'!$D$5:$D$72,CLUBS!$B6,'MI F'!$H$5:$H$72)+SUMIF('MI H'!$D$5:$D$70,CLUBS!$B6,'MI H'!$H$5:$H$70)+SUMIF('CA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H'!$D$5:$D$70,CLUBS!$B6,'PU H'!$I$5:$I$70,"&gt;0")+COUNTIFS('BE F'!$D$5:$D$72,CLUBS!$B6,'BE F'!$I$5:$I$72,"&gt;0")+COUNTIFS('BE H'!$D$5:$D$66,CLUBS!$B6,'BE H'!$I$5:$I$66,"&gt;0")+COUNTIFS('MI F'!$D$5:$D$72,CLUBS!$B6,'MI F'!$I$5:$I$72,"&gt;0")+COUNTIFS('MI H'!$D$5:$D$70,CLUBS!$B6,'MI H'!$I$5:$I$70,"&gt;0")+COUNTIFS('CA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22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H'!$D$5:$D$70,CLUBS!$B6,'PU H'!$J$5:$J$70)+SUMIF('BE F'!$D$5:$D$72,CLUBS!$B6,'BE F'!$J$5:$J$72)+SUMIF('BE H'!$D$5:$D$66,CLUBS!$B6,'BE H'!$J$5:$J$66)+SUMIF('MI F'!$D$5:$D$72,CLUBS!$B6,'MI F'!$J$5:$J$72)+SUMIF('MI H'!$D$5:$D$70,CLUBS!$B6,'MI H'!$J$5:$J$70)+SUMIF('CA F'!$D$5:$D$72,CLUBS!$B6,'CA F'!$J$5:$J$72)+SUMIF('CA H'!$D$5:$D$72,CLUBS!$B6,'CA H'!$J$5:$J$72)+SUMIF('JU F'!$D$5:$D$72,CLUBS!$B6,'JU F'!$J$5:$J$72)+SUMIF('JU H'!$D$5:$D$72,CLUBS!$B6,'JU H'!$J$5:$J$72)</f>
        <v>799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H'!$D$5:$D$70,CLUBS!$B6,'PU H'!$K$5:$K$70,"&gt;0")+COUNTIFS('BE F'!$D$5:$D$72,CLUBS!$B6,'BE F'!$K$5:$K$72,"&gt;0")+COUNTIFS('BE H'!$D$5:$D$66,CLUBS!$B6,'BE H'!$K$5:$K$66,"&gt;0")+COUNTIFS('MI F'!$D$5:$D$72,CLUBS!$B6,'MI F'!$K$5:$K$72,"&gt;0")+COUNTIFS('MI H'!$D$5:$D$70,CLUBS!$B6,'MI H'!$K$5:$K$70,"&gt;0")+COUNTIFS('CA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8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H'!$D$5:$D$70,CLUBS!$B6,'PU H'!$L$5:$L$70)+SUMIF('BE F'!$D$5:$D$72,CLUBS!$B6,'BE F'!$L$5:$L$72)+SUMIF('BE H'!$D$5:$D$66,CLUBS!$B6,'BE H'!$L$5:$L$66)+SUMIF('MI F'!$D$5:$D$72,CLUBS!$B6,'MI F'!$L$5:$L$72)+SUMIF('MI H'!$D$5:$D$70,CLUBS!$B6,'MI H'!$L$5:$L$70)+SUMIF('CA F'!$D$5:$D$72,CLUBS!$B6,'CA F'!$L$5:$L$72)+SUMIF('CA H'!$D$5:$D$72,CLUBS!$B6,'CA H'!$L$5:$L$72)+SUMIF('JU F'!$D$5:$D$72,CLUBS!$B6,'JU F'!$L$5:$L$72)+SUMIF('JU H'!$D$5:$D$72,CLUBS!$B6,'JU H'!$L$5:$L$72)</f>
        <v>460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H'!$D$5:$D$70,CLUBS!$B6,'PU H'!$M$5:$M$70,"&gt;0")+COUNTIFS('BE F'!$D$5:$D$72,CLUBS!$B6,'BE F'!$M$5:$M$72,"&gt;0")+COUNTIFS('BE H'!$D$5:$D$66,CLUBS!$B6,'BE H'!$M$5:$M$66,"&gt;0")+COUNTIFS('MI F'!$D$5:$D$72,CLUBS!$B6,'MI F'!$M$5:$M$72,"&gt;0")+COUNTIFS('MI H'!$D$5:$D$70,CLUBS!$B6,'MI H'!$M$5:$M$70,"&gt;0")+COUNTIFS('CA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H'!$D$5:$D$70,CLUBS!$B6,'PU H'!$N$5:$N$70)+SUMIF('BE F'!$D$5:$D$72,CLUBS!$B6,'BE F'!$N$5:$N$72)+SUMIF('BE H'!$D$5:$D$66,CLUBS!$B6,'BE H'!$N$5:$N$66)+SUMIF('MI F'!$D$5:$D$72,CLUBS!$B6,'MI F'!$N$5:$N$72)+SUMIF('MI H'!$D$5:$D$70,CLUBS!$B6,'MI H'!$N$5:$N$70)+SUMIF('CA F'!$D$5:$D$72,CLUBS!$B6,'CA F'!$N$5:$N$72)+SUMIF('CA H'!$D$5:$D$72,CLUBS!$B6,'CA H'!$N$5:$N$72)+SUMIF('JU F'!$D$5:$D$72,CLUBS!$B6,'JU F'!$N$5:$N$72)+SUMIF('JU H'!$D$5:$D$72,CLUBS!$B6,'JU H'!$N$5:$N$72)</f>
        <v>0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H'!$D$5:$D$70,CLUBS!$B6,'PU H'!$O$5:$O$70,"&gt;0")+COUNTIFS('BE F'!$D$5:$D$72,CLUBS!$B6,'BE F'!$O$5:$O$72,"&gt;0")+COUNTIFS('BE H'!$D$5:$D$66,CLUBS!$B6,'BE H'!$O$5:$O$66,"&gt;0")+COUNTIFS('MI F'!$D$5:$D$72,CLUBS!$B6,'MI F'!$O$5:$O$72,"&gt;0")+COUNTIFS('MI H'!$D$5:$D$70,CLUBS!$B6,'MI H'!$O$5:$O$70,"&gt;0")+COUNTIFS('CA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H'!$D$5:$D$70,CLUBS!$B6,'PU H'!$P$5:$P$70)+SUMIF('BE F'!$D$5:$D$72,CLUBS!$B6,'BE F'!$P$5:$P$72)+SUMIF('BE H'!$D$5:$D$66,CLUBS!$B6,'BE H'!$P$5:$P$66)+SUMIF('MI F'!$D$5:$D$72,CLUBS!$B6,'MI F'!$P$5:$P$72)+SUMIF('MI H'!$D$5:$D$70,CLUBS!$B6,'MI H'!$P$5:$P$70)+SUMIF('CA F'!$D$5:$D$72,CLUBS!$B6,'CA F'!$P$5:$P$72)+SUMIF('CA H'!$D$5:$D$72,CLUBS!$B6,'CA H'!$P$5:$P$72)+SUMIF('JU F'!$D$5:$D$72,CLUBS!$B6,'JU F'!$P$5:$P$72)+SUMIF('JU H'!$D$5:$D$72,CLUBS!$B6,'JU H'!$P$5:$P$72)</f>
        <v>0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H'!$D$5:$D$70,CLUBS!$B6,'PU H'!$Q$5:$Q$70,"&gt;0")+COUNTIFS('BE F'!$D$5:$D$72,CLUBS!$B6,'BE F'!$Q$5:$Q$72,"&gt;0")+COUNTIFS('BE H'!$D$5:$D$66,CLUBS!$B6,'BE H'!$Q$5:$Q$66,"&gt;0")+COUNTIFS('MI F'!$D$5:$D$72,CLUBS!$B6,'MI F'!$Q$5:$Q$72,"&gt;0")+COUNTIFS('MI H'!$D$5:$D$70,CLUBS!$B6,'MI H'!$Q$5:$Q$70,"&gt;0")+COUNTIFS('CA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H'!$D$5:$D$70,CLUBS!$B6,'PU H'!$R$5:$R$70)+SUMIF('BE F'!$D$5:$D$72,CLUBS!$B6,'BE F'!$R$5:$R$72)+SUMIF('BE H'!$D$5:$D$66,CLUBS!$B6,'BE H'!$R$5:$R$66)+SUMIF('MI F'!$D$5:$D$72,CLUBS!$B6,'MI F'!$R$5:$R$72)+SUMIF('MI H'!$D$5:$D$70,CLUBS!$B6,'MI H'!$R$5:$R$70)+SUMIF('CA F'!$D$5:$D$72,CLUBS!$B6,'CA F'!$R$5:$R$72)+SUMIF('CA H'!$D$5:$D$72,CLUBS!$B6,'CA H'!$R$5:$R$72)+SUMIF('JU F'!$D$5:$D$72,CLUBS!$B6,'JU F'!$R$5:$R$72)+SUMIF('JU H'!$D$5:$D$72,CLUBS!$B6,'JU H'!$R$5:$R$72)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H'!$D$5:$D$70,CLUBS!$B6,'PU H'!$S$5:$S$70,"&gt;0")+COUNTIFS('BE F'!$D$5:$D$72,CLUBS!$B6,'BE F'!$S$5:$S$72,"&gt;0")+COUNTIFS('BE H'!$D$5:$D$66,CLUBS!$B6,'BE H'!$S$5:$S$66,"&gt;0")+COUNTIFS('MI F'!$D$5:$D$72,CLUBS!$B6,'MI F'!$S$5:$S$72,"&gt;0")+COUNTIFS('MI H'!$D$5:$D$70,CLUBS!$B6,'MI H'!$S$5:$S$70,"&gt;0")+COUNTIFS('CA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H'!$D$5:$D$70,CLUBS!$B6,'PU H'!$T$5:$T$70)+SUMIF('BE F'!$D$5:$D$72,CLUBS!$B6,'BE F'!$T$5:$T$72)+SUMIF('BE H'!$D$5:$D$66,CLUBS!$B6,'BE H'!$T$5:$T$66)+SUMIF('MI F'!$D$5:$D$72,CLUBS!$B6,'MI F'!$T$5:$T$72)+SUMIF('MI H'!$D$5:$D$70,CLUBS!$B6,'MI H'!$T$5:$T$70)+SUMIF('CA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H'!$D$5:$D$70,CLUBS!$B6,'PU H'!$U$5:$U$70,"&gt;0")+COUNTIFS('BE F'!$D$5:$D$72,CLUBS!$B6,'BE F'!$U$5:$U$72,"&gt;0")+COUNTIFS('BE H'!$D$5:$D$66,CLUBS!$B6,'BE H'!$U$5:$U$66,"&gt;0")+COUNTIFS('MI F'!$D$5:$D$72,CLUBS!$B6,'MI F'!$U$5:$U$72,"&gt;0")+COUNTIFS('MI H'!$D$5:$D$70,CLUBS!$B6,'MI H'!$U$5:$U$70,"&gt;0")+COUNTIFS('CA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H'!$D$5:$D$70,CLUBS!$B6,'PU H'!$V$5:$V$70)+SUMIF('BE F'!$D$5:$D$72,CLUBS!$B6,'BE F'!$V$5:$V$72)+SUMIF('BE H'!$D$5:$D$66,CLUBS!$B6,'BE H'!$V$5:$V$66)+SUMIF('MI F'!$D$5:$D$72,CLUBS!$B6,'MI F'!$V$5:$V$72)+SUMIF('MI H'!$D$5:$D$70,CLUBS!$B6,'MI H'!$V$5:$V$70)+SUMIF('CA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H'!$D$5:$D$70,CLUBS!$B6,'PU H'!$W$5:$W$70,"&gt;0")+COUNTIFS('BE F'!$D$5:$D$72,CLUBS!$B6,'BE F'!$W$5:$W$72,"&gt;0")+COUNTIFS('BE H'!$D$5:$D$66,CLUBS!$B6,'BE H'!$W$5:$W$66,"&gt;0")+COUNTIFS('MI F'!$D$5:$D$72,CLUBS!$B6,'MI F'!$W$5:$W$72,"&gt;0")+COUNTIFS('MI H'!$D$5:$D$70,CLUBS!$B6,'MI H'!$W$5:$W$70,"&gt;0")+COUNTIFS('CA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H'!$D$5:$D$70,CLUBS!$B6,'PU H'!$X$5:$X$70)+SUMIF('BE F'!$D$5:$D$72,CLUBS!$B6,'BE F'!$X$5:$X$72)+SUMIF('BE H'!$D$5:$D$66,CLUBS!$B6,'BE H'!$X$5:$X$66)+SUMIF('MI F'!$D$5:$D$72,CLUBS!$B6,'MI F'!$X$5:$X$72)+SUMIF('MI H'!$D$5:$D$70,CLUBS!$B6,'MI H'!$X$5:$X$70)+SUMIF('CA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H'!$D$5:$D$70,CLUBS!$B6,'PU H'!$Y$5:$Y$70,"&gt;0")+COUNTIFS('BE F'!$D$5:$D$72,CLUBS!$B6,'BE F'!$Y$5:$Y$72,"&gt;0")+COUNTIFS('BE H'!$D$5:$D$66,CLUBS!$B6,'BE H'!$Y$5:$Y$66,"&gt;0")+COUNTIFS('MI F'!$D$5:$D$72,CLUBS!$B6,'MI F'!$Y$5:$Y$72,"&gt;0")+COUNTIFS('MI H'!$D$5:$D$70,CLUBS!$B6,'MI H'!$Y$5:$Y$70,"&gt;0")+COUNTIFS('CA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H'!$D$5:$D$70,CLUBS!$B6,'PU H'!$Z$5:$Z$70)+SUMIF('BE F'!$D$5:$D$72,CLUBS!$B6,'BE F'!$Z$5:$Z$72)+SUMIF('BE H'!$D$5:$D$66,CLUBS!$B6,'BE H'!$Z$5:$Z$66)+SUMIF('MI F'!$D$5:$D$72,CLUBS!$B6,'MI F'!$Z$5:$Z$72)+SUMIF('MI H'!$D$5:$D$70,CLUBS!$B6,'MI H'!$Z$5:$Z$70)+SUMIF('CA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H'!$D$5:$D$70,CLUBS!$B6,'PU H'!$AA$5:$AA$70,"&gt;0")+COUNTIFS('BE F'!$D$5:$D$72,CLUBS!$B6,'BE F'!$AA$5:$AA$72,"&gt;0")+COUNTIFS('BE H'!$D$5:$D$66,CLUBS!$B6,'BE H'!$AA$5:$AA$66,"&gt;0")+COUNTIFS('MI F'!$D$5:$D$72,CLUBS!$B6,'MI F'!$AA$5:$AA$72,"&gt;0")+COUNTIFS('MI H'!$D$5:$D$70,CLUBS!$B6,'MI H'!$AA$5:$AA$70,"&gt;0")+COUNTIFS('CA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H'!$D$5:$D$70,CLUBS!$B6,'PU H'!$AB$5:$AB$70)+SUMIF('BE F'!$D$5:$D$72,CLUBS!$B6,'BE F'!$AB$5:$AB$72)+SUMIF('BE H'!$D$5:$D$66,CLUBS!$B6,'BE H'!$AB$5:$AB$66)+SUMIF('MI F'!$D$5:$D$72,CLUBS!$B6,'MI F'!$AB$5:$AB$72)+SUMIF('MI H'!$D$5:$D$70,CLUBS!$B6,'MI H'!$AB$5:$AB$70)+SUMIF('CA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H'!$D$5:$D$70,CLUBS!$B6,'PU H'!$AC$5:$AC$70,"&gt;0")+COUNTIFS('BE F'!$D$5:$D$72,CLUBS!$B6,'BE F'!$AC$5:$AC$72,"&gt;0")+COUNTIFS('BE H'!$D$5:$D$66,CLUBS!$B6,'BE H'!$AC$5:$AC$66,"&gt;0")+COUNTIFS('MI F'!$D$5:$D$72,CLUBS!$B6,'MI F'!$AC$5:$AC$72,"&gt;0")+COUNTIFS('MI H'!$D$5:$D$70,CLUBS!$B6,'MI H'!$AC$5:$AC$70,"&gt;0")+COUNTIFS('CA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H'!$D$5:$D$70,CLUBS!$B6,'PU H'!$AD$5:$AD$70)+SUMIF('BE F'!$D$5:$D$72,CLUBS!$B6,'BE F'!$AD$5:$AD$72)+SUMIF('BE H'!$D$5:$D$66,CLUBS!$B6,'BE H'!$AD$5:$AD$66)+SUMIF('MI F'!$D$5:$D$72,CLUBS!$B6,'MI F'!$AD$5:$AD$72)+SUMIF('MI H'!$D$5:$D$70,CLUBS!$B6,'MI H'!$AD$5:$AD$70)+SUMIF('CA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H'!$D$5:$D$70,CLUBS!$B6,'PU H'!$AE$5:$AE$70,"&gt;0")+COUNTIFS('BE F'!$D$5:$D$72,CLUBS!$B6,'BE F'!$AE$5:$AE$72,"&gt;0")+COUNTIFS('BE H'!$D$5:$D$66,CLUBS!$B6,'BE H'!$AE$5:$AE$66,"&gt;0")+COUNTIFS('MI F'!$D$5:$D$72,CLUBS!$B6,'MI F'!$AE$5:$AE$72,"&gt;0")+COUNTIFS('MI H'!$D$5:$D$70,CLUBS!$B6,'MI H'!$AE$5:$AE$70,"&gt;0")+COUNTIFS('CA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H'!$D$5:$D$70,CLUBS!$B6,'PU H'!$AF$5:$AF$70)+SUMIF('BE F'!$D$5:$D$72,CLUBS!$B6,'BE F'!$AF$5:$AF$72)+SUMIF('BE H'!$D$5:$D$66,CLUBS!$B6,'BE H'!$AF$5:$AF$66)+SUMIF('MI F'!$D$5:$D$72,CLUBS!$B6,'MI F'!$AF$5:$AF$72)+SUMIF('MI H'!$D$5:$D$70,CLUBS!$B6,'MI H'!$AF$5:$AF$70)+SUMIF('CA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H'!$D$5:$D$70,CLUBS!$B6,'PU H'!$AG$5:$AG$70,"&gt;0")+COUNTIFS('BE F'!$D$5:$D$72,CLUBS!$B6,'BE F'!$AG$5:$AG$72,"&gt;0")+COUNTIFS('BE H'!$D$5:$D$66,CLUBS!$B6,'BE H'!$AG$5:$AG$66,"&gt;0")+COUNTIFS('MI F'!$D$5:$D$72,CLUBS!$B6,'MI F'!$AG$5:$AG$72,"&gt;0")+COUNTIFS('MI H'!$D$5:$D$70,CLUBS!$B6,'MI H'!$AG$5:$AG$70,"&gt;0")+COUNTIFS('CA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H'!$D$5:$D$70,CLUBS!$B6,'PU H'!$AH$5:$AH$70)+SUMIF('BE F'!$D$5:$D$72,CLUBS!$B6,'BE F'!$AH$5:$AH$72)+SUMIF('BE H'!$D$5:$D$66,CLUBS!$B6,'BE H'!$AH$5:$AH$66)+SUMIF('MI F'!$D$5:$D$72,CLUBS!$B6,'MI F'!$AH$5:$AH$72)+SUMIF('MI H'!$D$5:$D$70,CLUBS!$B6,'MI H'!$AH$5:$AH$70)+SUMIF('CA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74</v>
      </c>
      <c r="AH16" s="28">
        <f t="shared" si="2"/>
        <v>2593</v>
      </c>
      <c r="AI16" s="29">
        <f t="shared" si="3"/>
        <v>35.04054054054054</v>
      </c>
      <c r="AJ16" s="14">
        <f>COUNTIF('Licenciés Jeunes 2023'!F:F,CLUBS!B6)</f>
        <v>0</v>
      </c>
      <c r="AK16" s="27">
        <f t="shared" si="4"/>
        <v>0</v>
      </c>
    </row>
    <row r="17" spans="1:37" x14ac:dyDescent="0.15">
      <c r="A17" s="34">
        <f t="shared" si="0"/>
        <v>11</v>
      </c>
      <c r="B17" s="65" t="s">
        <v>42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H'!$D$5:$D$70,CLUBS!$B9,'PU H'!$E$5:$E$70,"&gt;0")+COUNTIFS('BE F'!$D$5:$D$72,CLUBS!$B9,'BE F'!$E$5:$E$72,"&gt;0")+COUNTIFS('BE H'!$D$5:$D$66,CLUBS!$B9,'BE H'!$E$5:$E$66,"&gt;0")+COUNTIFS('MI F'!$D$5:$D$72,CLUBS!$B9,'MI F'!$E$5:$E$72,"&gt;0")+COUNTIFS('MI H'!$D$5:$D$70,CLUBS!$B9,'MI H'!$E$5:$E$70,"&gt;0")+COUNTIFS('CA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0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H'!$D$5:$D$70,CLUBS!$B9,'PU H'!$F$5:$F$70)+SUMIF('BE F'!$D$5:$D$72,CLUBS!$B9,'BE F'!$F$5:$F$72)+SUMIF('BE H'!$D$5:$D$66,CLUBS!$B9,'BE H'!$F$5:$F$66)+SUMIF('MI F'!$D$5:$D$72,CLUBS!$B9,'MI F'!$F$5:$F$72)+SUMIF('MI H'!$D$5:$D$70,CLUBS!$B9,'MI H'!$F$5:$F$70)+SUMIF('CA F'!$D$5:$D$72,CLUBS!$B9,'CA F'!$F$5:$F$72)+SUMIF('CA H'!$D$5:$D$72,CLUBS!$B9,'CA H'!$F$5:$F$72)+SUMIF('JU F'!$D$5:$D$72,CLUBS!$B9,'JU F'!$F$5:$F$72)+SUMIF('JU H'!$D$5:$D$72,CLUBS!$B9,'JU H'!$F$5:$F$72)</f>
        <v>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H'!$D$5:$D$70,CLUBS!$B9,'PU H'!$G$5:$G$70,"&gt;0")+COUNTIFS('BE F'!$D$5:$D$72,CLUBS!$B9,'BE F'!$G$5:$G$72,"&gt;0")+COUNTIFS('BE H'!$D$5:$D$66,CLUBS!$B9,'BE H'!$G$5:$G$66,"&gt;0")+COUNTIFS('MI F'!$D$5:$D$72,CLUBS!$B9,'MI F'!$G$5:$G$72,"&gt;0")+COUNTIFS('MI H'!$D$5:$D$70,CLUBS!$B9,'MI H'!$G$5:$G$70,"&gt;0")+COUNTIFS('CA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8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H'!$D$5:$D$70,CLUBS!$B9,'PU H'!$H$5:$H$70)+SUMIF('BE F'!$D$5:$D$72,CLUBS!$B9,'BE F'!$H$5:$H$72)+SUMIF('BE H'!$D$5:$D$66,CLUBS!$B9,'BE H'!$H$5:$H$66)+SUMIF('MI F'!$D$5:$D$72,CLUBS!$B9,'MI F'!$H$5:$H$72)+SUMIF('MI H'!$D$5:$D$70,CLUBS!$B9,'MI H'!$H$5:$H$70)+SUMIF('CA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H'!$D$5:$D$70,CLUBS!$B9,'PU H'!$I$5:$I$70,"&gt;0")+COUNTIFS('BE F'!$D$5:$D$72,CLUBS!$B9,'BE F'!$I$5:$I$72,"&gt;0")+COUNTIFS('BE H'!$D$5:$D$66,CLUBS!$B9,'BE H'!$I$5:$I$66,"&gt;0")+COUNTIFS('MI F'!$D$5:$D$72,CLUBS!$B9,'MI F'!$I$5:$I$72,"&gt;0")+COUNTIFS('MI H'!$D$5:$D$70,CLUBS!$B9,'MI H'!$I$5:$I$70,"&gt;0")+COUNTIFS('CA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6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H'!$D$5:$D$70,CLUBS!$B9,'PU H'!$J$5:$J$70)+SUMIF('BE F'!$D$5:$D$72,CLUBS!$B9,'BE F'!$J$5:$J$72)+SUMIF('BE H'!$D$5:$D$66,CLUBS!$B9,'BE H'!$J$5:$J$66)+SUMIF('MI F'!$D$5:$D$72,CLUBS!$B9,'MI F'!$J$5:$J$72)+SUMIF('MI H'!$D$5:$D$70,CLUBS!$B9,'MI H'!$J$5:$J$70)+SUMIF('CA F'!$D$5:$D$72,CLUBS!$B9,'CA F'!$J$5:$J$72)+SUMIF('CA H'!$D$5:$D$72,CLUBS!$B9,'CA H'!$J$5:$J$72)+SUMIF('JU F'!$D$5:$D$72,CLUBS!$B9,'JU F'!$J$5:$J$72)+SUMIF('JU H'!$D$5:$D$72,CLUBS!$B9,'JU H'!$J$5:$J$72)</f>
        <v>140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H'!$D$5:$D$70,CLUBS!$B9,'PU H'!$K$5:$K$70,"&gt;0")+COUNTIFS('BE F'!$D$5:$D$72,CLUBS!$B9,'BE F'!$K$5:$K$72,"&gt;0")+COUNTIFS('BE H'!$D$5:$D$66,CLUBS!$B9,'BE H'!$K$5:$K$66,"&gt;0")+COUNTIFS('MI F'!$D$5:$D$72,CLUBS!$B9,'MI F'!$K$5:$K$72,"&gt;0")+COUNTIFS('MI H'!$D$5:$D$70,CLUBS!$B9,'MI H'!$K$5:$K$70,"&gt;0")+COUNTIFS('CA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H'!$D$5:$D$70,CLUBS!$B9,'PU H'!$L$5:$L$70)+SUMIF('BE F'!$D$5:$D$72,CLUBS!$B9,'BE F'!$L$5:$L$72)+SUMIF('BE H'!$D$5:$D$66,CLUBS!$B9,'BE H'!$L$5:$L$66)+SUMIF('MI F'!$D$5:$D$72,CLUBS!$B9,'MI F'!$L$5:$L$72)+SUMIF('MI H'!$D$5:$D$70,CLUBS!$B9,'MI H'!$L$5:$L$70)+SUMIF('CA F'!$D$5:$D$72,CLUBS!$B9,'CA F'!$L$5:$L$72)+SUMIF('CA H'!$D$5:$D$72,CLUBS!$B9,'CA H'!$L$5:$L$72)+SUMIF('JU F'!$D$5:$D$72,CLUBS!$B9,'JU F'!$L$5:$L$72)+SUMIF('JU H'!$D$5:$D$72,CLUBS!$B9,'JU H'!$L$5:$L$72)</f>
        <v>180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H'!$D$5:$D$70,CLUBS!$B9,'PU H'!$M$5:$M$70,"&gt;0")+COUNTIFS('BE F'!$D$5:$D$72,CLUBS!$B9,'BE F'!$M$5:$M$72,"&gt;0")+COUNTIFS('BE H'!$D$5:$D$66,CLUBS!$B9,'BE H'!$M$5:$M$66,"&gt;0")+COUNTIFS('MI F'!$D$5:$D$72,CLUBS!$B9,'MI F'!$M$5:$M$72,"&gt;0")+COUNTIFS('MI H'!$D$5:$D$70,CLUBS!$B9,'MI H'!$M$5:$M$70,"&gt;0")+COUNTIFS('CA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H'!$D$5:$D$70,CLUBS!$B9,'PU H'!$N$5:$N$70)+SUMIF('BE F'!$D$5:$D$72,CLUBS!$B9,'BE F'!$N$5:$N$72)+SUMIF('BE H'!$D$5:$D$66,CLUBS!$B9,'BE H'!$N$5:$N$66)+SUMIF('MI F'!$D$5:$D$72,CLUBS!$B9,'MI F'!$N$5:$N$72)+SUMIF('MI H'!$D$5:$D$70,CLUBS!$B9,'MI H'!$N$5:$N$70)+SUMIF('CA F'!$D$5:$D$72,CLUBS!$B9,'CA F'!$N$5:$N$72)+SUMIF('CA H'!$D$5:$D$72,CLUBS!$B9,'CA H'!$N$5:$N$72)+SUMIF('JU F'!$D$5:$D$72,CLUBS!$B9,'JU F'!$N$5:$N$72)+SUMIF('JU H'!$D$5:$D$72,CLUBS!$B9,'JU H'!$N$5:$N$72)</f>
        <v>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H'!$D$5:$D$70,CLUBS!$B9,'PU H'!$O$5:$O$70,"&gt;0")+COUNTIFS('BE F'!$D$5:$D$72,CLUBS!$B9,'BE F'!$O$5:$O$72,"&gt;0")+COUNTIFS('BE H'!$D$5:$D$66,CLUBS!$B9,'BE H'!$O$5:$O$66,"&gt;0")+COUNTIFS('MI F'!$D$5:$D$72,CLUBS!$B9,'MI F'!$O$5:$O$72,"&gt;0")+COUNTIFS('MI H'!$D$5:$D$70,CLUBS!$B9,'MI H'!$O$5:$O$70,"&gt;0")+COUNTIFS('CA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H'!$D$5:$D$70,CLUBS!$B9,'PU H'!$P$5:$P$70)+SUMIF('BE F'!$D$5:$D$72,CLUBS!$B9,'BE F'!$P$5:$P$72)+SUMIF('BE H'!$D$5:$D$66,CLUBS!$B9,'BE H'!$P$5:$P$66)+SUMIF('MI F'!$D$5:$D$72,CLUBS!$B9,'MI F'!$P$5:$P$72)+SUMIF('MI H'!$D$5:$D$70,CLUBS!$B9,'MI H'!$P$5:$P$70)+SUMIF('CA F'!$D$5:$D$72,CLUBS!$B9,'CA F'!$P$5:$P$72)+SUMIF('CA H'!$D$5:$D$72,CLUBS!$B9,'CA H'!$P$5:$P$72)+SUMIF('JU F'!$D$5:$D$72,CLUBS!$B9,'JU F'!$P$5:$P$72)+SUMIF('JU H'!$D$5:$D$72,CLUBS!$B9,'JU H'!$P$5:$P$72)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H'!$D$5:$D$70,CLUBS!$B9,'PU H'!$Q$5:$Q$70,"&gt;0")+COUNTIFS('BE F'!$D$5:$D$72,CLUBS!$B9,'BE F'!$Q$5:$Q$72,"&gt;0")+COUNTIFS('BE H'!$D$5:$D$66,CLUBS!$B9,'BE H'!$Q$5:$Q$66,"&gt;0")+COUNTIFS('MI F'!$D$5:$D$72,CLUBS!$B9,'MI F'!$Q$5:$Q$72,"&gt;0")+COUNTIFS('MI H'!$D$5:$D$70,CLUBS!$B9,'MI H'!$Q$5:$Q$70,"&gt;0")+COUNTIFS('CA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H'!$D$5:$D$70,CLUBS!$B9,'PU H'!$R$5:$R$70)+SUMIF('BE F'!$D$5:$D$72,CLUBS!$B9,'BE F'!$R$5:$R$72)+SUMIF('BE H'!$D$5:$D$66,CLUBS!$B9,'BE H'!$R$5:$R$66)+SUMIF('MI F'!$D$5:$D$72,CLUBS!$B9,'MI F'!$R$5:$R$72)+SUMIF('MI H'!$D$5:$D$70,CLUBS!$B9,'MI H'!$R$5:$R$70)+SUMIF('CA F'!$D$5:$D$72,CLUBS!$B9,'CA F'!$R$5:$R$72)+SUMIF('CA H'!$D$5:$D$72,CLUBS!$B9,'CA H'!$R$5:$R$72)+SUMIF('JU F'!$D$5:$D$72,CLUBS!$B9,'JU F'!$R$5:$R$72)+SUMIF('JU H'!$D$5:$D$72,CLUBS!$B9,'JU H'!$R$5:$R$72)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H'!$D$5:$D$70,CLUBS!$B9,'PU H'!$S$5:$S$70,"&gt;0")+COUNTIFS('BE F'!$D$5:$D$72,CLUBS!$B9,'BE F'!$S$5:$S$72,"&gt;0")+COUNTIFS('BE H'!$D$5:$D$66,CLUBS!$B9,'BE H'!$S$5:$S$66,"&gt;0")+COUNTIFS('MI F'!$D$5:$D$72,CLUBS!$B9,'MI F'!$S$5:$S$72,"&gt;0")+COUNTIFS('MI H'!$D$5:$D$70,CLUBS!$B9,'MI H'!$S$5:$S$70,"&gt;0")+COUNTIFS('CA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H'!$D$5:$D$70,CLUBS!$B9,'PU H'!$T$5:$T$70)+SUMIF('BE F'!$D$5:$D$72,CLUBS!$B9,'BE F'!$T$5:$T$72)+SUMIF('BE H'!$D$5:$D$66,CLUBS!$B9,'BE H'!$T$5:$T$66)+SUMIF('MI F'!$D$5:$D$72,CLUBS!$B9,'MI F'!$T$5:$T$72)+SUMIF('MI H'!$D$5:$D$70,CLUBS!$B9,'MI H'!$T$5:$T$70)+SUMIF('CA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H'!$D$5:$D$70,CLUBS!$B9,'PU H'!$U$5:$U$70,"&gt;0")+COUNTIFS('BE F'!$D$5:$D$72,CLUBS!$B9,'BE F'!$U$5:$U$72,"&gt;0")+COUNTIFS('BE H'!$D$5:$D$66,CLUBS!$B9,'BE H'!$U$5:$U$66,"&gt;0")+COUNTIFS('MI F'!$D$5:$D$72,CLUBS!$B9,'MI F'!$U$5:$U$72,"&gt;0")+COUNTIFS('MI H'!$D$5:$D$70,CLUBS!$B9,'MI H'!$U$5:$U$70,"&gt;0")+COUNTIFS('CA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H'!$D$5:$D$70,CLUBS!$B9,'PU H'!$V$5:$V$70)+SUMIF('BE F'!$D$5:$D$72,CLUBS!$B9,'BE F'!$V$5:$V$72)+SUMIF('BE H'!$D$5:$D$66,CLUBS!$B9,'BE H'!$V$5:$V$66)+SUMIF('MI F'!$D$5:$D$72,CLUBS!$B9,'MI F'!$V$5:$V$72)+SUMIF('MI H'!$D$5:$D$70,CLUBS!$B9,'MI H'!$V$5:$V$70)+SUMIF('CA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H'!$D$5:$D$70,CLUBS!$B9,'PU H'!$W$5:$W$70,"&gt;0")+COUNTIFS('BE F'!$D$5:$D$72,CLUBS!$B9,'BE F'!$W$5:$W$72,"&gt;0")+COUNTIFS('BE H'!$D$5:$D$66,CLUBS!$B9,'BE H'!$W$5:$W$66,"&gt;0")+COUNTIFS('MI F'!$D$5:$D$72,CLUBS!$B9,'MI F'!$W$5:$W$72,"&gt;0")+COUNTIFS('MI H'!$D$5:$D$70,CLUBS!$B9,'MI H'!$W$5:$W$70,"&gt;0")+COUNTIFS('CA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H'!$D$5:$D$70,CLUBS!$B9,'PU H'!$X$5:$X$70)+SUMIF('BE F'!$D$5:$D$72,CLUBS!$B9,'BE F'!$X$5:$X$72)+SUMIF('BE H'!$D$5:$D$66,CLUBS!$B9,'BE H'!$X$5:$X$66)+SUMIF('MI F'!$D$5:$D$72,CLUBS!$B9,'MI F'!$X$5:$X$72)+SUMIF('MI H'!$D$5:$D$70,CLUBS!$B9,'MI H'!$X$5:$X$70)+SUMIF('CA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H'!$D$5:$D$70,CLUBS!$B9,'PU H'!$Y$5:$Y$70,"&gt;0")+COUNTIFS('BE F'!$D$5:$D$72,CLUBS!$B9,'BE F'!$Y$5:$Y$72,"&gt;0")+COUNTIFS('BE H'!$D$5:$D$66,CLUBS!$B9,'BE H'!$Y$5:$Y$66,"&gt;0")+COUNTIFS('MI F'!$D$5:$D$72,CLUBS!$B9,'MI F'!$Y$5:$Y$72,"&gt;0")+COUNTIFS('MI H'!$D$5:$D$70,CLUBS!$B9,'MI H'!$Y$5:$Y$70,"&gt;0")+COUNTIFS('CA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H'!$D$5:$D$70,CLUBS!$B9,'PU H'!$Z$5:$Z$70)+SUMIF('BE F'!$D$5:$D$72,CLUBS!$B9,'BE F'!$Z$5:$Z$72)+SUMIF('BE H'!$D$5:$D$66,CLUBS!$B9,'BE H'!$Z$5:$Z$66)+SUMIF('MI F'!$D$5:$D$72,CLUBS!$B9,'MI F'!$Z$5:$Z$72)+SUMIF('MI H'!$D$5:$D$70,CLUBS!$B9,'MI H'!$Z$5:$Z$70)+SUMIF('CA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H'!$D$5:$D$70,CLUBS!$B9,'PU H'!$AA$5:$AA$70,"&gt;0")+COUNTIFS('BE F'!$D$5:$D$72,CLUBS!$B9,'BE F'!$AA$5:$AA$72,"&gt;0")+COUNTIFS('BE H'!$D$5:$D$66,CLUBS!$B9,'BE H'!$AA$5:$AA$66,"&gt;0")+COUNTIFS('MI F'!$D$5:$D$72,CLUBS!$B9,'MI F'!$AA$5:$AA$72,"&gt;0")+COUNTIFS('MI H'!$D$5:$D$70,CLUBS!$B9,'MI H'!$AA$5:$AA$70,"&gt;0")+COUNTIFS('CA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H'!$D$5:$D$70,CLUBS!$B9,'PU H'!$AB$5:$AB$70)+SUMIF('BE F'!$D$5:$D$72,CLUBS!$B9,'BE F'!$AB$5:$AB$72)+SUMIF('BE H'!$D$5:$D$66,CLUBS!$B9,'BE H'!$AB$5:$AB$66)+SUMIF('MI F'!$D$5:$D$72,CLUBS!$B9,'MI F'!$AB$5:$AB$72)+SUMIF('MI H'!$D$5:$D$70,CLUBS!$B9,'MI H'!$AB$5:$AB$70)+SUMIF('CA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H'!$D$5:$D$70,CLUBS!$B9,'PU H'!$AC$5:$AC$70,"&gt;0")+COUNTIFS('BE F'!$D$5:$D$72,CLUBS!$B9,'BE F'!$AC$5:$AC$72,"&gt;0")+COUNTIFS('BE H'!$D$5:$D$66,CLUBS!$B9,'BE H'!$AC$5:$AC$66,"&gt;0")+COUNTIFS('MI F'!$D$5:$D$72,CLUBS!$B9,'MI F'!$AC$5:$AC$72,"&gt;0")+COUNTIFS('MI H'!$D$5:$D$70,CLUBS!$B9,'MI H'!$AC$5:$AC$70,"&gt;0")+COUNTIFS('CA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H'!$D$5:$D$70,CLUBS!$B9,'PU H'!$AD$5:$AD$70)+SUMIF('BE F'!$D$5:$D$72,CLUBS!$B9,'BE F'!$AD$5:$AD$72)+SUMIF('BE H'!$D$5:$D$66,CLUBS!$B9,'BE H'!$AD$5:$AD$66)+SUMIF('MI F'!$D$5:$D$72,CLUBS!$B9,'MI F'!$AD$5:$AD$72)+SUMIF('MI H'!$D$5:$D$70,CLUBS!$B9,'MI H'!$AD$5:$AD$70)+SUMIF('CA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H'!$D$5:$D$70,CLUBS!$B9,'PU H'!$AE$5:$AE$70,"&gt;0")+COUNTIFS('BE F'!$D$5:$D$72,CLUBS!$B9,'BE F'!$AE$5:$AE$72,"&gt;0")+COUNTIFS('BE H'!$D$5:$D$66,CLUBS!$B9,'BE H'!$AE$5:$AE$66,"&gt;0")+COUNTIFS('MI F'!$D$5:$D$72,CLUBS!$B9,'MI F'!$AE$5:$AE$72,"&gt;0")+COUNTIFS('MI H'!$D$5:$D$70,CLUBS!$B9,'MI H'!$AE$5:$AE$70,"&gt;0")+COUNTIFS('CA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H'!$D$5:$D$70,CLUBS!$B9,'PU H'!$AF$5:$AF$70)+SUMIF('BE F'!$D$5:$D$72,CLUBS!$B9,'BE F'!$AF$5:$AF$72)+SUMIF('BE H'!$D$5:$D$66,CLUBS!$B9,'BE H'!$AF$5:$AF$66)+SUMIF('MI F'!$D$5:$D$72,CLUBS!$B9,'MI F'!$AF$5:$AF$72)+SUMIF('MI H'!$D$5:$D$70,CLUBS!$B9,'MI H'!$AF$5:$AF$70)+SUMIF('CA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H'!$D$5:$D$70,CLUBS!$B9,'PU H'!$AG$5:$AG$70,"&gt;0")+COUNTIFS('BE F'!$D$5:$D$72,CLUBS!$B9,'BE F'!$AG$5:$AG$72,"&gt;0")+COUNTIFS('BE H'!$D$5:$D$66,CLUBS!$B9,'BE H'!$AG$5:$AG$66,"&gt;0")+COUNTIFS('MI F'!$D$5:$D$72,CLUBS!$B9,'MI F'!$AG$5:$AG$72,"&gt;0")+COUNTIFS('MI H'!$D$5:$D$70,CLUBS!$B9,'MI H'!$AG$5:$AG$70,"&gt;0")+COUNTIFS('CA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H'!$D$5:$D$70,CLUBS!$B9,'PU H'!$AH$5:$AH$70)+SUMIF('BE F'!$D$5:$D$72,CLUBS!$B9,'BE F'!$AH$5:$AH$72)+SUMIF('BE H'!$D$5:$D$66,CLUBS!$B9,'BE H'!$AH$5:$AH$66)+SUMIF('MI F'!$D$5:$D$72,CLUBS!$B9,'MI F'!$AH$5:$AH$72)+SUMIF('MI H'!$D$5:$D$70,CLUBS!$B9,'MI H'!$AH$5:$AH$70)+SUMIF('CA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13</v>
      </c>
      <c r="AH17" s="28">
        <f t="shared" si="2"/>
        <v>320</v>
      </c>
      <c r="AI17" s="29">
        <f t="shared" si="3"/>
        <v>24.615384615384617</v>
      </c>
      <c r="AJ17" s="14">
        <f>COUNTIF('Licenciés Jeunes 2023'!F:F,CLUBS!B9)</f>
        <v>0</v>
      </c>
      <c r="AK17" s="27">
        <f t="shared" si="4"/>
        <v>0</v>
      </c>
    </row>
    <row r="18" spans="1:37" x14ac:dyDescent="0.15">
      <c r="A18" s="34">
        <f t="shared" si="0"/>
        <v>15</v>
      </c>
      <c r="B18" s="65" t="s">
        <v>33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H'!$D$5:$D$70,CLUBS!$B10,'PU H'!$E$5:$E$70,"&gt;0")+COUNTIFS('BE F'!$D$5:$D$72,CLUBS!$B10,'BE F'!$E$5:$E$72,"&gt;0")+COUNTIFS('BE H'!$D$5:$D$66,CLUBS!$B10,'BE H'!$E$5:$E$66,"&gt;0")+COUNTIFS('MI F'!$D$5:$D$72,CLUBS!$B10,'MI F'!$E$5:$E$72,"&gt;0")+COUNTIFS('MI H'!$D$5:$D$70,CLUBS!$B10,'MI H'!$E$5:$E$70,"&gt;0")+COUNTIFS('CA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0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H'!$D$5:$D$70,CLUBS!$B10,'PU H'!$F$5:$F$70)+SUMIF('BE F'!$D$5:$D$72,CLUBS!$B10,'BE F'!$F$5:$F$72)+SUMIF('BE H'!$D$5:$D$66,CLUBS!$B10,'BE H'!$F$5:$F$66)+SUMIF('MI F'!$D$5:$D$72,CLUBS!$B10,'MI F'!$F$5:$F$72)+SUMIF('MI H'!$D$5:$D$70,CLUBS!$B10,'MI H'!$F$5:$F$70)+SUMIF('CA F'!$D$5:$D$72,CLUBS!$B10,'CA F'!$F$5:$F$72)+SUMIF('CA H'!$D$5:$D$72,CLUBS!$B10,'CA H'!$F$5:$F$72)+SUMIF('JU F'!$D$5:$D$72,CLUBS!$B10,'JU F'!$F$5:$F$72)+SUMIF('JU H'!$D$5:$D$72,CLUBS!$B10,'JU H'!$F$5:$F$72)</f>
        <v>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H'!$D$5:$D$70,CLUBS!$B10,'PU H'!$G$5:$G$70,"&gt;0")+COUNTIFS('BE F'!$D$5:$D$72,CLUBS!$B10,'BE F'!$G$5:$G$72,"&gt;0")+COUNTIFS('BE H'!$D$5:$D$66,CLUBS!$B10,'BE H'!$G$5:$G$66,"&gt;0")+COUNTIFS('MI F'!$D$5:$D$72,CLUBS!$B10,'MI F'!$G$5:$G$72,"&gt;0")+COUNTIFS('MI H'!$D$5:$D$70,CLUBS!$B10,'MI H'!$G$5:$G$70,"&gt;0")+COUNTIFS('CA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8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H'!$D$5:$D$70,CLUBS!$B10,'PU H'!$H$5:$H$70)+SUMIF('BE F'!$D$5:$D$72,CLUBS!$B10,'BE F'!$H$5:$H$72)+SUMIF('BE H'!$D$5:$D$66,CLUBS!$B10,'BE H'!$H$5:$H$66)+SUMIF('MI F'!$D$5:$D$72,CLUBS!$B10,'MI F'!$H$5:$H$72)+SUMIF('MI H'!$D$5:$D$70,CLUBS!$B10,'MI H'!$H$5:$H$70)+SUMIF('CA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H'!$D$5:$D$70,CLUBS!$B10,'PU H'!$I$5:$I$70,"&gt;0")+COUNTIFS('BE F'!$D$5:$D$72,CLUBS!$B10,'BE F'!$I$5:$I$72,"&gt;0")+COUNTIFS('BE H'!$D$5:$D$66,CLUBS!$B10,'BE H'!$I$5:$I$66,"&gt;0")+COUNTIFS('MI F'!$D$5:$D$72,CLUBS!$B10,'MI F'!$I$5:$I$72,"&gt;0")+COUNTIFS('MI H'!$D$5:$D$70,CLUBS!$B10,'MI H'!$I$5:$I$70,"&gt;0")+COUNTIFS('CA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H'!$D$5:$D$70,CLUBS!$B10,'PU H'!$J$5:$J$70)+SUMIF('BE F'!$D$5:$D$72,CLUBS!$B10,'BE F'!$J$5:$J$72)+SUMIF('BE H'!$D$5:$D$66,CLUBS!$B10,'BE H'!$J$5:$J$66)+SUMIF('MI F'!$D$5:$D$72,CLUBS!$B10,'MI F'!$J$5:$J$72)+SUMIF('MI H'!$D$5:$D$70,CLUBS!$B10,'MI H'!$J$5:$J$70)+SUMIF('CA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H'!$D$5:$D$70,CLUBS!$B10,'PU H'!$K$5:$K$70,"&gt;0")+COUNTIFS('BE F'!$D$5:$D$72,CLUBS!$B10,'BE F'!$K$5:$K$72,"&gt;0")+COUNTIFS('BE H'!$D$5:$D$66,CLUBS!$B10,'BE H'!$K$5:$K$66,"&gt;0")+COUNTIFS('MI F'!$D$5:$D$72,CLUBS!$B10,'MI F'!$K$5:$K$72,"&gt;0")+COUNTIFS('MI H'!$D$5:$D$70,CLUBS!$B10,'MI H'!$K$5:$K$70,"&gt;0")+COUNTIFS('CA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H'!$D$5:$D$70,CLUBS!$B10,'PU H'!$L$5:$L$70)+SUMIF('BE F'!$D$5:$D$72,CLUBS!$B10,'BE F'!$L$5:$L$72)+SUMIF('BE H'!$D$5:$D$66,CLUBS!$B10,'BE H'!$L$5:$L$66)+SUMIF('MI F'!$D$5:$D$72,CLUBS!$B10,'MI F'!$L$5:$L$72)+SUMIF('MI H'!$D$5:$D$70,CLUBS!$B10,'MI H'!$L$5:$L$70)+SUMIF('CA F'!$D$5:$D$72,CLUBS!$B10,'CA F'!$L$5:$L$72)+SUMIF('CA H'!$D$5:$D$72,CLUBS!$B10,'CA H'!$L$5:$L$72)+SUMIF('JU F'!$D$5:$D$72,CLUBS!$B10,'JU F'!$L$5:$L$72)+SUMIF('JU H'!$D$5:$D$72,CLUBS!$B10,'JU H'!$L$5:$L$72)</f>
        <v>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H'!$D$5:$D$70,CLUBS!$B10,'PU H'!$M$5:$M$70,"&gt;0")+COUNTIFS('BE F'!$D$5:$D$72,CLUBS!$B10,'BE F'!$M$5:$M$72,"&gt;0")+COUNTIFS('BE H'!$D$5:$D$66,CLUBS!$B10,'BE H'!$M$5:$M$66,"&gt;0")+COUNTIFS('MI F'!$D$5:$D$72,CLUBS!$B10,'MI F'!$M$5:$M$72,"&gt;0")+COUNTIFS('MI H'!$D$5:$D$70,CLUBS!$B10,'MI H'!$M$5:$M$70,"&gt;0")+COUNTIFS('CA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H'!$D$5:$D$70,CLUBS!$B10,'PU H'!$N$5:$N$70)+SUMIF('BE F'!$D$5:$D$72,CLUBS!$B10,'BE F'!$N$5:$N$72)+SUMIF('BE H'!$D$5:$D$66,CLUBS!$B10,'BE H'!$N$5:$N$66)+SUMIF('MI F'!$D$5:$D$72,CLUBS!$B10,'MI F'!$N$5:$N$72)+SUMIF('MI H'!$D$5:$D$70,CLUBS!$B10,'MI H'!$N$5:$N$70)+SUMIF('CA F'!$D$5:$D$72,CLUBS!$B10,'CA F'!$N$5:$N$72)+SUMIF('CA H'!$D$5:$D$72,CLUBS!$B10,'CA H'!$N$5:$N$72)+SUMIF('JU F'!$D$5:$D$72,CLUBS!$B10,'JU F'!$N$5:$N$72)+SUMIF('JU H'!$D$5:$D$72,CLUBS!$B10,'JU H'!$N$5:$N$72)</f>
        <v>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H'!$D$5:$D$70,CLUBS!$B10,'PU H'!$O$5:$O$70,"&gt;0")+COUNTIFS('BE F'!$D$5:$D$72,CLUBS!$B10,'BE F'!$O$5:$O$72,"&gt;0")+COUNTIFS('BE H'!$D$5:$D$66,CLUBS!$B10,'BE H'!$O$5:$O$66,"&gt;0")+COUNTIFS('MI F'!$D$5:$D$72,CLUBS!$B10,'MI F'!$O$5:$O$72,"&gt;0")+COUNTIFS('MI H'!$D$5:$D$70,CLUBS!$B10,'MI H'!$O$5:$O$70,"&gt;0")+COUNTIFS('CA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H'!$D$5:$D$70,CLUBS!$B10,'PU H'!$P$5:$P$70)+SUMIF('BE F'!$D$5:$D$72,CLUBS!$B10,'BE F'!$P$5:$P$72)+SUMIF('BE H'!$D$5:$D$66,CLUBS!$B10,'BE H'!$P$5:$P$66)+SUMIF('MI F'!$D$5:$D$72,CLUBS!$B10,'MI F'!$P$5:$P$72)+SUMIF('MI H'!$D$5:$D$70,CLUBS!$B10,'MI H'!$P$5:$P$70)+SUMIF('CA F'!$D$5:$D$72,CLUBS!$B10,'CA F'!$P$5:$P$72)+SUMIF('CA H'!$D$5:$D$72,CLUBS!$B10,'CA H'!$P$5:$P$72)+SUMIF('JU F'!$D$5:$D$72,CLUBS!$B10,'JU F'!$P$5:$P$72)+SUMIF('JU H'!$D$5:$D$72,CLUBS!$B10,'JU H'!$P$5:$P$72)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H'!$D$5:$D$70,CLUBS!$B10,'PU H'!$Q$5:$Q$70,"&gt;0")+COUNTIFS('BE F'!$D$5:$D$72,CLUBS!$B10,'BE F'!$Q$5:$Q$72,"&gt;0")+COUNTIFS('BE H'!$D$5:$D$66,CLUBS!$B10,'BE H'!$Q$5:$Q$66,"&gt;0")+COUNTIFS('MI F'!$D$5:$D$72,CLUBS!$B10,'MI F'!$Q$5:$Q$72,"&gt;0")+COUNTIFS('MI H'!$D$5:$D$70,CLUBS!$B10,'MI H'!$Q$5:$Q$70,"&gt;0")+COUNTIFS('CA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H'!$D$5:$D$70,CLUBS!$B10,'PU H'!$R$5:$R$70)+SUMIF('BE F'!$D$5:$D$72,CLUBS!$B10,'BE F'!$R$5:$R$72)+SUMIF('BE H'!$D$5:$D$66,CLUBS!$B10,'BE H'!$R$5:$R$66)+SUMIF('MI F'!$D$5:$D$72,CLUBS!$B10,'MI F'!$R$5:$R$72)+SUMIF('MI H'!$D$5:$D$70,CLUBS!$B10,'MI H'!$R$5:$R$70)+SUMIF('CA F'!$D$5:$D$72,CLUBS!$B10,'CA F'!$R$5:$R$72)+SUMIF('CA H'!$D$5:$D$72,CLUBS!$B10,'CA H'!$R$5:$R$72)+SUMIF('JU F'!$D$5:$D$72,CLUBS!$B10,'JU F'!$R$5:$R$72)+SUMIF('JU H'!$D$5:$D$72,CLUBS!$B10,'JU H'!$R$5:$R$72)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H'!$D$5:$D$70,CLUBS!$B10,'PU H'!$S$5:$S$70,"&gt;0")+COUNTIFS('BE F'!$D$5:$D$72,CLUBS!$B10,'BE F'!$S$5:$S$72,"&gt;0")+COUNTIFS('BE H'!$D$5:$D$66,CLUBS!$B10,'BE H'!$S$5:$S$66,"&gt;0")+COUNTIFS('MI F'!$D$5:$D$72,CLUBS!$B10,'MI F'!$S$5:$S$72,"&gt;0")+COUNTIFS('MI H'!$D$5:$D$70,CLUBS!$B10,'MI H'!$S$5:$S$70,"&gt;0")+COUNTIFS('CA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H'!$D$5:$D$70,CLUBS!$B10,'PU H'!$T$5:$T$70)+SUMIF('BE F'!$D$5:$D$72,CLUBS!$B10,'BE F'!$T$5:$T$72)+SUMIF('BE H'!$D$5:$D$66,CLUBS!$B10,'BE H'!$T$5:$T$66)+SUMIF('MI F'!$D$5:$D$72,CLUBS!$B10,'MI F'!$T$5:$T$72)+SUMIF('MI H'!$D$5:$D$70,CLUBS!$B10,'MI H'!$T$5:$T$70)+SUMIF('CA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H'!$D$5:$D$70,CLUBS!$B10,'PU H'!$U$5:$U$70,"&gt;0")+COUNTIFS('BE F'!$D$5:$D$72,CLUBS!$B10,'BE F'!$U$5:$U$72,"&gt;0")+COUNTIFS('BE H'!$D$5:$D$66,CLUBS!$B10,'BE H'!$U$5:$U$66,"&gt;0")+COUNTIFS('MI F'!$D$5:$D$72,CLUBS!$B10,'MI F'!$U$5:$U$72,"&gt;0")+COUNTIFS('MI H'!$D$5:$D$70,CLUBS!$B10,'MI H'!$U$5:$U$70,"&gt;0")+COUNTIFS('CA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H'!$D$5:$D$70,CLUBS!$B10,'PU H'!$V$5:$V$70)+SUMIF('BE F'!$D$5:$D$72,CLUBS!$B10,'BE F'!$V$5:$V$72)+SUMIF('BE H'!$D$5:$D$66,CLUBS!$B10,'BE H'!$V$5:$V$66)+SUMIF('MI F'!$D$5:$D$72,CLUBS!$B10,'MI F'!$V$5:$V$72)+SUMIF('MI H'!$D$5:$D$70,CLUBS!$B10,'MI H'!$V$5:$V$70)+SUMIF('CA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H'!$D$5:$D$70,CLUBS!$B10,'PU H'!$W$5:$W$70,"&gt;0")+COUNTIFS('BE F'!$D$5:$D$72,CLUBS!$B10,'BE F'!$W$5:$W$72,"&gt;0")+COUNTIFS('BE H'!$D$5:$D$66,CLUBS!$B10,'BE H'!$W$5:$W$66,"&gt;0")+COUNTIFS('MI F'!$D$5:$D$72,CLUBS!$B10,'MI F'!$W$5:$W$72,"&gt;0")+COUNTIFS('MI H'!$D$5:$D$70,CLUBS!$B10,'MI H'!$W$5:$W$70,"&gt;0")+COUNTIFS('CA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H'!$D$5:$D$70,CLUBS!$B10,'PU H'!$X$5:$X$70)+SUMIF('BE F'!$D$5:$D$72,CLUBS!$B10,'BE F'!$X$5:$X$72)+SUMIF('BE H'!$D$5:$D$66,CLUBS!$B10,'BE H'!$X$5:$X$66)+SUMIF('MI F'!$D$5:$D$72,CLUBS!$B10,'MI F'!$X$5:$X$72)+SUMIF('MI H'!$D$5:$D$70,CLUBS!$B10,'MI H'!$X$5:$X$70)+SUMIF('CA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H'!$D$5:$D$70,CLUBS!$B10,'PU H'!$Y$5:$Y$70,"&gt;0")+COUNTIFS('BE F'!$D$5:$D$72,CLUBS!$B10,'BE F'!$Y$5:$Y$72,"&gt;0")+COUNTIFS('BE H'!$D$5:$D$66,CLUBS!$B10,'BE H'!$Y$5:$Y$66,"&gt;0")+COUNTIFS('MI F'!$D$5:$D$72,CLUBS!$B10,'MI F'!$Y$5:$Y$72,"&gt;0")+COUNTIFS('MI H'!$D$5:$D$70,CLUBS!$B10,'MI H'!$Y$5:$Y$70,"&gt;0")+COUNTIFS('CA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H'!$D$5:$D$70,CLUBS!$B10,'PU H'!$Z$5:$Z$70)+SUMIF('BE F'!$D$5:$D$72,CLUBS!$B10,'BE F'!$Z$5:$Z$72)+SUMIF('BE H'!$D$5:$D$66,CLUBS!$B10,'BE H'!$Z$5:$Z$66)+SUMIF('MI F'!$D$5:$D$72,CLUBS!$B10,'MI F'!$Z$5:$Z$72)+SUMIF('MI H'!$D$5:$D$70,CLUBS!$B10,'MI H'!$Z$5:$Z$70)+SUMIF('CA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H'!$D$5:$D$70,CLUBS!$B10,'PU H'!$AA$5:$AA$70,"&gt;0")+COUNTIFS('BE F'!$D$5:$D$72,CLUBS!$B10,'BE F'!$AA$5:$AA$72,"&gt;0")+COUNTIFS('BE H'!$D$5:$D$66,CLUBS!$B10,'BE H'!$AA$5:$AA$66,"&gt;0")+COUNTIFS('MI F'!$D$5:$D$72,CLUBS!$B10,'MI F'!$AA$5:$AA$72,"&gt;0")+COUNTIFS('MI H'!$D$5:$D$70,CLUBS!$B10,'MI H'!$AA$5:$AA$70,"&gt;0")+COUNTIFS('CA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H'!$D$5:$D$70,CLUBS!$B10,'PU H'!$AB$5:$AB$70)+SUMIF('BE F'!$D$5:$D$72,CLUBS!$B10,'BE F'!$AB$5:$AB$72)+SUMIF('BE H'!$D$5:$D$66,CLUBS!$B10,'BE H'!$AB$5:$AB$66)+SUMIF('MI F'!$D$5:$D$72,CLUBS!$B10,'MI F'!$AB$5:$AB$72)+SUMIF('MI H'!$D$5:$D$70,CLUBS!$B10,'MI H'!$AB$5:$AB$70)+SUMIF('CA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H'!$D$5:$D$70,CLUBS!$B10,'PU H'!$AC$5:$AC$70,"&gt;0")+COUNTIFS('BE F'!$D$5:$D$72,CLUBS!$B10,'BE F'!$AC$5:$AC$72,"&gt;0")+COUNTIFS('BE H'!$D$5:$D$66,CLUBS!$B10,'BE H'!$AC$5:$AC$66,"&gt;0")+COUNTIFS('MI F'!$D$5:$D$72,CLUBS!$B10,'MI F'!$AC$5:$AC$72,"&gt;0")+COUNTIFS('MI H'!$D$5:$D$70,CLUBS!$B10,'MI H'!$AC$5:$AC$70,"&gt;0")+COUNTIFS('CA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H'!$D$5:$D$70,CLUBS!$B10,'PU H'!$AD$5:$AD$70)+SUMIF('BE F'!$D$5:$D$72,CLUBS!$B10,'BE F'!$AD$5:$AD$72)+SUMIF('BE H'!$D$5:$D$66,CLUBS!$B10,'BE H'!$AD$5:$AD$66)+SUMIF('MI F'!$D$5:$D$72,CLUBS!$B10,'MI F'!$AD$5:$AD$72)+SUMIF('MI H'!$D$5:$D$70,CLUBS!$B10,'MI H'!$AD$5:$AD$70)+SUMIF('CA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H'!$D$5:$D$70,CLUBS!$B10,'PU H'!$AE$5:$AE$70,"&gt;0")+COUNTIFS('BE F'!$D$5:$D$72,CLUBS!$B10,'BE F'!$AE$5:$AE$72,"&gt;0")+COUNTIFS('BE H'!$D$5:$D$66,CLUBS!$B10,'BE H'!$AE$5:$AE$66,"&gt;0")+COUNTIFS('MI F'!$D$5:$D$72,CLUBS!$B10,'MI F'!$AE$5:$AE$72,"&gt;0")+COUNTIFS('MI H'!$D$5:$D$70,CLUBS!$B10,'MI H'!$AE$5:$AE$70,"&gt;0")+COUNTIFS('CA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H'!$D$5:$D$70,CLUBS!$B10,'PU H'!$AF$5:$AF$70)+SUMIF('BE F'!$D$5:$D$72,CLUBS!$B10,'BE F'!$AF$5:$AF$72)+SUMIF('BE H'!$D$5:$D$66,CLUBS!$B10,'BE H'!$AF$5:$AF$66)+SUMIF('MI F'!$D$5:$D$72,CLUBS!$B10,'MI F'!$AF$5:$AF$72)+SUMIF('MI H'!$D$5:$D$70,CLUBS!$B10,'MI H'!$AF$5:$AF$70)+SUMIF('CA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H'!$D$5:$D$70,CLUBS!$B10,'PU H'!$AG$5:$AG$70,"&gt;0")+COUNTIFS('BE F'!$D$5:$D$72,CLUBS!$B10,'BE F'!$AG$5:$AG$72,"&gt;0")+COUNTIFS('BE H'!$D$5:$D$66,CLUBS!$B10,'BE H'!$AG$5:$AG$66,"&gt;0")+COUNTIFS('MI F'!$D$5:$D$72,CLUBS!$B10,'MI F'!$AG$5:$AG$72,"&gt;0")+COUNTIFS('MI H'!$D$5:$D$70,CLUBS!$B10,'MI H'!$AG$5:$AG$70,"&gt;0")+COUNTIFS('CA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H'!$D$5:$D$70,CLUBS!$B10,'PU H'!$AH$5:$AH$70)+SUMIF('BE F'!$D$5:$D$72,CLUBS!$B10,'BE F'!$AH$5:$AH$72)+SUMIF('BE H'!$D$5:$D$66,CLUBS!$B10,'BE H'!$AH$5:$AH$66)+SUMIF('MI F'!$D$5:$D$72,CLUBS!$B10,'MI F'!$AH$5:$AH$72)+SUMIF('MI H'!$D$5:$D$70,CLUBS!$B10,'MI H'!$AH$5:$AH$70)+SUMIF('CA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0</v>
      </c>
      <c r="AH18" s="28">
        <f t="shared" si="2"/>
        <v>0</v>
      </c>
      <c r="AI18" s="29">
        <f t="shared" si="3"/>
        <v>0</v>
      </c>
      <c r="AJ18" s="14">
        <f>COUNTIF('Licenciés Jeunes 2023'!F:F,CLUBS!B10)</f>
        <v>0</v>
      </c>
      <c r="AK18" s="27">
        <f t="shared" si="4"/>
        <v>0</v>
      </c>
    </row>
    <row r="19" spans="1:37" x14ac:dyDescent="0.15">
      <c r="A19" s="34">
        <f t="shared" si="0"/>
        <v>14</v>
      </c>
      <c r="B19" s="65" t="s">
        <v>35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H'!$D$5:$D$70,CLUBS!$B11,'PU H'!$E$5:$E$70,"&gt;0")+COUNTIFS('BE F'!$D$5:$D$72,CLUBS!$B11,'BE F'!$E$5:$E$72,"&gt;0")+COUNTIFS('BE H'!$D$5:$D$66,CLUBS!$B11,'BE H'!$E$5:$E$66,"&gt;0")+COUNTIFS('MI F'!$D$5:$D$72,CLUBS!$B11,'MI F'!$E$5:$E$72,"&gt;0")+COUNTIFS('MI H'!$D$5:$D$70,CLUBS!$B11,'MI H'!$E$5:$E$70,"&gt;0")+COUNTIFS('CA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H'!$D$5:$D$70,CLUBS!$B11,'PU H'!$F$5:$F$70)+SUMIF('BE F'!$D$5:$D$72,CLUBS!$B11,'BE F'!$F$5:$F$72)+SUMIF('BE H'!$D$5:$D$66,CLUBS!$B11,'BE H'!$F$5:$F$66)+SUMIF('MI F'!$D$5:$D$72,CLUBS!$B11,'MI F'!$F$5:$F$72)+SUMIF('MI H'!$D$5:$D$70,CLUBS!$B11,'MI H'!$F$5:$F$70)+SUMIF('CA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H'!$D$5:$D$70,CLUBS!$B11,'PU H'!$G$5:$G$70,"&gt;0")+COUNTIFS('BE F'!$D$5:$D$72,CLUBS!$B11,'BE F'!$G$5:$G$72,"&gt;0")+COUNTIFS('BE H'!$D$5:$D$66,CLUBS!$B11,'BE H'!$G$5:$G$66,"&gt;0")+COUNTIFS('MI F'!$D$5:$D$72,CLUBS!$B11,'MI F'!$G$5:$G$72,"&gt;0")+COUNTIFS('MI H'!$D$5:$D$70,CLUBS!$B11,'MI H'!$G$5:$G$70,"&gt;0")+COUNTIFS('CA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8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H'!$D$5:$D$70,CLUBS!$B11,'PU H'!$H$5:$H$70)+SUMIF('BE F'!$D$5:$D$72,CLUBS!$B11,'BE F'!$H$5:$H$72)+SUMIF('BE H'!$D$5:$D$66,CLUBS!$B11,'BE H'!$H$5:$H$66)+SUMIF('MI F'!$D$5:$D$72,CLUBS!$B11,'MI F'!$H$5:$H$72)+SUMIF('MI H'!$D$5:$D$70,CLUBS!$B11,'MI H'!$H$5:$H$70)+SUMIF('CA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H'!$D$5:$D$70,CLUBS!$B11,'PU H'!$I$5:$I$70,"&gt;0")+COUNTIFS('BE F'!$D$5:$D$72,CLUBS!$B11,'BE F'!$I$5:$I$72,"&gt;0")+COUNTIFS('BE H'!$D$5:$D$66,CLUBS!$B11,'BE H'!$I$5:$I$66,"&gt;0")+COUNTIFS('MI F'!$D$5:$D$72,CLUBS!$B11,'MI F'!$I$5:$I$72,"&gt;0")+COUNTIFS('MI H'!$D$5:$D$70,CLUBS!$B11,'MI H'!$I$5:$I$70,"&gt;0")+COUNTIFS('CA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H'!$D$5:$D$70,CLUBS!$B11,'PU H'!$J$5:$J$70)+SUMIF('BE F'!$D$5:$D$72,CLUBS!$B11,'BE F'!$J$5:$J$72)+SUMIF('BE H'!$D$5:$D$66,CLUBS!$B11,'BE H'!$J$5:$J$66)+SUMIF('MI F'!$D$5:$D$72,CLUBS!$B11,'MI F'!$J$5:$J$72)+SUMIF('MI H'!$D$5:$D$70,CLUBS!$B11,'MI H'!$J$5:$J$70)+SUMIF('CA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H'!$D$5:$D$70,CLUBS!$B11,'PU H'!$K$5:$K$70,"&gt;0")+COUNTIFS('BE F'!$D$5:$D$72,CLUBS!$B11,'BE F'!$K$5:$K$72,"&gt;0")+COUNTIFS('BE H'!$D$5:$D$66,CLUBS!$B11,'BE H'!$K$5:$K$66,"&gt;0")+COUNTIFS('MI F'!$D$5:$D$72,CLUBS!$B11,'MI F'!$K$5:$K$72,"&gt;0")+COUNTIFS('MI H'!$D$5:$D$70,CLUBS!$B11,'MI H'!$K$5:$K$70,"&gt;0")+COUNTIFS('CA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H'!$D$5:$D$70,CLUBS!$B11,'PU H'!$L$5:$L$70)+SUMIF('BE F'!$D$5:$D$72,CLUBS!$B11,'BE F'!$L$5:$L$72)+SUMIF('BE H'!$D$5:$D$66,CLUBS!$B11,'BE H'!$L$5:$L$66)+SUMIF('MI F'!$D$5:$D$72,CLUBS!$B11,'MI F'!$L$5:$L$72)+SUMIF('MI H'!$D$5:$D$70,CLUBS!$B11,'MI H'!$L$5:$L$70)+SUMIF('CA F'!$D$5:$D$72,CLUBS!$B11,'CA F'!$L$5:$L$72)+SUMIF('CA H'!$D$5:$D$72,CLUBS!$B11,'CA H'!$L$5:$L$72)+SUMIF('JU F'!$D$5:$D$72,CLUBS!$B11,'JU F'!$L$5:$L$72)+SUMIF('JU H'!$D$5:$D$72,CLUBS!$B11,'JU H'!$L$5:$L$72)</f>
        <v>20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H'!$D$5:$D$70,CLUBS!$B11,'PU H'!$M$5:$M$70,"&gt;0")+COUNTIFS('BE F'!$D$5:$D$72,CLUBS!$B11,'BE F'!$M$5:$M$72,"&gt;0")+COUNTIFS('BE H'!$D$5:$D$66,CLUBS!$B11,'BE H'!$M$5:$M$66,"&gt;0")+COUNTIFS('MI F'!$D$5:$D$72,CLUBS!$B11,'MI F'!$M$5:$M$72,"&gt;0")+COUNTIFS('MI H'!$D$5:$D$70,CLUBS!$B11,'MI H'!$M$5:$M$70,"&gt;0")+COUNTIFS('CA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H'!$D$5:$D$70,CLUBS!$B11,'PU H'!$N$5:$N$70)+SUMIF('BE F'!$D$5:$D$72,CLUBS!$B11,'BE F'!$N$5:$N$72)+SUMIF('BE H'!$D$5:$D$66,CLUBS!$B11,'BE H'!$N$5:$N$66)+SUMIF('MI F'!$D$5:$D$72,CLUBS!$B11,'MI F'!$N$5:$N$72)+SUMIF('MI H'!$D$5:$D$70,CLUBS!$B11,'MI H'!$N$5:$N$70)+SUMIF('CA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H'!$D$5:$D$70,CLUBS!$B11,'PU H'!$O$5:$O$70,"&gt;0")+COUNTIFS('BE F'!$D$5:$D$72,CLUBS!$B11,'BE F'!$O$5:$O$72,"&gt;0")+COUNTIFS('BE H'!$D$5:$D$66,CLUBS!$B11,'BE H'!$O$5:$O$66,"&gt;0")+COUNTIFS('MI F'!$D$5:$D$72,CLUBS!$B11,'MI F'!$O$5:$O$72,"&gt;0")+COUNTIFS('MI H'!$D$5:$D$70,CLUBS!$B11,'MI H'!$O$5:$O$70,"&gt;0")+COUNTIFS('CA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H'!$D$5:$D$70,CLUBS!$B11,'PU H'!$P$5:$P$70)+SUMIF('BE F'!$D$5:$D$72,CLUBS!$B11,'BE F'!$P$5:$P$72)+SUMIF('BE H'!$D$5:$D$66,CLUBS!$B11,'BE H'!$P$5:$P$66)+SUMIF('MI F'!$D$5:$D$72,CLUBS!$B11,'MI F'!$P$5:$P$72)+SUMIF('MI H'!$D$5:$D$70,CLUBS!$B11,'MI H'!$P$5:$P$70)+SUMIF('CA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H'!$D$5:$D$70,CLUBS!$B11,'PU H'!$Q$5:$Q$70,"&gt;0")+COUNTIFS('BE F'!$D$5:$D$72,CLUBS!$B11,'BE F'!$Q$5:$Q$72,"&gt;0")+COUNTIFS('BE H'!$D$5:$D$66,CLUBS!$B11,'BE H'!$Q$5:$Q$66,"&gt;0")+COUNTIFS('MI F'!$D$5:$D$72,CLUBS!$B11,'MI F'!$Q$5:$Q$72,"&gt;0")+COUNTIFS('MI H'!$D$5:$D$70,CLUBS!$B11,'MI H'!$Q$5:$Q$70,"&gt;0")+COUNTIFS('CA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H'!$D$5:$D$70,CLUBS!$B11,'PU H'!$R$5:$R$70)+SUMIF('BE F'!$D$5:$D$72,CLUBS!$B11,'BE F'!$R$5:$R$72)+SUMIF('BE H'!$D$5:$D$66,CLUBS!$B11,'BE H'!$R$5:$R$66)+SUMIF('MI F'!$D$5:$D$72,CLUBS!$B11,'MI F'!$R$5:$R$72)+SUMIF('MI H'!$D$5:$D$70,CLUBS!$B11,'MI H'!$R$5:$R$70)+SUMIF('CA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H'!$D$5:$D$70,CLUBS!$B11,'PU H'!$S$5:$S$70,"&gt;0")+COUNTIFS('BE F'!$D$5:$D$72,CLUBS!$B11,'BE F'!$S$5:$S$72,"&gt;0")+COUNTIFS('BE H'!$D$5:$D$66,CLUBS!$B11,'BE H'!$S$5:$S$66,"&gt;0")+COUNTIFS('MI F'!$D$5:$D$72,CLUBS!$B11,'MI F'!$S$5:$S$72,"&gt;0")+COUNTIFS('MI H'!$D$5:$D$70,CLUBS!$B11,'MI H'!$S$5:$S$70,"&gt;0")+COUNTIFS('CA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H'!$D$5:$D$70,CLUBS!$B11,'PU H'!$T$5:$T$70)+SUMIF('BE F'!$D$5:$D$72,CLUBS!$B11,'BE F'!$T$5:$T$72)+SUMIF('BE H'!$D$5:$D$66,CLUBS!$B11,'BE H'!$T$5:$T$66)+SUMIF('MI F'!$D$5:$D$72,CLUBS!$B11,'MI F'!$T$5:$T$72)+SUMIF('MI H'!$D$5:$D$70,CLUBS!$B11,'MI H'!$T$5:$T$70)+SUMIF('CA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H'!$D$5:$D$70,CLUBS!$B11,'PU H'!$U$5:$U$70,"&gt;0")+COUNTIFS('BE F'!$D$5:$D$72,CLUBS!$B11,'BE F'!$U$5:$U$72,"&gt;0")+COUNTIFS('BE H'!$D$5:$D$66,CLUBS!$B11,'BE H'!$U$5:$U$66,"&gt;0")+COUNTIFS('MI F'!$D$5:$D$72,CLUBS!$B11,'MI F'!$U$5:$U$72,"&gt;0")+COUNTIFS('MI H'!$D$5:$D$70,CLUBS!$B11,'MI H'!$U$5:$U$70,"&gt;0")+COUNTIFS('CA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H'!$D$5:$D$70,CLUBS!$B11,'PU H'!$V$5:$V$70)+SUMIF('BE F'!$D$5:$D$72,CLUBS!$B11,'BE F'!$V$5:$V$72)+SUMIF('BE H'!$D$5:$D$66,CLUBS!$B11,'BE H'!$V$5:$V$66)+SUMIF('MI F'!$D$5:$D$72,CLUBS!$B11,'MI F'!$V$5:$V$72)+SUMIF('MI H'!$D$5:$D$70,CLUBS!$B11,'MI H'!$V$5:$V$70)+SUMIF('CA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H'!$D$5:$D$70,CLUBS!$B11,'PU H'!$W$5:$W$70,"&gt;0")+COUNTIFS('BE F'!$D$5:$D$72,CLUBS!$B11,'BE F'!$W$5:$W$72,"&gt;0")+COUNTIFS('BE H'!$D$5:$D$66,CLUBS!$B11,'BE H'!$W$5:$W$66,"&gt;0")+COUNTIFS('MI F'!$D$5:$D$72,CLUBS!$B11,'MI F'!$W$5:$W$72,"&gt;0")+COUNTIFS('MI H'!$D$5:$D$70,CLUBS!$B11,'MI H'!$W$5:$W$70,"&gt;0")+COUNTIFS('CA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H'!$D$5:$D$70,CLUBS!$B11,'PU H'!$X$5:$X$70)+SUMIF('BE F'!$D$5:$D$72,CLUBS!$B11,'BE F'!$X$5:$X$72)+SUMIF('BE H'!$D$5:$D$66,CLUBS!$B11,'BE H'!$X$5:$X$66)+SUMIF('MI F'!$D$5:$D$72,CLUBS!$B11,'MI F'!$X$5:$X$72)+SUMIF('MI H'!$D$5:$D$70,CLUBS!$B11,'MI H'!$X$5:$X$70)+SUMIF('CA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H'!$D$5:$D$70,CLUBS!$B11,'PU H'!$Y$5:$Y$70,"&gt;0")+COUNTIFS('BE F'!$D$5:$D$72,CLUBS!$B11,'BE F'!$Y$5:$Y$72,"&gt;0")+COUNTIFS('BE H'!$D$5:$D$66,CLUBS!$B11,'BE H'!$Y$5:$Y$66,"&gt;0")+COUNTIFS('MI F'!$D$5:$D$72,CLUBS!$B11,'MI F'!$Y$5:$Y$72,"&gt;0")+COUNTIFS('MI H'!$D$5:$D$70,CLUBS!$B11,'MI H'!$Y$5:$Y$70,"&gt;0")+COUNTIFS('CA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H'!$D$5:$D$70,CLUBS!$B11,'PU H'!$Z$5:$Z$70)+SUMIF('BE F'!$D$5:$D$72,CLUBS!$B11,'BE F'!$Z$5:$Z$72)+SUMIF('BE H'!$D$5:$D$66,CLUBS!$B11,'BE H'!$Z$5:$Z$66)+SUMIF('MI F'!$D$5:$D$72,CLUBS!$B11,'MI F'!$Z$5:$Z$72)+SUMIF('MI H'!$D$5:$D$70,CLUBS!$B11,'MI H'!$Z$5:$Z$70)+SUMIF('CA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H'!$D$5:$D$70,CLUBS!$B11,'PU H'!$AA$5:$AA$70,"&gt;0")+COUNTIFS('BE F'!$D$5:$D$72,CLUBS!$B11,'BE F'!$AA$5:$AA$72,"&gt;0")+COUNTIFS('BE H'!$D$5:$D$66,CLUBS!$B11,'BE H'!$AA$5:$AA$66,"&gt;0")+COUNTIFS('MI F'!$D$5:$D$72,CLUBS!$B11,'MI F'!$AA$5:$AA$72,"&gt;0")+COUNTIFS('MI H'!$D$5:$D$70,CLUBS!$B11,'MI H'!$AA$5:$AA$70,"&gt;0")+COUNTIFS('CA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H'!$D$5:$D$70,CLUBS!$B11,'PU H'!$AB$5:$AB$70)+SUMIF('BE F'!$D$5:$D$72,CLUBS!$B11,'BE F'!$AB$5:$AB$72)+SUMIF('BE H'!$D$5:$D$66,CLUBS!$B11,'BE H'!$AB$5:$AB$66)+SUMIF('MI F'!$D$5:$D$72,CLUBS!$B11,'MI F'!$AB$5:$AB$72)+SUMIF('MI H'!$D$5:$D$70,CLUBS!$B11,'MI H'!$AB$5:$AB$70)+SUMIF('CA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H'!$D$5:$D$70,CLUBS!$B11,'PU H'!$AC$5:$AC$70,"&gt;0")+COUNTIFS('BE F'!$D$5:$D$72,CLUBS!$B11,'BE F'!$AC$5:$AC$72,"&gt;0")+COUNTIFS('BE H'!$D$5:$D$66,CLUBS!$B11,'BE H'!$AC$5:$AC$66,"&gt;0")+COUNTIFS('MI F'!$D$5:$D$72,CLUBS!$B11,'MI F'!$AC$5:$AC$72,"&gt;0")+COUNTIFS('MI H'!$D$5:$D$70,CLUBS!$B11,'MI H'!$AC$5:$AC$70,"&gt;0")+COUNTIFS('CA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H'!$D$5:$D$70,CLUBS!$B11,'PU H'!$AD$5:$AD$70)+SUMIF('BE F'!$D$5:$D$72,CLUBS!$B11,'BE F'!$AD$5:$AD$72)+SUMIF('BE H'!$D$5:$D$66,CLUBS!$B11,'BE H'!$AD$5:$AD$66)+SUMIF('MI F'!$D$5:$D$72,CLUBS!$B11,'MI F'!$AD$5:$AD$72)+SUMIF('MI H'!$D$5:$D$70,CLUBS!$B11,'MI H'!$AD$5:$AD$70)+SUMIF('CA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H'!$D$5:$D$70,CLUBS!$B11,'PU H'!$AE$5:$AE$70,"&gt;0")+COUNTIFS('BE F'!$D$5:$D$72,CLUBS!$B11,'BE F'!$AE$5:$AE$72,"&gt;0")+COUNTIFS('BE H'!$D$5:$D$66,CLUBS!$B11,'BE H'!$AE$5:$AE$66,"&gt;0")+COUNTIFS('MI F'!$D$5:$D$72,CLUBS!$B11,'MI F'!$AE$5:$AE$72,"&gt;0")+COUNTIFS('MI H'!$D$5:$D$70,CLUBS!$B11,'MI H'!$AE$5:$AE$70,"&gt;0")+COUNTIFS('CA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H'!$D$5:$D$70,CLUBS!$B11,'PU H'!$AF$5:$AF$70)+SUMIF('BE F'!$D$5:$D$72,CLUBS!$B11,'BE F'!$AF$5:$AF$72)+SUMIF('BE H'!$D$5:$D$66,CLUBS!$B11,'BE H'!$AF$5:$AF$66)+SUMIF('MI F'!$D$5:$D$72,CLUBS!$B11,'MI F'!$AF$5:$AF$72)+SUMIF('MI H'!$D$5:$D$70,CLUBS!$B11,'MI H'!$AF$5:$AF$70)+SUMIF('CA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H'!$D$5:$D$70,CLUBS!$B11,'PU H'!$AG$5:$AG$70,"&gt;0")+COUNTIFS('BE F'!$D$5:$D$72,CLUBS!$B11,'BE F'!$AG$5:$AG$72,"&gt;0")+COUNTIFS('BE H'!$D$5:$D$66,CLUBS!$B11,'BE H'!$AG$5:$AG$66,"&gt;0")+COUNTIFS('MI F'!$D$5:$D$72,CLUBS!$B11,'MI F'!$AG$5:$AG$72,"&gt;0")+COUNTIFS('MI H'!$D$5:$D$70,CLUBS!$B11,'MI H'!$AG$5:$AG$70,"&gt;0")+COUNTIFS('CA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H'!$D$5:$D$70,CLUBS!$B11,'PU H'!$AH$5:$AH$70)+SUMIF('BE F'!$D$5:$D$72,CLUBS!$B11,'BE F'!$AH$5:$AH$72)+SUMIF('BE H'!$D$5:$D$66,CLUBS!$B11,'BE H'!$AH$5:$AH$66)+SUMIF('MI F'!$D$5:$D$72,CLUBS!$B11,'MI F'!$AH$5:$AH$72)+SUMIF('MI H'!$D$5:$D$70,CLUBS!$B11,'MI H'!$AH$5:$AH$70)+SUMIF('CA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si="2"/>
        <v>20</v>
      </c>
      <c r="AI19" s="29">
        <f t="shared" si="3"/>
        <v>20</v>
      </c>
      <c r="AJ19" s="14">
        <f>COUNTIF('Licenciés Jeunes 2023'!F:F,CLUBS!B11)</f>
        <v>0</v>
      </c>
      <c r="AK19" s="27">
        <f t="shared" si="4"/>
        <v>0</v>
      </c>
    </row>
    <row r="20" spans="1:37" x14ac:dyDescent="0.15">
      <c r="A20" s="34">
        <f t="shared" si="0"/>
        <v>9</v>
      </c>
      <c r="B20" s="65" t="s">
        <v>37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H'!$D$5:$D$70,CLUBS!$B12,'PU H'!$E$5:$E$70,"&gt;0")+COUNTIFS('BE F'!$D$5:$D$72,CLUBS!$B12,'BE F'!$E$5:$E$72,"&gt;0")+COUNTIFS('BE H'!$D$5:$D$66,CLUBS!$B12,'BE H'!$E$5:$E$66,"&gt;0")+COUNTIFS('MI F'!$D$5:$D$72,CLUBS!$B12,'MI F'!$E$5:$E$72,"&gt;0")+COUNTIFS('MI H'!$D$5:$D$70,CLUBS!$B12,'MI H'!$E$5:$E$70,"&gt;0")+COUNTIFS('CA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6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H'!$D$5:$D$70,CLUBS!$B12,'PU H'!$F$5:$F$70)+SUMIF('BE F'!$D$5:$D$72,CLUBS!$B12,'BE F'!$F$5:$F$72)+SUMIF('BE H'!$D$5:$D$66,CLUBS!$B12,'BE H'!$F$5:$F$66)+SUMIF('MI F'!$D$5:$D$72,CLUBS!$B12,'MI F'!$F$5:$F$72)+SUMIF('MI H'!$D$5:$D$70,CLUBS!$B12,'MI H'!$F$5:$F$70)+SUMIF('CA F'!$D$5:$D$72,CLUBS!$B12,'CA F'!$F$5:$F$72)+SUMIF('CA H'!$D$5:$D$72,CLUBS!$B12,'CA H'!$F$5:$F$72)+SUMIF('JU F'!$D$5:$D$72,CLUBS!$B12,'JU F'!$F$5:$F$72)+SUMIF('JU H'!$D$5:$D$72,CLUBS!$B12,'JU H'!$F$5:$F$72)</f>
        <v>91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H'!$D$5:$D$70,CLUBS!$B12,'PU H'!$G$5:$G$70,"&gt;0")+COUNTIFS('BE F'!$D$5:$D$72,CLUBS!$B12,'BE F'!$G$5:$G$72,"&gt;0")+COUNTIFS('BE H'!$D$5:$D$66,CLUBS!$B12,'BE H'!$G$5:$G$66,"&gt;0")+COUNTIFS('MI F'!$D$5:$D$72,CLUBS!$B12,'MI F'!$G$5:$G$72,"&gt;0")+COUNTIFS('MI H'!$D$5:$D$70,CLUBS!$B12,'MI H'!$G$5:$G$70,"&gt;0")+COUNTIFS('CA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4</v>
      </c>
      <c r="F20" s="58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H'!$D$5:$D$70,CLUBS!$B12,'PU H'!$H$5:$H$70)+SUMIF('BE F'!$D$5:$D$72,CLUBS!$B12,'BE F'!$H$5:$H$72)+SUMIF('BE H'!$D$5:$D$66,CLUBS!$B12,'BE H'!$H$5:$H$66)+SUMIF('MI F'!$D$5:$D$72,CLUBS!$B12,'MI F'!$H$5:$H$72)+SUMIF('MI H'!$D$5:$D$70,CLUBS!$B12,'MI H'!$H$5:$H$70)+SUMIF('CA F'!$D$5:$D$72,CLUBS!$B12,'CA F'!$H$5:$H$72)+SUMIF('CA H'!$D$5:$D$72,CLUBS!$B12,'CA H'!$H$5:$H$72)+SUMIF('JU F'!$D$5:$D$72,CLUBS!$B12,'JU F'!$H$5:$H$72)+SUMIF('JU H'!$D$5:$D$72,CLUBS!$B12,'JU H'!$H$5:$H$72)</f>
        <v>130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H'!$D$5:$D$70,CLUBS!$B12,'PU H'!$I$5:$I$70,"&gt;0")+COUNTIFS('BE F'!$D$5:$D$72,CLUBS!$B12,'BE F'!$I$5:$I$72,"&gt;0")+COUNTIFS('BE H'!$D$5:$D$66,CLUBS!$B12,'BE H'!$I$5:$I$66,"&gt;0")+COUNTIFS('MI F'!$D$5:$D$72,CLUBS!$B12,'MI F'!$I$5:$I$72,"&gt;0")+COUNTIFS('MI H'!$D$5:$D$70,CLUBS!$B12,'MI H'!$I$5:$I$70,"&gt;0")+COUNTIFS('CA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6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H'!$D$5:$D$70,CLUBS!$B12,'PU H'!$J$5:$J$70)+SUMIF('BE F'!$D$5:$D$72,CLUBS!$B12,'BE F'!$J$5:$J$72)+SUMIF('BE H'!$D$5:$D$66,CLUBS!$B12,'BE H'!$J$5:$J$66)+SUMIF('MI F'!$D$5:$D$72,CLUBS!$B12,'MI F'!$J$5:$J$72)+SUMIF('MI H'!$D$5:$D$70,CLUBS!$B12,'MI H'!$J$5:$J$70)+SUMIF('CA F'!$D$5:$D$72,CLUBS!$B12,'CA F'!$J$5:$J$72)+SUMIF('CA H'!$D$5:$D$72,CLUBS!$B12,'CA H'!$J$5:$J$72)+SUMIF('JU F'!$D$5:$D$72,CLUBS!$B12,'JU F'!$J$5:$J$72)+SUMIF('JU H'!$D$5:$D$72,CLUBS!$B12,'JU H'!$J$5:$J$72)</f>
        <v>100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H'!$D$5:$D$70,CLUBS!$B12,'PU H'!$K$5:$K$70,"&gt;0")+COUNTIFS('BE F'!$D$5:$D$72,CLUBS!$B12,'BE F'!$K$5:$K$72,"&gt;0")+COUNTIFS('BE H'!$D$5:$D$66,CLUBS!$B12,'BE H'!$K$5:$K$66,"&gt;0")+COUNTIFS('MI F'!$D$5:$D$72,CLUBS!$B12,'MI F'!$K$5:$K$72,"&gt;0")+COUNTIFS('MI H'!$D$5:$D$70,CLUBS!$B12,'MI H'!$K$5:$K$70,"&gt;0")+COUNTIFS('CA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6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H'!$D$5:$D$70,CLUBS!$B12,'PU H'!$L$5:$L$70)+SUMIF('BE F'!$D$5:$D$72,CLUBS!$B12,'BE F'!$L$5:$L$72)+SUMIF('BE H'!$D$5:$D$66,CLUBS!$B12,'BE H'!$L$5:$L$66)+SUMIF('MI F'!$D$5:$D$72,CLUBS!$B12,'MI F'!$L$5:$L$72)+SUMIF('MI H'!$D$5:$D$70,CLUBS!$B12,'MI H'!$L$5:$L$70)+SUMIF('CA F'!$D$5:$D$72,CLUBS!$B12,'CA F'!$L$5:$L$72)+SUMIF('CA H'!$D$5:$D$72,CLUBS!$B12,'CA H'!$L$5:$L$72)+SUMIF('JU F'!$D$5:$D$72,CLUBS!$B12,'JU F'!$L$5:$L$72)+SUMIF('JU H'!$D$5:$D$72,CLUBS!$B12,'JU H'!$L$5:$L$72)</f>
        <v>145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H'!$D$5:$D$70,CLUBS!$B12,'PU H'!$M$5:$M$70,"&gt;0")+COUNTIFS('BE F'!$D$5:$D$72,CLUBS!$B12,'BE F'!$M$5:$M$72,"&gt;0")+COUNTIFS('BE H'!$D$5:$D$66,CLUBS!$B12,'BE H'!$M$5:$M$66,"&gt;0")+COUNTIFS('MI F'!$D$5:$D$72,CLUBS!$B12,'MI F'!$M$5:$M$72,"&gt;0")+COUNTIFS('MI H'!$D$5:$D$70,CLUBS!$B12,'MI H'!$M$5:$M$70,"&gt;0")+COUNTIFS('CA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H'!$D$5:$D$70,CLUBS!$B12,'PU H'!$N$5:$N$70)+SUMIF('BE F'!$D$5:$D$72,CLUBS!$B12,'BE F'!$N$5:$N$72)+SUMIF('BE H'!$D$5:$D$66,CLUBS!$B12,'BE H'!$N$5:$N$66)+SUMIF('MI F'!$D$5:$D$72,CLUBS!$B12,'MI F'!$N$5:$N$72)+SUMIF('MI H'!$D$5:$D$70,CLUBS!$B12,'MI H'!$N$5:$N$70)+SUMIF('CA F'!$D$5:$D$72,CLUBS!$B12,'CA F'!$N$5:$N$72)+SUMIF('CA H'!$D$5:$D$72,CLUBS!$B12,'CA H'!$N$5:$N$72)+SUMIF('JU F'!$D$5:$D$72,CLUBS!$B12,'JU F'!$N$5:$N$72)+SUMIF('JU H'!$D$5:$D$72,CLUBS!$B12,'JU H'!$N$5:$N$72)</f>
        <v>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H'!$D$5:$D$70,CLUBS!$B12,'PU H'!$O$5:$O$70,"&gt;0")+COUNTIFS('BE F'!$D$5:$D$72,CLUBS!$B12,'BE F'!$O$5:$O$72,"&gt;0")+COUNTIFS('BE H'!$D$5:$D$66,CLUBS!$B12,'BE H'!$O$5:$O$66,"&gt;0")+COUNTIFS('MI F'!$D$5:$D$72,CLUBS!$B12,'MI F'!$O$5:$O$72,"&gt;0")+COUNTIFS('MI H'!$D$5:$D$70,CLUBS!$B12,'MI H'!$O$5:$O$70,"&gt;0")+COUNTIFS('CA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H'!$D$5:$D$70,CLUBS!$B12,'PU H'!$P$5:$P$70)+SUMIF('BE F'!$D$5:$D$72,CLUBS!$B12,'BE F'!$P$5:$P$72)+SUMIF('BE H'!$D$5:$D$66,CLUBS!$B12,'BE H'!$P$5:$P$66)+SUMIF('MI F'!$D$5:$D$72,CLUBS!$B12,'MI F'!$P$5:$P$72)+SUMIF('MI H'!$D$5:$D$70,CLUBS!$B12,'MI H'!$P$5:$P$70)+SUMIF('CA F'!$D$5:$D$72,CLUBS!$B12,'CA F'!$P$5:$P$72)+SUMIF('CA H'!$D$5:$D$72,CLUBS!$B12,'CA H'!$P$5:$P$72)+SUMIF('JU F'!$D$5:$D$72,CLUBS!$B12,'JU F'!$P$5:$P$72)+SUMIF('JU H'!$D$5:$D$72,CLUBS!$B12,'JU H'!$P$5:$P$72)</f>
        <v>0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H'!$D$5:$D$70,CLUBS!$B12,'PU H'!$Q$5:$Q$70,"&gt;0")+COUNTIFS('BE F'!$D$5:$D$72,CLUBS!$B12,'BE F'!$Q$5:$Q$72,"&gt;0")+COUNTIFS('BE H'!$D$5:$D$66,CLUBS!$B12,'BE H'!$Q$5:$Q$66,"&gt;0")+COUNTIFS('MI F'!$D$5:$D$72,CLUBS!$B12,'MI F'!$Q$5:$Q$72,"&gt;0")+COUNTIFS('MI H'!$D$5:$D$70,CLUBS!$B12,'MI H'!$Q$5:$Q$70,"&gt;0")+COUNTIFS('CA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H'!$D$5:$D$70,CLUBS!$B12,'PU H'!$R$5:$R$70)+SUMIF('BE F'!$D$5:$D$72,CLUBS!$B12,'BE F'!$R$5:$R$72)+SUMIF('BE H'!$D$5:$D$66,CLUBS!$B12,'BE H'!$R$5:$R$66)+SUMIF('MI F'!$D$5:$D$72,CLUBS!$B12,'MI F'!$R$5:$R$72)+SUMIF('MI H'!$D$5:$D$70,CLUBS!$B12,'MI H'!$R$5:$R$70)+SUMIF('CA F'!$D$5:$D$72,CLUBS!$B12,'CA F'!$R$5:$R$72)+SUMIF('CA H'!$D$5:$D$72,CLUBS!$B12,'CA H'!$R$5:$R$72)+SUMIF('JU F'!$D$5:$D$72,CLUBS!$B12,'JU F'!$R$5:$R$72)+SUMIF('JU H'!$D$5:$D$72,CLUBS!$B12,'JU H'!$R$5:$R$72)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H'!$D$5:$D$70,CLUBS!$B12,'PU H'!$S$5:$S$70,"&gt;0")+COUNTIFS('BE F'!$D$5:$D$72,CLUBS!$B12,'BE F'!$S$5:$S$72,"&gt;0")+COUNTIFS('BE H'!$D$5:$D$66,CLUBS!$B12,'BE H'!$S$5:$S$66,"&gt;0")+COUNTIFS('MI F'!$D$5:$D$72,CLUBS!$B12,'MI F'!$S$5:$S$72,"&gt;0")+COUNTIFS('MI H'!$D$5:$D$70,CLUBS!$B12,'MI H'!$S$5:$S$70,"&gt;0")+COUNTIFS('CA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H'!$D$5:$D$70,CLUBS!$B12,'PU H'!$T$5:$T$70)+SUMIF('BE F'!$D$5:$D$72,CLUBS!$B12,'BE F'!$T$5:$T$72)+SUMIF('BE H'!$D$5:$D$66,CLUBS!$B12,'BE H'!$T$5:$T$66)+SUMIF('MI F'!$D$5:$D$72,CLUBS!$B12,'MI F'!$T$5:$T$72)+SUMIF('MI H'!$D$5:$D$70,CLUBS!$B12,'MI H'!$T$5:$T$70)+SUMIF('CA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H'!$D$5:$D$70,CLUBS!$B12,'PU H'!$U$5:$U$70,"&gt;0")+COUNTIFS('BE F'!$D$5:$D$72,CLUBS!$B12,'BE F'!$U$5:$U$72,"&gt;0")+COUNTIFS('BE H'!$D$5:$D$66,CLUBS!$B12,'BE H'!$U$5:$U$66,"&gt;0")+COUNTIFS('MI F'!$D$5:$D$72,CLUBS!$B12,'MI F'!$U$5:$U$72,"&gt;0")+COUNTIFS('MI H'!$D$5:$D$70,CLUBS!$B12,'MI H'!$U$5:$U$70,"&gt;0")+COUNTIFS('CA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H'!$D$5:$D$70,CLUBS!$B12,'PU H'!$V$5:$V$70)+SUMIF('BE F'!$D$5:$D$72,CLUBS!$B12,'BE F'!$V$5:$V$72)+SUMIF('BE H'!$D$5:$D$66,CLUBS!$B12,'BE H'!$V$5:$V$66)+SUMIF('MI F'!$D$5:$D$72,CLUBS!$B12,'MI F'!$V$5:$V$72)+SUMIF('MI H'!$D$5:$D$70,CLUBS!$B12,'MI H'!$V$5:$V$70)+SUMIF('CA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H'!$D$5:$D$70,CLUBS!$B12,'PU H'!$W$5:$W$70,"&gt;0")+COUNTIFS('BE F'!$D$5:$D$72,CLUBS!$B12,'BE F'!$W$5:$W$72,"&gt;0")+COUNTIFS('BE H'!$D$5:$D$66,CLUBS!$B12,'BE H'!$W$5:$W$66,"&gt;0")+COUNTIFS('MI F'!$D$5:$D$72,CLUBS!$B12,'MI F'!$W$5:$W$72,"&gt;0")+COUNTIFS('MI H'!$D$5:$D$70,CLUBS!$B12,'MI H'!$W$5:$W$70,"&gt;0")+COUNTIFS('CA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H'!$D$5:$D$70,CLUBS!$B12,'PU H'!$X$5:$X$70)+SUMIF('BE F'!$D$5:$D$72,CLUBS!$B12,'BE F'!$X$5:$X$72)+SUMIF('BE H'!$D$5:$D$66,CLUBS!$B12,'BE H'!$X$5:$X$66)+SUMIF('MI F'!$D$5:$D$72,CLUBS!$B12,'MI F'!$X$5:$X$72)+SUMIF('MI H'!$D$5:$D$70,CLUBS!$B12,'MI H'!$X$5:$X$70)+SUMIF('CA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H'!$D$5:$D$70,CLUBS!$B12,'PU H'!$Y$5:$Y$70,"&gt;0")+COUNTIFS('BE F'!$D$5:$D$72,CLUBS!$B12,'BE F'!$Y$5:$Y$72,"&gt;0")+COUNTIFS('BE H'!$D$5:$D$66,CLUBS!$B12,'BE H'!$Y$5:$Y$66,"&gt;0")+COUNTIFS('MI F'!$D$5:$D$72,CLUBS!$B12,'MI F'!$Y$5:$Y$72,"&gt;0")+COUNTIFS('MI H'!$D$5:$D$70,CLUBS!$B12,'MI H'!$Y$5:$Y$70,"&gt;0")+COUNTIFS('CA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H'!$D$5:$D$70,CLUBS!$B12,'PU H'!$Z$5:$Z$70)+SUMIF('BE F'!$D$5:$D$72,CLUBS!$B12,'BE F'!$Z$5:$Z$72)+SUMIF('BE H'!$D$5:$D$66,CLUBS!$B12,'BE H'!$Z$5:$Z$66)+SUMIF('MI F'!$D$5:$D$72,CLUBS!$B12,'MI F'!$Z$5:$Z$72)+SUMIF('MI H'!$D$5:$D$70,CLUBS!$B12,'MI H'!$Z$5:$Z$70)+SUMIF('CA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H'!$D$5:$D$70,CLUBS!$B12,'PU H'!$AA$5:$AA$70,"&gt;0")+COUNTIFS('BE F'!$D$5:$D$72,CLUBS!$B12,'BE F'!$AA$5:$AA$72,"&gt;0")+COUNTIFS('BE H'!$D$5:$D$66,CLUBS!$B12,'BE H'!$AA$5:$AA$66,"&gt;0")+COUNTIFS('MI F'!$D$5:$D$72,CLUBS!$B12,'MI F'!$AA$5:$AA$72,"&gt;0")+COUNTIFS('MI H'!$D$5:$D$70,CLUBS!$B12,'MI H'!$AA$5:$AA$70,"&gt;0")+COUNTIFS('CA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H'!$D$5:$D$70,CLUBS!$B12,'PU H'!$AB$5:$AB$70)+SUMIF('BE F'!$D$5:$D$72,CLUBS!$B12,'BE F'!$AB$5:$AB$72)+SUMIF('BE H'!$D$5:$D$66,CLUBS!$B12,'BE H'!$AB$5:$AB$66)+SUMIF('MI F'!$D$5:$D$72,CLUBS!$B12,'MI F'!$AB$5:$AB$72)+SUMIF('MI H'!$D$5:$D$70,CLUBS!$B12,'MI H'!$AB$5:$AB$70)+SUMIF('CA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H'!$D$5:$D$70,CLUBS!$B12,'PU H'!$AC$5:$AC$70,"&gt;0")+COUNTIFS('BE F'!$D$5:$D$72,CLUBS!$B12,'BE F'!$AC$5:$AC$72,"&gt;0")+COUNTIFS('BE H'!$D$5:$D$66,CLUBS!$B12,'BE H'!$AC$5:$AC$66,"&gt;0")+COUNTIFS('MI F'!$D$5:$D$72,CLUBS!$B12,'MI F'!$AC$5:$AC$72,"&gt;0")+COUNTIFS('MI H'!$D$5:$D$70,CLUBS!$B12,'MI H'!$AC$5:$AC$70,"&gt;0")+COUNTIFS('CA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H'!$D$5:$D$70,CLUBS!$B12,'PU H'!$AD$5:$AD$70)+SUMIF('BE F'!$D$5:$D$72,CLUBS!$B12,'BE F'!$AD$5:$AD$72)+SUMIF('BE H'!$D$5:$D$66,CLUBS!$B12,'BE H'!$AD$5:$AD$66)+SUMIF('MI F'!$D$5:$D$72,CLUBS!$B12,'MI F'!$AD$5:$AD$72)+SUMIF('MI H'!$D$5:$D$70,CLUBS!$B12,'MI H'!$AD$5:$AD$70)+SUMIF('CA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H'!$D$5:$D$70,CLUBS!$B12,'PU H'!$AE$5:$AE$70,"&gt;0")+COUNTIFS('BE F'!$D$5:$D$72,CLUBS!$B12,'BE F'!$AE$5:$AE$72,"&gt;0")+COUNTIFS('BE H'!$D$5:$D$66,CLUBS!$B12,'BE H'!$AE$5:$AE$66,"&gt;0")+COUNTIFS('MI F'!$D$5:$D$72,CLUBS!$B12,'MI F'!$AE$5:$AE$72,"&gt;0")+COUNTIFS('MI H'!$D$5:$D$70,CLUBS!$B12,'MI H'!$AE$5:$AE$70,"&gt;0")+COUNTIFS('CA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H'!$D$5:$D$70,CLUBS!$B12,'PU H'!$AF$5:$AF$70)+SUMIF('BE F'!$D$5:$D$72,CLUBS!$B12,'BE F'!$AF$5:$AF$72)+SUMIF('BE H'!$D$5:$D$66,CLUBS!$B12,'BE H'!$AF$5:$AF$66)+SUMIF('MI F'!$D$5:$D$72,CLUBS!$B12,'MI F'!$AF$5:$AF$72)+SUMIF('MI H'!$D$5:$D$70,CLUBS!$B12,'MI H'!$AF$5:$AF$70)+SUMIF('CA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H'!$D$5:$D$70,CLUBS!$B12,'PU H'!$AG$5:$AG$70,"&gt;0")+COUNTIFS('BE F'!$D$5:$D$72,CLUBS!$B12,'BE F'!$AG$5:$AG$72,"&gt;0")+COUNTIFS('BE H'!$D$5:$D$66,CLUBS!$B12,'BE H'!$AG$5:$AG$66,"&gt;0")+COUNTIFS('MI F'!$D$5:$D$72,CLUBS!$B12,'MI F'!$AG$5:$AG$72,"&gt;0")+COUNTIFS('MI H'!$D$5:$D$70,CLUBS!$B12,'MI H'!$AG$5:$AG$70,"&gt;0")+COUNTIFS('CA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H'!$D$5:$D$70,CLUBS!$B12,'PU H'!$AH$5:$AH$70)+SUMIF('BE F'!$D$5:$D$72,CLUBS!$B12,'BE F'!$AH$5:$AH$72)+SUMIF('BE H'!$D$5:$D$66,CLUBS!$B12,'BE H'!$AH$5:$AH$66)+SUMIF('MI F'!$D$5:$D$72,CLUBS!$B12,'MI F'!$AH$5:$AH$72)+SUMIF('MI H'!$D$5:$D$70,CLUBS!$B12,'MI H'!$AH$5:$AH$70)+SUMIF('CA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22</v>
      </c>
      <c r="AH20" s="28">
        <f t="shared" si="2"/>
        <v>466</v>
      </c>
      <c r="AI20" s="29">
        <f t="shared" si="3"/>
        <v>21.181818181818183</v>
      </c>
      <c r="AJ20" s="14">
        <f>COUNTIF('Licenciés Jeunes 2023'!F:F,CLUBS!B12)</f>
        <v>0</v>
      </c>
      <c r="AK20" s="27">
        <f t="shared" si="4"/>
        <v>0</v>
      </c>
    </row>
    <row r="21" spans="1:37" x14ac:dyDescent="0.15">
      <c r="A21" s="34">
        <f t="shared" si="0"/>
        <v>10</v>
      </c>
      <c r="B21" s="65" t="s">
        <v>36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H'!$D$5:$D$70,CLUBS!$B13,'PU H'!$E$5:$E$70,"&gt;0")+COUNTIFS('BE F'!$D$5:$D$72,CLUBS!$B13,'BE F'!$E$5:$E$72,"&gt;0")+COUNTIFS('BE H'!$D$5:$D$66,CLUBS!$B13,'BE H'!$E$5:$E$66,"&gt;0")+COUNTIFS('MI F'!$D$5:$D$72,CLUBS!$B13,'MI F'!$E$5:$E$72,"&gt;0")+COUNTIFS('MI H'!$D$5:$D$70,CLUBS!$B13,'MI H'!$E$5:$E$70,"&gt;0")+COUNTIFS('CA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8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H'!$D$5:$D$70,CLUBS!$B13,'PU H'!$F$5:$F$70)+SUMIF('BE F'!$D$5:$D$72,CLUBS!$B13,'BE F'!$F$5:$F$72)+SUMIF('BE H'!$D$5:$D$66,CLUBS!$B13,'BE H'!$F$5:$F$66)+SUMIF('MI F'!$D$5:$D$72,CLUBS!$B13,'MI F'!$F$5:$F$72)+SUMIF('MI H'!$D$5:$D$70,CLUBS!$B13,'MI H'!$F$5:$F$70)+SUMIF('CA F'!$D$5:$D$72,CLUBS!$B13,'CA F'!$F$5:$F$72)+SUMIF('CA H'!$D$5:$D$72,CLUBS!$B13,'CA H'!$F$5:$F$72)+SUMIF('JU F'!$D$5:$D$72,CLUBS!$B13,'JU F'!$F$5:$F$72)+SUMIF('JU H'!$D$5:$D$72,CLUBS!$B13,'JU H'!$F$5:$F$72)</f>
        <v>121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H'!$D$5:$D$70,CLUBS!$B13,'PU H'!$G$5:$G$70,"&gt;0")+COUNTIFS('BE F'!$D$5:$D$72,CLUBS!$B13,'BE F'!$G$5:$G$72,"&gt;0")+COUNTIFS('BE H'!$D$5:$D$66,CLUBS!$B13,'BE H'!$G$5:$G$66,"&gt;0")+COUNTIFS('MI F'!$D$5:$D$72,CLUBS!$B13,'MI F'!$G$5:$G$72,"&gt;0")+COUNTIFS('MI H'!$D$5:$D$70,CLUBS!$B13,'MI H'!$G$5:$G$70,"&gt;0")+COUNTIFS('CA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7</v>
      </c>
      <c r="F21" s="58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H'!$D$5:$D$70,CLUBS!$B13,'PU H'!$H$5:$H$70)+SUMIF('BE F'!$D$5:$D$72,CLUBS!$B13,'BE F'!$H$5:$H$72)+SUMIF('BE H'!$D$5:$D$66,CLUBS!$B13,'BE H'!$H$5:$H$66)+SUMIF('MI F'!$D$5:$D$72,CLUBS!$B13,'MI F'!$H$5:$H$72)+SUMIF('MI H'!$D$5:$D$70,CLUBS!$B13,'MI H'!$H$5:$H$70)+SUMIF('CA F'!$D$5:$D$72,CLUBS!$B13,'CA F'!$H$5:$H$72)+SUMIF('CA H'!$D$5:$D$72,CLUBS!$B13,'CA H'!$H$5:$H$72)+SUMIF('JU F'!$D$5:$D$72,CLUBS!$B13,'JU F'!$H$5:$H$72)+SUMIF('JU H'!$D$5:$D$72,CLUBS!$B13,'JU H'!$H$5:$H$72)</f>
        <v>165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H'!$D$5:$D$70,CLUBS!$B13,'PU H'!$I$5:$I$70,"&gt;0")+COUNTIFS('BE F'!$D$5:$D$72,CLUBS!$B13,'BE F'!$I$5:$I$72,"&gt;0")+COUNTIFS('BE H'!$D$5:$D$66,CLUBS!$B13,'BE H'!$I$5:$I$66,"&gt;0")+COUNTIFS('MI F'!$D$5:$D$72,CLUBS!$B13,'MI F'!$I$5:$I$72,"&gt;0")+COUNTIFS('MI H'!$D$5:$D$70,CLUBS!$B13,'MI H'!$I$5:$I$70,"&gt;0")+COUNTIFS('CA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8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H'!$D$5:$D$70,CLUBS!$B13,'PU H'!$J$5:$J$70)+SUMIF('BE F'!$D$5:$D$72,CLUBS!$B13,'BE F'!$J$5:$J$72)+SUMIF('BE H'!$D$5:$D$66,CLUBS!$B13,'BE H'!$J$5:$J$66)+SUMIF('MI F'!$D$5:$D$72,CLUBS!$B13,'MI F'!$J$5:$J$72)+SUMIF('MI H'!$D$5:$D$70,CLUBS!$B13,'MI H'!$J$5:$J$70)+SUMIF('CA F'!$D$5:$D$72,CLUBS!$B13,'CA F'!$J$5:$J$72)+SUMIF('CA H'!$D$5:$D$72,CLUBS!$B13,'CA H'!$J$5:$J$72)+SUMIF('JU F'!$D$5:$D$72,CLUBS!$B13,'JU F'!$J$5:$J$72)+SUMIF('JU H'!$D$5:$D$72,CLUBS!$B13,'JU H'!$J$5:$J$72)</f>
        <v>124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H'!$D$5:$D$70,CLUBS!$B13,'PU H'!$K$5:$K$70,"&gt;0")+COUNTIFS('BE F'!$D$5:$D$72,CLUBS!$B13,'BE F'!$K$5:$K$72,"&gt;0")+COUNTIFS('BE H'!$D$5:$D$66,CLUBS!$B13,'BE H'!$K$5:$K$66,"&gt;0")+COUNTIFS('MI F'!$D$5:$D$72,CLUBS!$B13,'MI F'!$K$5:$K$72,"&gt;0")+COUNTIFS('MI H'!$D$5:$D$70,CLUBS!$B13,'MI H'!$K$5:$K$70,"&gt;0")+COUNTIFS('CA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1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H'!$D$5:$D$70,CLUBS!$B13,'PU H'!$L$5:$L$70)+SUMIF('BE F'!$D$5:$D$72,CLUBS!$B13,'BE F'!$L$5:$L$72)+SUMIF('BE H'!$D$5:$D$66,CLUBS!$B13,'BE H'!$L$5:$L$66)+SUMIF('MI F'!$D$5:$D$72,CLUBS!$B13,'MI F'!$L$5:$L$72)+SUMIF('MI H'!$D$5:$D$70,CLUBS!$B13,'MI H'!$L$5:$L$70)+SUMIF('CA F'!$D$5:$D$72,CLUBS!$B13,'CA F'!$L$5:$L$72)+SUMIF('CA H'!$D$5:$D$72,CLUBS!$B13,'CA H'!$L$5:$L$72)+SUMIF('JU F'!$D$5:$D$72,CLUBS!$B13,'JU F'!$L$5:$L$72)+SUMIF('JU H'!$D$5:$D$72,CLUBS!$B13,'JU H'!$L$5:$L$72)</f>
        <v>16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H'!$D$5:$D$70,CLUBS!$B13,'PU H'!$M$5:$M$70,"&gt;0")+COUNTIFS('BE F'!$D$5:$D$72,CLUBS!$B13,'BE F'!$M$5:$M$72,"&gt;0")+COUNTIFS('BE H'!$D$5:$D$66,CLUBS!$B13,'BE H'!$M$5:$M$66,"&gt;0")+COUNTIFS('MI F'!$D$5:$D$72,CLUBS!$B13,'MI F'!$M$5:$M$72,"&gt;0")+COUNTIFS('MI H'!$D$5:$D$70,CLUBS!$B13,'MI H'!$M$5:$M$70,"&gt;0")+COUNTIFS('CA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H'!$D$5:$D$70,CLUBS!$B13,'PU H'!$N$5:$N$70)+SUMIF('BE F'!$D$5:$D$72,CLUBS!$B13,'BE F'!$N$5:$N$72)+SUMIF('BE H'!$D$5:$D$66,CLUBS!$B13,'BE H'!$N$5:$N$66)+SUMIF('MI F'!$D$5:$D$72,CLUBS!$B13,'MI F'!$N$5:$N$72)+SUMIF('MI H'!$D$5:$D$70,CLUBS!$B13,'MI H'!$N$5:$N$70)+SUMIF('CA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H'!$D$5:$D$70,CLUBS!$B13,'PU H'!$O$5:$O$70,"&gt;0")+COUNTIFS('BE F'!$D$5:$D$72,CLUBS!$B13,'BE F'!$O$5:$O$72,"&gt;0")+COUNTIFS('BE H'!$D$5:$D$66,CLUBS!$B13,'BE H'!$O$5:$O$66,"&gt;0")+COUNTIFS('MI F'!$D$5:$D$72,CLUBS!$B13,'MI F'!$O$5:$O$72,"&gt;0")+COUNTIFS('MI H'!$D$5:$D$70,CLUBS!$B13,'MI H'!$O$5:$O$70,"&gt;0")+COUNTIFS('CA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H'!$D$5:$D$70,CLUBS!$B13,'PU H'!$P$5:$P$70)+SUMIF('BE F'!$D$5:$D$72,CLUBS!$B13,'BE F'!$P$5:$P$72)+SUMIF('BE H'!$D$5:$D$66,CLUBS!$B13,'BE H'!$P$5:$P$66)+SUMIF('MI F'!$D$5:$D$72,CLUBS!$B13,'MI F'!$P$5:$P$72)+SUMIF('MI H'!$D$5:$D$70,CLUBS!$B13,'MI H'!$P$5:$P$70)+SUMIF('CA F'!$D$5:$D$72,CLUBS!$B13,'CA F'!$P$5:$P$72)+SUMIF('CA H'!$D$5:$D$72,CLUBS!$B13,'CA H'!$P$5:$P$72)+SUMIF('JU F'!$D$5:$D$72,CLUBS!$B13,'JU F'!$P$5:$P$72)+SUMIF('JU H'!$D$5:$D$72,CLUBS!$B13,'JU H'!$P$5:$P$72)</f>
        <v>0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H'!$D$5:$D$70,CLUBS!$B13,'PU H'!$Q$5:$Q$70,"&gt;0")+COUNTIFS('BE F'!$D$5:$D$72,CLUBS!$B13,'BE F'!$Q$5:$Q$72,"&gt;0")+COUNTIFS('BE H'!$D$5:$D$66,CLUBS!$B13,'BE H'!$Q$5:$Q$66,"&gt;0")+COUNTIFS('MI F'!$D$5:$D$72,CLUBS!$B13,'MI F'!$Q$5:$Q$72,"&gt;0")+COUNTIFS('MI H'!$D$5:$D$70,CLUBS!$B13,'MI H'!$Q$5:$Q$70,"&gt;0")+COUNTIFS('CA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H'!$D$5:$D$70,CLUBS!$B13,'PU H'!$R$5:$R$70)+SUMIF('BE F'!$D$5:$D$72,CLUBS!$B13,'BE F'!$R$5:$R$72)+SUMIF('BE H'!$D$5:$D$66,CLUBS!$B13,'BE H'!$R$5:$R$66)+SUMIF('MI F'!$D$5:$D$72,CLUBS!$B13,'MI F'!$R$5:$R$72)+SUMIF('MI H'!$D$5:$D$70,CLUBS!$B13,'MI H'!$R$5:$R$70)+SUMIF('CA F'!$D$5:$D$72,CLUBS!$B13,'CA F'!$R$5:$R$72)+SUMIF('CA H'!$D$5:$D$72,CLUBS!$B13,'CA H'!$R$5:$R$72)+SUMIF('JU F'!$D$5:$D$72,CLUBS!$B13,'JU F'!$R$5:$R$72)+SUMIF('JU H'!$D$5:$D$72,CLUBS!$B13,'JU H'!$R$5:$R$72)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H'!$D$5:$D$70,CLUBS!$B13,'PU H'!$S$5:$S$70,"&gt;0")+COUNTIFS('BE F'!$D$5:$D$72,CLUBS!$B13,'BE F'!$S$5:$S$72,"&gt;0")+COUNTIFS('BE H'!$D$5:$D$66,CLUBS!$B13,'BE H'!$S$5:$S$66,"&gt;0")+COUNTIFS('MI F'!$D$5:$D$72,CLUBS!$B13,'MI F'!$S$5:$S$72,"&gt;0")+COUNTIFS('MI H'!$D$5:$D$70,CLUBS!$B13,'MI H'!$S$5:$S$70,"&gt;0")+COUNTIFS('CA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H'!$D$5:$D$70,CLUBS!$B13,'PU H'!$T$5:$T$70)+SUMIF('BE F'!$D$5:$D$72,CLUBS!$B13,'BE F'!$T$5:$T$72)+SUMIF('BE H'!$D$5:$D$66,CLUBS!$B13,'BE H'!$T$5:$T$66)+SUMIF('MI F'!$D$5:$D$72,CLUBS!$B13,'MI F'!$T$5:$T$72)+SUMIF('MI H'!$D$5:$D$70,CLUBS!$B13,'MI H'!$T$5:$T$70)+SUMIF('CA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H'!$D$5:$D$70,CLUBS!$B13,'PU H'!$U$5:$U$70,"&gt;0")+COUNTIFS('BE F'!$D$5:$D$72,CLUBS!$B13,'BE F'!$U$5:$U$72,"&gt;0")+COUNTIFS('BE H'!$D$5:$D$66,CLUBS!$B13,'BE H'!$U$5:$U$66,"&gt;0")+COUNTIFS('MI F'!$D$5:$D$72,CLUBS!$B13,'MI F'!$U$5:$U$72,"&gt;0")+COUNTIFS('MI H'!$D$5:$D$70,CLUBS!$B13,'MI H'!$U$5:$U$70,"&gt;0")+COUNTIFS('CA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H'!$D$5:$D$70,CLUBS!$B13,'PU H'!$V$5:$V$70)+SUMIF('BE F'!$D$5:$D$72,CLUBS!$B13,'BE F'!$V$5:$V$72)+SUMIF('BE H'!$D$5:$D$66,CLUBS!$B13,'BE H'!$V$5:$V$66)+SUMIF('MI F'!$D$5:$D$72,CLUBS!$B13,'MI F'!$V$5:$V$72)+SUMIF('MI H'!$D$5:$D$70,CLUBS!$B13,'MI H'!$V$5:$V$70)+SUMIF('CA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H'!$D$5:$D$70,CLUBS!$B13,'PU H'!$W$5:$W$70,"&gt;0")+COUNTIFS('BE F'!$D$5:$D$72,CLUBS!$B13,'BE F'!$W$5:$W$72,"&gt;0")+COUNTIFS('BE H'!$D$5:$D$66,CLUBS!$B13,'BE H'!$W$5:$W$66,"&gt;0")+COUNTIFS('MI F'!$D$5:$D$72,CLUBS!$B13,'MI F'!$W$5:$W$72,"&gt;0")+COUNTIFS('MI H'!$D$5:$D$70,CLUBS!$B13,'MI H'!$W$5:$W$70,"&gt;0")+COUNTIFS('CA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H'!$D$5:$D$70,CLUBS!$B13,'PU H'!$X$5:$X$70)+SUMIF('BE F'!$D$5:$D$72,CLUBS!$B13,'BE F'!$X$5:$X$72)+SUMIF('BE H'!$D$5:$D$66,CLUBS!$B13,'BE H'!$X$5:$X$66)+SUMIF('MI F'!$D$5:$D$72,CLUBS!$B13,'MI F'!$X$5:$X$72)+SUMIF('MI H'!$D$5:$D$70,CLUBS!$B13,'MI H'!$X$5:$X$70)+SUMIF('CA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H'!$D$5:$D$70,CLUBS!$B13,'PU H'!$Y$5:$Y$70,"&gt;0")+COUNTIFS('BE F'!$D$5:$D$72,CLUBS!$B13,'BE F'!$Y$5:$Y$72,"&gt;0")+COUNTIFS('BE H'!$D$5:$D$66,CLUBS!$B13,'BE H'!$Y$5:$Y$66,"&gt;0")+COUNTIFS('MI F'!$D$5:$D$72,CLUBS!$B13,'MI F'!$Y$5:$Y$72,"&gt;0")+COUNTIFS('MI H'!$D$5:$D$70,CLUBS!$B13,'MI H'!$Y$5:$Y$70,"&gt;0")+COUNTIFS('CA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H'!$D$5:$D$70,CLUBS!$B13,'PU H'!$Z$5:$Z$70)+SUMIF('BE F'!$D$5:$D$72,CLUBS!$B13,'BE F'!$Z$5:$Z$72)+SUMIF('BE H'!$D$5:$D$66,CLUBS!$B13,'BE H'!$Z$5:$Z$66)+SUMIF('MI F'!$D$5:$D$72,CLUBS!$B13,'MI F'!$Z$5:$Z$72)+SUMIF('MI H'!$D$5:$D$70,CLUBS!$B13,'MI H'!$Z$5:$Z$70)+SUMIF('CA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H'!$D$5:$D$70,CLUBS!$B13,'PU H'!$AA$5:$AA$70,"&gt;0")+COUNTIFS('BE F'!$D$5:$D$72,CLUBS!$B13,'BE F'!$AA$5:$AA$72,"&gt;0")+COUNTIFS('BE H'!$D$5:$D$66,CLUBS!$B13,'BE H'!$AA$5:$AA$66,"&gt;0")+COUNTIFS('MI F'!$D$5:$D$72,CLUBS!$B13,'MI F'!$AA$5:$AA$72,"&gt;0")+COUNTIFS('MI H'!$D$5:$D$70,CLUBS!$B13,'MI H'!$AA$5:$AA$70,"&gt;0")+COUNTIFS('CA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H'!$D$5:$D$70,CLUBS!$B13,'PU H'!$AB$5:$AB$70)+SUMIF('BE F'!$D$5:$D$72,CLUBS!$B13,'BE F'!$AB$5:$AB$72)+SUMIF('BE H'!$D$5:$D$66,CLUBS!$B13,'BE H'!$AB$5:$AB$66)+SUMIF('MI F'!$D$5:$D$72,CLUBS!$B13,'MI F'!$AB$5:$AB$72)+SUMIF('MI H'!$D$5:$D$70,CLUBS!$B13,'MI H'!$AB$5:$AB$70)+SUMIF('CA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H'!$D$5:$D$70,CLUBS!$B13,'PU H'!$AC$5:$AC$70,"&gt;0")+COUNTIFS('BE F'!$D$5:$D$72,CLUBS!$B13,'BE F'!$AC$5:$AC$72,"&gt;0")+COUNTIFS('BE H'!$D$5:$D$66,CLUBS!$B13,'BE H'!$AC$5:$AC$66,"&gt;0")+COUNTIFS('MI F'!$D$5:$D$72,CLUBS!$B13,'MI F'!$AC$5:$AC$72,"&gt;0")+COUNTIFS('MI H'!$D$5:$D$70,CLUBS!$B13,'MI H'!$AC$5:$AC$70,"&gt;0")+COUNTIFS('CA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H'!$D$5:$D$70,CLUBS!$B13,'PU H'!$AD$5:$AD$70)+SUMIF('BE F'!$D$5:$D$72,CLUBS!$B13,'BE F'!$AD$5:$AD$72)+SUMIF('BE H'!$D$5:$D$66,CLUBS!$B13,'BE H'!$AD$5:$AD$66)+SUMIF('MI F'!$D$5:$D$72,CLUBS!$B13,'MI F'!$AD$5:$AD$72)+SUMIF('MI H'!$D$5:$D$70,CLUBS!$B13,'MI H'!$AD$5:$AD$70)+SUMIF('CA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H'!$D$5:$D$70,CLUBS!$B13,'PU H'!$AE$5:$AE$70,"&gt;0")+COUNTIFS('BE F'!$D$5:$D$72,CLUBS!$B13,'BE F'!$AE$5:$AE$72,"&gt;0")+COUNTIFS('BE H'!$D$5:$D$66,CLUBS!$B13,'BE H'!$AE$5:$AE$66,"&gt;0")+COUNTIFS('MI F'!$D$5:$D$72,CLUBS!$B13,'MI F'!$AE$5:$AE$72,"&gt;0")+COUNTIFS('MI H'!$D$5:$D$70,CLUBS!$B13,'MI H'!$AE$5:$AE$70,"&gt;0")+COUNTIFS('CA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H'!$D$5:$D$70,CLUBS!$B13,'PU H'!$AF$5:$AF$70)+SUMIF('BE F'!$D$5:$D$72,CLUBS!$B13,'BE F'!$AF$5:$AF$72)+SUMIF('BE H'!$D$5:$D$66,CLUBS!$B13,'BE H'!$AF$5:$AF$66)+SUMIF('MI F'!$D$5:$D$72,CLUBS!$B13,'MI F'!$AF$5:$AF$72)+SUMIF('MI H'!$D$5:$D$70,CLUBS!$B13,'MI H'!$AF$5:$AF$70)+SUMIF('CA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H'!$D$5:$D$70,CLUBS!$B13,'PU H'!$AG$5:$AG$70,"&gt;0")+COUNTIFS('BE F'!$D$5:$D$72,CLUBS!$B13,'BE F'!$AG$5:$AG$72,"&gt;0")+COUNTIFS('BE H'!$D$5:$D$66,CLUBS!$B13,'BE H'!$AG$5:$AG$66,"&gt;0")+COUNTIFS('MI F'!$D$5:$D$72,CLUBS!$B13,'MI F'!$AG$5:$AG$72,"&gt;0")+COUNTIFS('MI H'!$D$5:$D$70,CLUBS!$B13,'MI H'!$AG$5:$AG$70,"&gt;0")+COUNTIFS('CA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H'!$D$5:$D$70,CLUBS!$B13,'PU H'!$AH$5:$AH$70)+SUMIF('BE F'!$D$5:$D$72,CLUBS!$B13,'BE F'!$AH$5:$AH$72)+SUMIF('BE H'!$D$5:$D$66,CLUBS!$B13,'BE H'!$AH$5:$AH$66)+SUMIF('MI F'!$D$5:$D$72,CLUBS!$B13,'MI F'!$AH$5:$AH$72)+SUMIF('MI H'!$D$5:$D$70,CLUBS!$B13,'MI H'!$AH$5:$AH$70)+SUMIF('CA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24</v>
      </c>
      <c r="AH21" s="28">
        <f t="shared" si="2"/>
        <v>426</v>
      </c>
      <c r="AI21" s="29">
        <f t="shared" si="3"/>
        <v>17.75</v>
      </c>
      <c r="AJ21" s="14">
        <f>COUNTIF('Licenciés Jeunes 2023'!F:F,CLUBS!B13)</f>
        <v>0</v>
      </c>
      <c r="AK21" s="27">
        <f t="shared" si="4"/>
        <v>0</v>
      </c>
    </row>
    <row r="22" spans="1:37" x14ac:dyDescent="0.15">
      <c r="A22" s="34">
        <f t="shared" si="0"/>
        <v>12</v>
      </c>
      <c r="B22" s="65" t="s">
        <v>44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H'!$D$5:$D$70,CLUBS!$B16,'PU H'!$E$5:$E$70,"&gt;0")+COUNTIFS('BE F'!$D$5:$D$72,CLUBS!$B16,'BE F'!$E$5:$E$72,"&gt;0")+COUNTIFS('BE H'!$D$5:$D$66,CLUBS!$B16,'BE H'!$E$5:$E$66,"&gt;0")+COUNTIFS('MI F'!$D$5:$D$72,CLUBS!$B16,'MI F'!$E$5:$E$72,"&gt;0")+COUNTIFS('MI H'!$D$5:$D$70,CLUBS!$B16,'MI H'!$E$5:$E$70,"&gt;0")+COUNTIFS('CA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H'!$D$5:$D$70,CLUBS!$B16,'PU H'!$F$5:$F$70)+SUMIF('BE F'!$D$5:$D$72,CLUBS!$B16,'BE F'!$F$5:$F$72)+SUMIF('BE H'!$D$5:$D$66,CLUBS!$B16,'BE H'!$F$5:$F$66)+SUMIF('MI F'!$D$5:$D$72,CLUBS!$B16,'MI F'!$F$5:$F$72)+SUMIF('MI H'!$D$5:$D$70,CLUBS!$B16,'MI H'!$F$5:$F$70)+SUMIF('CA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H'!$D$5:$D$70,CLUBS!$B16,'PU H'!$G$5:$G$70,"&gt;0")+COUNTIFS('BE F'!$D$5:$D$72,CLUBS!$B16,'BE F'!$G$5:$G$72,"&gt;0")+COUNTIFS('BE H'!$D$5:$D$66,CLUBS!$B16,'BE H'!$G$5:$G$66,"&gt;0")+COUNTIFS('MI F'!$D$5:$D$72,CLUBS!$B16,'MI F'!$G$5:$G$72,"&gt;0")+COUNTIFS('MI H'!$D$5:$D$70,CLUBS!$B16,'MI H'!$G$5:$G$70,"&gt;0")+COUNTIFS('CA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10</v>
      </c>
      <c r="F22" s="58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H'!$D$5:$D$70,CLUBS!$B16,'PU H'!$H$5:$H$70)+SUMIF('BE F'!$D$5:$D$72,CLUBS!$B16,'BE F'!$H$5:$H$72)+SUMIF('BE H'!$D$5:$D$66,CLUBS!$B16,'BE H'!$H$5:$H$66)+SUMIF('MI F'!$D$5:$D$72,CLUBS!$B16,'MI F'!$H$5:$H$72)+SUMIF('MI H'!$D$5:$D$70,CLUBS!$B16,'MI H'!$H$5:$H$70)+SUMIF('CA F'!$D$5:$D$72,CLUBS!$B16,'CA F'!$H$5:$H$72)+SUMIF('CA H'!$D$5:$D$72,CLUBS!$B16,'CA H'!$H$5:$H$72)+SUMIF('JU F'!$D$5:$D$72,CLUBS!$B16,'JU F'!$H$5:$H$72)+SUMIF('JU H'!$D$5:$D$72,CLUBS!$B16,'JU H'!$H$5:$H$72)</f>
        <v>240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H'!$D$5:$D$70,CLUBS!$B16,'PU H'!$I$5:$I$70,"&gt;0")+COUNTIFS('BE F'!$D$5:$D$72,CLUBS!$B16,'BE F'!$I$5:$I$72,"&gt;0")+COUNTIFS('BE H'!$D$5:$D$66,CLUBS!$B16,'BE H'!$I$5:$I$66,"&gt;0")+COUNTIFS('MI F'!$D$5:$D$72,CLUBS!$B16,'MI F'!$I$5:$I$72,"&gt;0")+COUNTIFS('MI H'!$D$5:$D$70,CLUBS!$B16,'MI H'!$I$5:$I$70,"&gt;0")+COUNTIFS('CA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H'!$D$5:$D$70,CLUBS!$B16,'PU H'!$J$5:$J$70)+SUMIF('BE F'!$D$5:$D$72,CLUBS!$B16,'BE F'!$J$5:$J$72)+SUMIF('BE H'!$D$5:$D$66,CLUBS!$B16,'BE H'!$J$5:$J$66)+SUMIF('MI F'!$D$5:$D$72,CLUBS!$B16,'MI F'!$J$5:$J$72)+SUMIF('MI H'!$D$5:$D$70,CLUBS!$B16,'MI H'!$J$5:$J$70)+SUMIF('CA F'!$D$5:$D$72,CLUBS!$B16,'CA F'!$J$5:$J$72)+SUMIF('CA H'!$D$5:$D$72,CLUBS!$B16,'CA H'!$J$5:$J$72)+SUMIF('JU F'!$D$5:$D$72,CLUBS!$B16,'JU F'!$J$5:$J$72)+SUMIF('JU H'!$D$5:$D$72,CLUBS!$B16,'JU H'!$J$5:$J$72)</f>
        <v>28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H'!$D$5:$D$70,CLUBS!$B16,'PU H'!$K$5:$K$70,"&gt;0")+COUNTIFS('BE F'!$D$5:$D$72,CLUBS!$B16,'BE F'!$K$5:$K$72,"&gt;0")+COUNTIFS('BE H'!$D$5:$D$66,CLUBS!$B16,'BE H'!$K$5:$K$66,"&gt;0")+COUNTIFS('MI F'!$D$5:$D$72,CLUBS!$B16,'MI F'!$K$5:$K$72,"&gt;0")+COUNTIFS('MI H'!$D$5:$D$70,CLUBS!$B16,'MI H'!$K$5:$K$70,"&gt;0")+COUNTIFS('CA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H'!$D$5:$D$70,CLUBS!$B16,'PU H'!$L$5:$L$70)+SUMIF('BE F'!$D$5:$D$72,CLUBS!$B16,'BE F'!$L$5:$L$72)+SUMIF('BE H'!$D$5:$D$66,CLUBS!$B16,'BE H'!$L$5:$L$66)+SUMIF('MI F'!$D$5:$D$72,CLUBS!$B16,'MI F'!$L$5:$L$72)+SUMIF('MI H'!$D$5:$D$70,CLUBS!$B16,'MI H'!$L$5:$L$70)+SUMIF('CA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H'!$D$5:$D$70,CLUBS!$B16,'PU H'!$M$5:$M$70,"&gt;0")+COUNTIFS('BE F'!$D$5:$D$72,CLUBS!$B16,'BE F'!$M$5:$M$72,"&gt;0")+COUNTIFS('BE H'!$D$5:$D$66,CLUBS!$B16,'BE H'!$M$5:$M$66,"&gt;0")+COUNTIFS('MI F'!$D$5:$D$72,CLUBS!$B16,'MI F'!$M$5:$M$72,"&gt;0")+COUNTIFS('MI H'!$D$5:$D$70,CLUBS!$B16,'MI H'!$M$5:$M$70,"&gt;0")+COUNTIFS('CA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H'!$D$5:$D$70,CLUBS!$B16,'PU H'!$N$5:$N$70)+SUMIF('BE F'!$D$5:$D$72,CLUBS!$B16,'BE F'!$N$5:$N$72)+SUMIF('BE H'!$D$5:$D$66,CLUBS!$B16,'BE H'!$N$5:$N$66)+SUMIF('MI F'!$D$5:$D$72,CLUBS!$B16,'MI F'!$N$5:$N$72)+SUMIF('MI H'!$D$5:$D$70,CLUBS!$B16,'MI H'!$N$5:$N$70)+SUMIF('CA F'!$D$5:$D$72,CLUBS!$B16,'CA F'!$N$5:$N$72)+SUMIF('CA H'!$D$5:$D$72,CLUBS!$B16,'CA H'!$N$5:$N$72)+SUMIF('JU F'!$D$5:$D$72,CLUBS!$B16,'JU F'!$N$5:$N$72)+SUMIF('JU H'!$D$5:$D$72,CLUBS!$B16,'JU H'!$N$5:$N$72)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H'!$D$5:$D$70,CLUBS!$B16,'PU H'!$O$5:$O$70,"&gt;0")+COUNTIFS('BE F'!$D$5:$D$72,CLUBS!$B16,'BE F'!$O$5:$O$72,"&gt;0")+COUNTIFS('BE H'!$D$5:$D$66,CLUBS!$B16,'BE H'!$O$5:$O$66,"&gt;0")+COUNTIFS('MI F'!$D$5:$D$72,CLUBS!$B16,'MI F'!$O$5:$O$72,"&gt;0")+COUNTIFS('MI H'!$D$5:$D$70,CLUBS!$B16,'MI H'!$O$5:$O$70,"&gt;0")+COUNTIFS('CA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H'!$D$5:$D$70,CLUBS!$B16,'PU H'!$P$5:$P$70)+SUMIF('BE F'!$D$5:$D$72,CLUBS!$B16,'BE F'!$P$5:$P$72)+SUMIF('BE H'!$D$5:$D$66,CLUBS!$B16,'BE H'!$P$5:$P$66)+SUMIF('MI F'!$D$5:$D$72,CLUBS!$B16,'MI F'!$P$5:$P$72)+SUMIF('MI H'!$D$5:$D$70,CLUBS!$B16,'MI H'!$P$5:$P$70)+SUMIF('CA F'!$D$5:$D$72,CLUBS!$B16,'CA F'!$P$5:$P$72)+SUMIF('CA H'!$D$5:$D$72,CLUBS!$B16,'CA H'!$P$5:$P$72)+SUMIF('JU F'!$D$5:$D$72,CLUBS!$B16,'JU F'!$P$5:$P$72)+SUMIF('JU H'!$D$5:$D$72,CLUBS!$B16,'JU H'!$P$5:$P$72)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H'!$D$5:$D$70,CLUBS!$B16,'PU H'!$Q$5:$Q$70,"&gt;0")+COUNTIFS('BE F'!$D$5:$D$72,CLUBS!$B16,'BE F'!$Q$5:$Q$72,"&gt;0")+COUNTIFS('BE H'!$D$5:$D$66,CLUBS!$B16,'BE H'!$Q$5:$Q$66,"&gt;0")+COUNTIFS('MI F'!$D$5:$D$72,CLUBS!$B16,'MI F'!$Q$5:$Q$72,"&gt;0")+COUNTIFS('MI H'!$D$5:$D$70,CLUBS!$B16,'MI H'!$Q$5:$Q$70,"&gt;0")+COUNTIFS('CA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H'!$D$5:$D$70,CLUBS!$B16,'PU H'!$R$5:$R$70)+SUMIF('BE F'!$D$5:$D$72,CLUBS!$B16,'BE F'!$R$5:$R$72)+SUMIF('BE H'!$D$5:$D$66,CLUBS!$B16,'BE H'!$R$5:$R$66)+SUMIF('MI F'!$D$5:$D$72,CLUBS!$B16,'MI F'!$R$5:$R$72)+SUMIF('MI H'!$D$5:$D$70,CLUBS!$B16,'MI H'!$R$5:$R$70)+SUMIF('CA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H'!$D$5:$D$70,CLUBS!$B16,'PU H'!$S$5:$S$70,"&gt;0")+COUNTIFS('BE F'!$D$5:$D$72,CLUBS!$B16,'BE F'!$S$5:$S$72,"&gt;0")+COUNTIFS('BE H'!$D$5:$D$66,CLUBS!$B16,'BE H'!$S$5:$S$66,"&gt;0")+COUNTIFS('MI F'!$D$5:$D$72,CLUBS!$B16,'MI F'!$S$5:$S$72,"&gt;0")+COUNTIFS('MI H'!$D$5:$D$70,CLUBS!$B16,'MI H'!$S$5:$S$70,"&gt;0")+COUNTIFS('CA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H'!$D$5:$D$70,CLUBS!$B16,'PU H'!$T$5:$T$70)+SUMIF('BE F'!$D$5:$D$72,CLUBS!$B16,'BE F'!$T$5:$T$72)+SUMIF('BE H'!$D$5:$D$66,CLUBS!$B16,'BE H'!$T$5:$T$66)+SUMIF('MI F'!$D$5:$D$72,CLUBS!$B16,'MI F'!$T$5:$T$72)+SUMIF('MI H'!$D$5:$D$70,CLUBS!$B16,'MI H'!$T$5:$T$70)+SUMIF('CA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H'!$D$5:$D$70,CLUBS!$B16,'PU H'!$U$5:$U$70,"&gt;0")+COUNTIFS('BE F'!$D$5:$D$72,CLUBS!$B16,'BE F'!$U$5:$U$72,"&gt;0")+COUNTIFS('BE H'!$D$5:$D$66,CLUBS!$B16,'BE H'!$U$5:$U$66,"&gt;0")+COUNTIFS('MI F'!$D$5:$D$72,CLUBS!$B16,'MI F'!$U$5:$U$72,"&gt;0")+COUNTIFS('MI H'!$D$5:$D$70,CLUBS!$B16,'MI H'!$U$5:$U$70,"&gt;0")+COUNTIFS('CA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H'!$D$5:$D$70,CLUBS!$B16,'PU H'!$V$5:$V$70)+SUMIF('BE F'!$D$5:$D$72,CLUBS!$B16,'BE F'!$V$5:$V$72)+SUMIF('BE H'!$D$5:$D$66,CLUBS!$B16,'BE H'!$V$5:$V$66)+SUMIF('MI F'!$D$5:$D$72,CLUBS!$B16,'MI F'!$V$5:$V$72)+SUMIF('MI H'!$D$5:$D$70,CLUBS!$B16,'MI H'!$V$5:$V$70)+SUMIF('CA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H'!$D$5:$D$70,CLUBS!$B16,'PU H'!$W$5:$W$70,"&gt;0")+COUNTIFS('BE F'!$D$5:$D$72,CLUBS!$B16,'BE F'!$W$5:$W$72,"&gt;0")+COUNTIFS('BE H'!$D$5:$D$66,CLUBS!$B16,'BE H'!$W$5:$W$66,"&gt;0")+COUNTIFS('MI F'!$D$5:$D$72,CLUBS!$B16,'MI F'!$W$5:$W$72,"&gt;0")+COUNTIFS('MI H'!$D$5:$D$70,CLUBS!$B16,'MI H'!$W$5:$W$70,"&gt;0")+COUNTIFS('CA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H'!$D$5:$D$70,CLUBS!$B16,'PU H'!$X$5:$X$70)+SUMIF('BE F'!$D$5:$D$72,CLUBS!$B16,'BE F'!$X$5:$X$72)+SUMIF('BE H'!$D$5:$D$66,CLUBS!$B16,'BE H'!$X$5:$X$66)+SUMIF('MI F'!$D$5:$D$72,CLUBS!$B16,'MI F'!$X$5:$X$72)+SUMIF('MI H'!$D$5:$D$70,CLUBS!$B16,'MI H'!$X$5:$X$70)+SUMIF('CA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H'!$D$5:$D$70,CLUBS!$B16,'PU H'!$Y$5:$Y$70,"&gt;0")+COUNTIFS('BE F'!$D$5:$D$72,CLUBS!$B16,'BE F'!$Y$5:$Y$72,"&gt;0")+COUNTIFS('BE H'!$D$5:$D$66,CLUBS!$B16,'BE H'!$Y$5:$Y$66,"&gt;0")+COUNTIFS('MI F'!$D$5:$D$72,CLUBS!$B16,'MI F'!$Y$5:$Y$72,"&gt;0")+COUNTIFS('MI H'!$D$5:$D$70,CLUBS!$B16,'MI H'!$Y$5:$Y$70,"&gt;0")+COUNTIFS('CA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H'!$D$5:$D$70,CLUBS!$B16,'PU H'!$Z$5:$Z$70)+SUMIF('BE F'!$D$5:$D$72,CLUBS!$B16,'BE F'!$Z$5:$Z$72)+SUMIF('BE H'!$D$5:$D$66,CLUBS!$B16,'BE H'!$Z$5:$Z$66)+SUMIF('MI F'!$D$5:$D$72,CLUBS!$B16,'MI F'!$Z$5:$Z$72)+SUMIF('MI H'!$D$5:$D$70,CLUBS!$B16,'MI H'!$Z$5:$Z$70)+SUMIF('CA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H'!$D$5:$D$70,CLUBS!$B16,'PU H'!$AA$5:$AA$70,"&gt;0")+COUNTIFS('BE F'!$D$5:$D$72,CLUBS!$B16,'BE F'!$AA$5:$AA$72,"&gt;0")+COUNTIFS('BE H'!$D$5:$D$66,CLUBS!$B16,'BE H'!$AA$5:$AA$66,"&gt;0")+COUNTIFS('MI F'!$D$5:$D$72,CLUBS!$B16,'MI F'!$AA$5:$AA$72,"&gt;0")+COUNTIFS('MI H'!$D$5:$D$70,CLUBS!$B16,'MI H'!$AA$5:$AA$70,"&gt;0")+COUNTIFS('CA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H'!$D$5:$D$70,CLUBS!$B16,'PU H'!$AB$5:$AB$70)+SUMIF('BE F'!$D$5:$D$72,CLUBS!$B16,'BE F'!$AB$5:$AB$72)+SUMIF('BE H'!$D$5:$D$66,CLUBS!$B16,'BE H'!$AB$5:$AB$66)+SUMIF('MI F'!$D$5:$D$72,CLUBS!$B16,'MI F'!$AB$5:$AB$72)+SUMIF('MI H'!$D$5:$D$70,CLUBS!$B16,'MI H'!$AB$5:$AB$70)+SUMIF('CA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H'!$D$5:$D$70,CLUBS!$B16,'PU H'!$AC$5:$AC$70,"&gt;0")+COUNTIFS('BE F'!$D$5:$D$72,CLUBS!$B16,'BE F'!$AC$5:$AC$72,"&gt;0")+COUNTIFS('BE H'!$D$5:$D$66,CLUBS!$B16,'BE H'!$AC$5:$AC$66,"&gt;0")+COUNTIFS('MI F'!$D$5:$D$72,CLUBS!$B16,'MI F'!$AC$5:$AC$72,"&gt;0")+COUNTIFS('MI H'!$D$5:$D$70,CLUBS!$B16,'MI H'!$AC$5:$AC$70,"&gt;0")+COUNTIFS('CA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H'!$D$5:$D$70,CLUBS!$B16,'PU H'!$AD$5:$AD$70)+SUMIF('BE F'!$D$5:$D$72,CLUBS!$B16,'BE F'!$AD$5:$AD$72)+SUMIF('BE H'!$D$5:$D$66,CLUBS!$B16,'BE H'!$AD$5:$AD$66)+SUMIF('MI F'!$D$5:$D$72,CLUBS!$B16,'MI F'!$AD$5:$AD$72)+SUMIF('MI H'!$D$5:$D$70,CLUBS!$B16,'MI H'!$AD$5:$AD$70)+SUMIF('CA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H'!$D$5:$D$70,CLUBS!$B16,'PU H'!$AE$5:$AE$70,"&gt;0")+COUNTIFS('BE F'!$D$5:$D$72,CLUBS!$B16,'BE F'!$AE$5:$AE$72,"&gt;0")+COUNTIFS('BE H'!$D$5:$D$66,CLUBS!$B16,'BE H'!$AE$5:$AE$66,"&gt;0")+COUNTIFS('MI F'!$D$5:$D$72,CLUBS!$B16,'MI F'!$AE$5:$AE$72,"&gt;0")+COUNTIFS('MI H'!$D$5:$D$70,CLUBS!$B16,'MI H'!$AE$5:$AE$70,"&gt;0")+COUNTIFS('CA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H'!$D$5:$D$70,CLUBS!$B16,'PU H'!$AF$5:$AF$70)+SUMIF('BE F'!$D$5:$D$72,CLUBS!$B16,'BE F'!$AF$5:$AF$72)+SUMIF('BE H'!$D$5:$D$66,CLUBS!$B16,'BE H'!$AF$5:$AF$66)+SUMIF('MI F'!$D$5:$D$72,CLUBS!$B16,'MI F'!$AF$5:$AF$72)+SUMIF('MI H'!$D$5:$D$70,CLUBS!$B16,'MI H'!$AF$5:$AF$70)+SUMIF('CA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H'!$D$5:$D$70,CLUBS!$B16,'PU H'!$AG$5:$AG$70,"&gt;0")+COUNTIFS('BE F'!$D$5:$D$72,CLUBS!$B16,'BE F'!$AG$5:$AG$72,"&gt;0")+COUNTIFS('BE H'!$D$5:$D$66,CLUBS!$B16,'BE H'!$AG$5:$AG$66,"&gt;0")+COUNTIFS('MI F'!$D$5:$D$72,CLUBS!$B16,'MI F'!$AG$5:$AG$72,"&gt;0")+COUNTIFS('MI H'!$D$5:$D$70,CLUBS!$B16,'MI H'!$AG$5:$AG$70,"&gt;0")+COUNTIFS('CA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H'!$D$5:$D$70,CLUBS!$B16,'PU H'!$AH$5:$AH$70)+SUMIF('BE F'!$D$5:$D$72,CLUBS!$B16,'BE F'!$AH$5:$AH$72)+SUMIF('BE H'!$D$5:$D$66,CLUBS!$B16,'BE H'!$AH$5:$AH$66)+SUMIF('MI F'!$D$5:$D$72,CLUBS!$B16,'MI F'!$AH$5:$AH$72)+SUMIF('MI H'!$D$5:$D$70,CLUBS!$B16,'MI H'!$AH$5:$AH$70)+SUMIF('CA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12</v>
      </c>
      <c r="AH22" s="28">
        <f t="shared" si="2"/>
        <v>268</v>
      </c>
      <c r="AI22" s="29">
        <f t="shared" si="3"/>
        <v>22.333333333333332</v>
      </c>
      <c r="AJ22" s="14">
        <f>COUNTIF('Licenciés Jeunes 2023'!F:F,CLUBS!B16)</f>
        <v>0</v>
      </c>
      <c r="AK22" s="27">
        <f t="shared" si="4"/>
        <v>0</v>
      </c>
    </row>
    <row r="23" spans="1:37" x14ac:dyDescent="0.15">
      <c r="A23" s="34">
        <f t="shared" si="0"/>
        <v>15</v>
      </c>
      <c r="B23" s="65" t="s">
        <v>43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H'!$D$5:$D$70,CLUBS!$B21,'PU H'!$E$5:$E$70,"&gt;0")+COUNTIFS('BE F'!$D$5:$D$72,CLUBS!$B21,'BE F'!$E$5:$E$72,"&gt;0")+COUNTIFS('BE H'!$D$5:$D$66,CLUBS!$B21,'BE H'!$E$5:$E$66,"&gt;0")+COUNTIFS('MI F'!$D$5:$D$72,CLUBS!$B21,'MI F'!$E$5:$E$72,"&gt;0")+COUNTIFS('MI H'!$D$5:$D$70,CLUBS!$B21,'MI H'!$E$5:$E$70,"&gt;0")+COUNTIFS('CA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H'!$D$5:$D$70,CLUBS!$B21,'PU H'!$F$5:$F$70)+SUMIF('BE F'!$D$5:$D$72,CLUBS!$B21,'BE F'!$F$5:$F$72)+SUMIF('BE H'!$D$5:$D$66,CLUBS!$B21,'BE H'!$F$5:$F$66)+SUMIF('MI F'!$D$5:$D$72,CLUBS!$B21,'MI F'!$F$5:$F$72)+SUMIF('MI H'!$D$5:$D$70,CLUBS!$B21,'MI H'!$F$5:$F$70)+SUMIF('CA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H'!$D$5:$D$70,CLUBS!$B21,'PU H'!$G$5:$G$70,"&gt;0")+COUNTIFS('BE F'!$D$5:$D$72,CLUBS!$B21,'BE F'!$G$5:$G$72,"&gt;0")+COUNTIFS('BE H'!$D$5:$D$66,CLUBS!$B21,'BE H'!$G$5:$G$66,"&gt;0")+COUNTIFS('MI F'!$D$5:$D$72,CLUBS!$B21,'MI F'!$G$5:$G$72,"&gt;0")+COUNTIFS('MI H'!$D$5:$D$70,CLUBS!$B21,'MI H'!$G$5:$G$70,"&gt;0")+COUNTIFS('CA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8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H'!$D$5:$D$70,CLUBS!$B21,'PU H'!$H$5:$H$70)+SUMIF('BE F'!$D$5:$D$72,CLUBS!$B21,'BE F'!$H$5:$H$72)+SUMIF('BE H'!$D$5:$D$66,CLUBS!$B21,'BE H'!$H$5:$H$66)+SUMIF('MI F'!$D$5:$D$72,CLUBS!$B21,'MI F'!$H$5:$H$72)+SUMIF('MI H'!$D$5:$D$70,CLUBS!$B21,'MI H'!$H$5:$H$70)+SUMIF('CA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H'!$D$5:$D$70,CLUBS!$B21,'PU H'!$I$5:$I$70,"&gt;0")+COUNTIFS('BE F'!$D$5:$D$72,CLUBS!$B21,'BE F'!$I$5:$I$72,"&gt;0")+COUNTIFS('BE H'!$D$5:$D$66,CLUBS!$B21,'BE H'!$I$5:$I$66,"&gt;0")+COUNTIFS('MI F'!$D$5:$D$72,CLUBS!$B21,'MI F'!$I$5:$I$72,"&gt;0")+COUNTIFS('MI H'!$D$5:$D$70,CLUBS!$B21,'MI H'!$I$5:$I$70,"&gt;0")+COUNTIFS('CA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H'!$D$5:$D$70,CLUBS!$B21,'PU H'!$J$5:$J$70)+SUMIF('BE F'!$D$5:$D$72,CLUBS!$B21,'BE F'!$J$5:$J$72)+SUMIF('BE H'!$D$5:$D$66,CLUBS!$B21,'BE H'!$J$5:$J$66)+SUMIF('MI F'!$D$5:$D$72,CLUBS!$B21,'MI F'!$J$5:$J$72)+SUMIF('MI H'!$D$5:$D$70,CLUBS!$B21,'MI H'!$J$5:$J$70)+SUMIF('CA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H'!$D$5:$D$70,CLUBS!$B21,'PU H'!$K$5:$K$70,"&gt;0")+COUNTIFS('BE F'!$D$5:$D$72,CLUBS!$B21,'BE F'!$K$5:$K$72,"&gt;0")+COUNTIFS('BE H'!$D$5:$D$66,CLUBS!$B21,'BE H'!$K$5:$K$66,"&gt;0")+COUNTIFS('MI F'!$D$5:$D$72,CLUBS!$B21,'MI F'!$K$5:$K$72,"&gt;0")+COUNTIFS('MI H'!$D$5:$D$70,CLUBS!$B21,'MI H'!$K$5:$K$70,"&gt;0")+COUNTIFS('CA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H'!$D$5:$D$70,CLUBS!$B21,'PU H'!$L$5:$L$70)+SUMIF('BE F'!$D$5:$D$72,CLUBS!$B21,'BE F'!$L$5:$L$72)+SUMIF('BE H'!$D$5:$D$66,CLUBS!$B21,'BE H'!$L$5:$L$66)+SUMIF('MI F'!$D$5:$D$72,CLUBS!$B21,'MI F'!$L$5:$L$72)+SUMIF('MI H'!$D$5:$D$70,CLUBS!$B21,'MI H'!$L$5:$L$70)+SUMIF('CA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H'!$D$5:$D$70,CLUBS!$B21,'PU H'!$M$5:$M$70,"&gt;0")+COUNTIFS('BE F'!$D$5:$D$72,CLUBS!$B21,'BE F'!$M$5:$M$72,"&gt;0")+COUNTIFS('BE H'!$D$5:$D$66,CLUBS!$B21,'BE H'!$M$5:$M$66,"&gt;0")+COUNTIFS('MI F'!$D$5:$D$72,CLUBS!$B21,'MI F'!$M$5:$M$72,"&gt;0")+COUNTIFS('MI H'!$D$5:$D$70,CLUBS!$B21,'MI H'!$M$5:$M$70,"&gt;0")+COUNTIFS('CA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H'!$D$5:$D$70,CLUBS!$B21,'PU H'!$N$5:$N$70)+SUMIF('BE F'!$D$5:$D$72,CLUBS!$B21,'BE F'!$N$5:$N$72)+SUMIF('BE H'!$D$5:$D$66,CLUBS!$B21,'BE H'!$N$5:$N$66)+SUMIF('MI F'!$D$5:$D$72,CLUBS!$B21,'MI F'!$N$5:$N$72)+SUMIF('MI H'!$D$5:$D$70,CLUBS!$B21,'MI H'!$N$5:$N$70)+SUMIF('CA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H'!$D$5:$D$70,CLUBS!$B21,'PU H'!$O$5:$O$70,"&gt;0")+COUNTIFS('BE F'!$D$5:$D$72,CLUBS!$B21,'BE F'!$O$5:$O$72,"&gt;0")+COUNTIFS('BE H'!$D$5:$D$66,CLUBS!$B21,'BE H'!$O$5:$O$66,"&gt;0")+COUNTIFS('MI F'!$D$5:$D$72,CLUBS!$B21,'MI F'!$O$5:$O$72,"&gt;0")+COUNTIFS('MI H'!$D$5:$D$70,CLUBS!$B21,'MI H'!$O$5:$O$70,"&gt;0")+COUNTIFS('CA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H'!$D$5:$D$70,CLUBS!$B21,'PU H'!$P$5:$P$70)+SUMIF('BE F'!$D$5:$D$72,CLUBS!$B21,'BE F'!$P$5:$P$72)+SUMIF('BE H'!$D$5:$D$66,CLUBS!$B21,'BE H'!$P$5:$P$66)+SUMIF('MI F'!$D$5:$D$72,CLUBS!$B21,'MI F'!$P$5:$P$72)+SUMIF('MI H'!$D$5:$D$70,CLUBS!$B21,'MI H'!$P$5:$P$70)+SUMIF('CA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H'!$D$5:$D$70,CLUBS!$B21,'PU H'!$Q$5:$Q$70,"&gt;0")+COUNTIFS('BE F'!$D$5:$D$72,CLUBS!$B21,'BE F'!$Q$5:$Q$72,"&gt;0")+COUNTIFS('BE H'!$D$5:$D$66,CLUBS!$B21,'BE H'!$Q$5:$Q$66,"&gt;0")+COUNTIFS('MI F'!$D$5:$D$72,CLUBS!$B21,'MI F'!$Q$5:$Q$72,"&gt;0")+COUNTIFS('MI H'!$D$5:$D$70,CLUBS!$B21,'MI H'!$Q$5:$Q$70,"&gt;0")+COUNTIFS('CA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H'!$D$5:$D$70,CLUBS!$B21,'PU H'!$R$5:$R$70)+SUMIF('BE F'!$D$5:$D$72,CLUBS!$B21,'BE F'!$R$5:$R$72)+SUMIF('BE H'!$D$5:$D$66,CLUBS!$B21,'BE H'!$R$5:$R$66)+SUMIF('MI F'!$D$5:$D$72,CLUBS!$B21,'MI F'!$R$5:$R$72)+SUMIF('MI H'!$D$5:$D$70,CLUBS!$B21,'MI H'!$R$5:$R$70)+SUMIF('CA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H'!$D$5:$D$70,CLUBS!$B21,'PU H'!$S$5:$S$70,"&gt;0")+COUNTIFS('BE F'!$D$5:$D$72,CLUBS!$B21,'BE F'!$S$5:$S$72,"&gt;0")+COUNTIFS('BE H'!$D$5:$D$66,CLUBS!$B21,'BE H'!$S$5:$S$66,"&gt;0")+COUNTIFS('MI F'!$D$5:$D$72,CLUBS!$B21,'MI F'!$S$5:$S$72,"&gt;0")+COUNTIFS('MI H'!$D$5:$D$70,CLUBS!$B21,'MI H'!$S$5:$S$70,"&gt;0")+COUNTIFS('CA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H'!$D$5:$D$70,CLUBS!$B21,'PU H'!$T$5:$T$70)+SUMIF('BE F'!$D$5:$D$72,CLUBS!$B21,'BE F'!$T$5:$T$72)+SUMIF('BE H'!$D$5:$D$66,CLUBS!$B21,'BE H'!$T$5:$T$66)+SUMIF('MI F'!$D$5:$D$72,CLUBS!$B21,'MI F'!$T$5:$T$72)+SUMIF('MI H'!$D$5:$D$70,CLUBS!$B21,'MI H'!$T$5:$T$70)+SUMIF('CA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H'!$D$5:$D$70,CLUBS!$B21,'PU H'!$U$5:$U$70,"&gt;0")+COUNTIFS('BE F'!$D$5:$D$72,CLUBS!$B21,'BE F'!$U$5:$U$72,"&gt;0")+COUNTIFS('BE H'!$D$5:$D$66,CLUBS!$B21,'BE H'!$U$5:$U$66,"&gt;0")+COUNTIFS('MI F'!$D$5:$D$72,CLUBS!$B21,'MI F'!$U$5:$U$72,"&gt;0")+COUNTIFS('MI H'!$D$5:$D$70,CLUBS!$B21,'MI H'!$U$5:$U$70,"&gt;0")+COUNTIFS('CA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H'!$D$5:$D$70,CLUBS!$B21,'PU H'!$V$5:$V$70)+SUMIF('BE F'!$D$5:$D$72,CLUBS!$B21,'BE F'!$V$5:$V$72)+SUMIF('BE H'!$D$5:$D$66,CLUBS!$B21,'BE H'!$V$5:$V$66)+SUMIF('MI F'!$D$5:$D$72,CLUBS!$B21,'MI F'!$V$5:$V$72)+SUMIF('MI H'!$D$5:$D$70,CLUBS!$B21,'MI H'!$V$5:$V$70)+SUMIF('CA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H'!$D$5:$D$70,CLUBS!$B21,'PU H'!$W$5:$W$70,"&gt;0")+COUNTIFS('BE F'!$D$5:$D$72,CLUBS!$B21,'BE F'!$W$5:$W$72,"&gt;0")+COUNTIFS('BE H'!$D$5:$D$66,CLUBS!$B21,'BE H'!$W$5:$W$66,"&gt;0")+COUNTIFS('MI F'!$D$5:$D$72,CLUBS!$B21,'MI F'!$W$5:$W$72,"&gt;0")+COUNTIFS('MI H'!$D$5:$D$70,CLUBS!$B21,'MI H'!$W$5:$W$70,"&gt;0")+COUNTIFS('CA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H'!$D$5:$D$70,CLUBS!$B21,'PU H'!$X$5:$X$70)+SUMIF('BE F'!$D$5:$D$72,CLUBS!$B21,'BE F'!$X$5:$X$72)+SUMIF('BE H'!$D$5:$D$66,CLUBS!$B21,'BE H'!$X$5:$X$66)+SUMIF('MI F'!$D$5:$D$72,CLUBS!$B21,'MI F'!$X$5:$X$72)+SUMIF('MI H'!$D$5:$D$70,CLUBS!$B21,'MI H'!$X$5:$X$70)+SUMIF('CA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H'!$D$5:$D$70,CLUBS!$B21,'PU H'!$Y$5:$Y$70,"&gt;0")+COUNTIFS('BE F'!$D$5:$D$72,CLUBS!$B21,'BE F'!$Y$5:$Y$72,"&gt;0")+COUNTIFS('BE H'!$D$5:$D$66,CLUBS!$B21,'BE H'!$Y$5:$Y$66,"&gt;0")+COUNTIFS('MI F'!$D$5:$D$72,CLUBS!$B21,'MI F'!$Y$5:$Y$72,"&gt;0")+COUNTIFS('MI H'!$D$5:$D$70,CLUBS!$B21,'MI H'!$Y$5:$Y$70,"&gt;0")+COUNTIFS('CA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H'!$D$5:$D$70,CLUBS!$B21,'PU H'!$Z$5:$Z$70)+SUMIF('BE F'!$D$5:$D$72,CLUBS!$B21,'BE F'!$Z$5:$Z$72)+SUMIF('BE H'!$D$5:$D$66,CLUBS!$B21,'BE H'!$Z$5:$Z$66)+SUMIF('MI F'!$D$5:$D$72,CLUBS!$B21,'MI F'!$Z$5:$Z$72)+SUMIF('MI H'!$D$5:$D$70,CLUBS!$B21,'MI H'!$Z$5:$Z$70)+SUMIF('CA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H'!$D$5:$D$70,CLUBS!$B21,'PU H'!$AA$5:$AA$70,"&gt;0")+COUNTIFS('BE F'!$D$5:$D$72,CLUBS!$B21,'BE F'!$AA$5:$AA$72,"&gt;0")+COUNTIFS('BE H'!$D$5:$D$66,CLUBS!$B21,'BE H'!$AA$5:$AA$66,"&gt;0")+COUNTIFS('MI F'!$D$5:$D$72,CLUBS!$B21,'MI F'!$AA$5:$AA$72,"&gt;0")+COUNTIFS('MI H'!$D$5:$D$70,CLUBS!$B21,'MI H'!$AA$5:$AA$70,"&gt;0")+COUNTIFS('CA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H'!$D$5:$D$70,CLUBS!$B21,'PU H'!$AB$5:$AB$70)+SUMIF('BE F'!$D$5:$D$72,CLUBS!$B21,'BE F'!$AB$5:$AB$72)+SUMIF('BE H'!$D$5:$D$66,CLUBS!$B21,'BE H'!$AB$5:$AB$66)+SUMIF('MI F'!$D$5:$D$72,CLUBS!$B21,'MI F'!$AB$5:$AB$72)+SUMIF('MI H'!$D$5:$D$70,CLUBS!$B21,'MI H'!$AB$5:$AB$70)+SUMIF('CA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H'!$D$5:$D$70,CLUBS!$B21,'PU H'!$AC$5:$AC$70,"&gt;0")+COUNTIFS('BE F'!$D$5:$D$72,CLUBS!$B21,'BE F'!$AC$5:$AC$72,"&gt;0")+COUNTIFS('BE H'!$D$5:$D$66,CLUBS!$B21,'BE H'!$AC$5:$AC$66,"&gt;0")+COUNTIFS('MI F'!$D$5:$D$72,CLUBS!$B21,'MI F'!$AC$5:$AC$72,"&gt;0")+COUNTIFS('MI H'!$D$5:$D$70,CLUBS!$B21,'MI H'!$AC$5:$AC$70,"&gt;0")+COUNTIFS('CA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H'!$D$5:$D$70,CLUBS!$B21,'PU H'!$AD$5:$AD$70)+SUMIF('BE F'!$D$5:$D$72,CLUBS!$B21,'BE F'!$AD$5:$AD$72)+SUMIF('BE H'!$D$5:$D$66,CLUBS!$B21,'BE H'!$AD$5:$AD$66)+SUMIF('MI F'!$D$5:$D$72,CLUBS!$B21,'MI F'!$AD$5:$AD$72)+SUMIF('MI H'!$D$5:$D$70,CLUBS!$B21,'MI H'!$AD$5:$AD$70)+SUMIF('CA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H'!$D$5:$D$70,CLUBS!$B21,'PU H'!$AE$5:$AE$70,"&gt;0")+COUNTIFS('BE F'!$D$5:$D$72,CLUBS!$B21,'BE F'!$AE$5:$AE$72,"&gt;0")+COUNTIFS('BE H'!$D$5:$D$66,CLUBS!$B21,'BE H'!$AE$5:$AE$66,"&gt;0")+COUNTIFS('MI F'!$D$5:$D$72,CLUBS!$B21,'MI F'!$AE$5:$AE$72,"&gt;0")+COUNTIFS('MI H'!$D$5:$D$70,CLUBS!$B21,'MI H'!$AE$5:$AE$70,"&gt;0")+COUNTIFS('CA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H'!$D$5:$D$70,CLUBS!$B21,'PU H'!$AF$5:$AF$70)+SUMIF('BE F'!$D$5:$D$72,CLUBS!$B21,'BE F'!$AF$5:$AF$72)+SUMIF('BE H'!$D$5:$D$66,CLUBS!$B21,'BE H'!$AF$5:$AF$66)+SUMIF('MI F'!$D$5:$D$72,CLUBS!$B21,'MI F'!$AF$5:$AF$72)+SUMIF('MI H'!$D$5:$D$70,CLUBS!$B21,'MI H'!$AF$5:$AF$70)+SUMIF('CA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H'!$D$5:$D$70,CLUBS!$B21,'PU H'!$AG$5:$AG$70,"&gt;0")+COUNTIFS('BE F'!$D$5:$D$72,CLUBS!$B21,'BE F'!$AG$5:$AG$72,"&gt;0")+COUNTIFS('BE H'!$D$5:$D$66,CLUBS!$B21,'BE H'!$AG$5:$AG$66,"&gt;0")+COUNTIFS('MI F'!$D$5:$D$72,CLUBS!$B21,'MI F'!$AG$5:$AG$72,"&gt;0")+COUNTIFS('MI H'!$D$5:$D$70,CLUBS!$B21,'MI H'!$AG$5:$AG$70,"&gt;0")+COUNTIFS('CA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H'!$D$5:$D$70,CLUBS!$B21,'PU H'!$AH$5:$AH$70)+SUMIF('BE F'!$D$5:$D$72,CLUBS!$B21,'BE F'!$AH$5:$AH$72)+SUMIF('BE H'!$D$5:$D$66,CLUBS!$B21,'BE H'!$AH$5:$AH$66)+SUMIF('MI F'!$D$5:$D$72,CLUBS!$B21,'MI F'!$AH$5:$AH$72)+SUMIF('MI H'!$D$5:$D$70,CLUBS!$B21,'MI H'!$AH$5:$AH$70)+SUMIF('CA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x14ac:dyDescent="0.15">
      <c r="A24" s="34">
        <f t="shared" si="0"/>
        <v>15</v>
      </c>
      <c r="B24" s="65" t="s">
        <v>97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H'!$D$5:$D$70,CLUBS!$B24,'PU H'!$E$5:$E$70,"&gt;0")+COUNTIFS('BE F'!$D$5:$D$72,CLUBS!$B24,'BE F'!$E$5:$E$72,"&gt;0")+COUNTIFS('BE H'!$D$5:$D$66,CLUBS!$B24,'BE H'!$E$5:$E$66,"&gt;0")+COUNTIFS('MI F'!$D$5:$D$72,CLUBS!$B24,'MI F'!$E$5:$E$72,"&gt;0")+COUNTIFS('MI H'!$D$5:$D$70,CLUBS!$B24,'MI H'!$E$5:$E$70,"&gt;0")+COUNTIFS('CA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H'!$D$5:$D$70,CLUBS!$B24,'PU H'!$F$5:$F$70)+SUMIF('BE F'!$D$5:$D$72,CLUBS!$B24,'BE F'!$F$5:$F$72)+SUMIF('BE H'!$D$5:$D$66,CLUBS!$B24,'BE H'!$F$5:$F$66)+SUMIF('MI F'!$D$5:$D$72,CLUBS!$B24,'MI F'!$F$5:$F$72)+SUMIF('MI H'!$D$5:$D$70,CLUBS!$B24,'MI H'!$F$5:$F$70)+SUMIF('CA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H'!$D$5:$D$70,CLUBS!$B24,'PU H'!$G$5:$G$70,"&gt;0")+COUNTIFS('BE F'!$D$5:$D$72,CLUBS!$B24,'BE F'!$G$5:$G$72,"&gt;0")+COUNTIFS('BE H'!$D$5:$D$66,CLUBS!$B24,'BE H'!$G$5:$G$66,"&gt;0")+COUNTIFS('MI F'!$D$5:$D$72,CLUBS!$B24,'MI F'!$G$5:$G$72,"&gt;0")+COUNTIFS('MI H'!$D$5:$D$70,CLUBS!$B24,'MI H'!$G$5:$G$70,"&gt;0")+COUNTIFS('CA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8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H'!$D$5:$D$70,CLUBS!$B24,'PU H'!$H$5:$H$70)+SUMIF('BE F'!$D$5:$D$72,CLUBS!$B24,'BE F'!$H$5:$H$72)+SUMIF('BE H'!$D$5:$D$66,CLUBS!$B24,'BE H'!$H$5:$H$66)+SUMIF('MI F'!$D$5:$D$72,CLUBS!$B24,'MI F'!$H$5:$H$72)+SUMIF('MI H'!$D$5:$D$70,CLUBS!$B24,'MI H'!$H$5:$H$70)+SUMIF('CA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H'!$D$5:$D$70,CLUBS!$B24,'PU H'!$I$5:$I$70,"&gt;0")+COUNTIFS('BE F'!$D$5:$D$72,CLUBS!$B24,'BE F'!$I$5:$I$72,"&gt;0")+COUNTIFS('BE H'!$D$5:$D$66,CLUBS!$B24,'BE H'!$I$5:$I$66,"&gt;0")+COUNTIFS('MI F'!$D$5:$D$72,CLUBS!$B24,'MI F'!$I$5:$I$72,"&gt;0")+COUNTIFS('MI H'!$D$5:$D$70,CLUBS!$B24,'MI H'!$I$5:$I$70,"&gt;0")+COUNTIFS('CA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H'!$D$5:$D$70,CLUBS!$B24,'PU H'!$J$5:$J$70)+SUMIF('BE F'!$D$5:$D$72,CLUBS!$B24,'BE F'!$J$5:$J$72)+SUMIF('BE H'!$D$5:$D$66,CLUBS!$B24,'BE H'!$J$5:$J$66)+SUMIF('MI F'!$D$5:$D$72,CLUBS!$B24,'MI F'!$J$5:$J$72)+SUMIF('MI H'!$D$5:$D$70,CLUBS!$B24,'MI H'!$J$5:$J$70)+SUMIF('CA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H'!$D$5:$D$70,CLUBS!$B24,'PU H'!$K$5:$K$70,"&gt;0")+COUNTIFS('BE F'!$D$5:$D$72,CLUBS!$B24,'BE F'!$K$5:$K$72,"&gt;0")+COUNTIFS('BE H'!$D$5:$D$66,CLUBS!$B24,'BE H'!$K$5:$K$66,"&gt;0")+COUNTIFS('MI F'!$D$5:$D$72,CLUBS!$B24,'MI F'!$K$5:$K$72,"&gt;0")+COUNTIFS('MI H'!$D$5:$D$70,CLUBS!$B24,'MI H'!$K$5:$K$70,"&gt;0")+COUNTIFS('CA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H'!$D$5:$D$70,CLUBS!$B24,'PU H'!$L$5:$L$70)+SUMIF('BE F'!$D$5:$D$72,CLUBS!$B24,'BE F'!$L$5:$L$72)+SUMIF('BE H'!$D$5:$D$66,CLUBS!$B24,'BE H'!$L$5:$L$66)+SUMIF('MI F'!$D$5:$D$72,CLUBS!$B24,'MI F'!$L$5:$L$72)+SUMIF('MI H'!$D$5:$D$70,CLUBS!$B24,'MI H'!$L$5:$L$70)+SUMIF('CA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H'!$D$5:$D$70,CLUBS!$B24,'PU H'!$M$5:$M$70,"&gt;0")+COUNTIFS('BE F'!$D$5:$D$72,CLUBS!$B24,'BE F'!$M$5:$M$72,"&gt;0")+COUNTIFS('BE H'!$D$5:$D$66,CLUBS!$B24,'BE H'!$M$5:$M$66,"&gt;0")+COUNTIFS('MI F'!$D$5:$D$72,CLUBS!$B24,'MI F'!$M$5:$M$72,"&gt;0")+COUNTIFS('MI H'!$D$5:$D$70,CLUBS!$B24,'MI H'!$M$5:$M$70,"&gt;0")+COUNTIFS('CA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H'!$D$5:$D$70,CLUBS!$B24,'PU H'!$N$5:$N$70)+SUMIF('BE F'!$D$5:$D$72,CLUBS!$B24,'BE F'!$N$5:$N$72)+SUMIF('BE H'!$D$5:$D$66,CLUBS!$B24,'BE H'!$N$5:$N$66)+SUMIF('MI F'!$D$5:$D$72,CLUBS!$B24,'MI F'!$N$5:$N$72)+SUMIF('MI H'!$D$5:$D$70,CLUBS!$B24,'MI H'!$N$5:$N$70)+SUMIF('CA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H'!$D$5:$D$70,CLUBS!$B24,'PU H'!$O$5:$O$70,"&gt;0")+COUNTIFS('BE F'!$D$5:$D$72,CLUBS!$B24,'BE F'!$O$5:$O$72,"&gt;0")+COUNTIFS('BE H'!$D$5:$D$66,CLUBS!$B24,'BE H'!$O$5:$O$66,"&gt;0")+COUNTIFS('MI F'!$D$5:$D$72,CLUBS!$B24,'MI F'!$O$5:$O$72,"&gt;0")+COUNTIFS('MI H'!$D$5:$D$70,CLUBS!$B24,'MI H'!$O$5:$O$70,"&gt;0")+COUNTIFS('CA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H'!$D$5:$D$70,CLUBS!$B24,'PU H'!$P$5:$P$70)+SUMIF('BE F'!$D$5:$D$72,CLUBS!$B24,'BE F'!$P$5:$P$72)+SUMIF('BE H'!$D$5:$D$66,CLUBS!$B24,'BE H'!$P$5:$P$66)+SUMIF('MI F'!$D$5:$D$72,CLUBS!$B24,'MI F'!$P$5:$P$72)+SUMIF('MI H'!$D$5:$D$70,CLUBS!$B24,'MI H'!$P$5:$P$70)+SUMIF('CA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H'!$D$5:$D$70,CLUBS!$B24,'PU H'!$Q$5:$Q$70,"&gt;0")+COUNTIFS('BE F'!$D$5:$D$72,CLUBS!$B24,'BE F'!$Q$5:$Q$72,"&gt;0")+COUNTIFS('BE H'!$D$5:$D$66,CLUBS!$B24,'BE H'!$Q$5:$Q$66,"&gt;0")+COUNTIFS('MI F'!$D$5:$D$72,CLUBS!$B24,'MI F'!$Q$5:$Q$72,"&gt;0")+COUNTIFS('MI H'!$D$5:$D$70,CLUBS!$B24,'MI H'!$Q$5:$Q$70,"&gt;0")+COUNTIFS('CA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H'!$D$5:$D$70,CLUBS!$B24,'PU H'!$R$5:$R$70)+SUMIF('BE F'!$D$5:$D$72,CLUBS!$B24,'BE F'!$R$5:$R$72)+SUMIF('BE H'!$D$5:$D$66,CLUBS!$B24,'BE H'!$R$5:$R$66)+SUMIF('MI F'!$D$5:$D$72,CLUBS!$B24,'MI F'!$R$5:$R$72)+SUMIF('MI H'!$D$5:$D$70,CLUBS!$B24,'MI H'!$R$5:$R$70)+SUMIF('CA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H'!$D$5:$D$70,CLUBS!$B24,'PU H'!$S$5:$S$70,"&gt;0")+COUNTIFS('BE F'!$D$5:$D$72,CLUBS!$B24,'BE F'!$S$5:$S$72,"&gt;0")+COUNTIFS('BE H'!$D$5:$D$66,CLUBS!$B24,'BE H'!$S$5:$S$66,"&gt;0")+COUNTIFS('MI F'!$D$5:$D$72,CLUBS!$B24,'MI F'!$S$5:$S$72,"&gt;0")+COUNTIFS('MI H'!$D$5:$D$70,CLUBS!$B24,'MI H'!$S$5:$S$70,"&gt;0")+COUNTIFS('CA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H'!$D$5:$D$70,CLUBS!$B24,'PU H'!$T$5:$T$70)+SUMIF('BE F'!$D$5:$D$72,CLUBS!$B24,'BE F'!$T$5:$T$72)+SUMIF('BE H'!$D$5:$D$66,CLUBS!$B24,'BE H'!$T$5:$T$66)+SUMIF('MI F'!$D$5:$D$72,CLUBS!$B24,'MI F'!$T$5:$T$72)+SUMIF('MI H'!$D$5:$D$70,CLUBS!$B24,'MI H'!$T$5:$T$70)+SUMIF('CA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H'!$D$5:$D$70,CLUBS!$B24,'PU H'!$U$5:$U$70,"&gt;0")+COUNTIFS('BE F'!$D$5:$D$72,CLUBS!$B24,'BE F'!$U$5:$U$72,"&gt;0")+COUNTIFS('BE H'!$D$5:$D$66,CLUBS!$B24,'BE H'!$U$5:$U$66,"&gt;0")+COUNTIFS('MI F'!$D$5:$D$72,CLUBS!$B24,'MI F'!$U$5:$U$72,"&gt;0")+COUNTIFS('MI H'!$D$5:$D$70,CLUBS!$B24,'MI H'!$U$5:$U$70,"&gt;0")+COUNTIFS('CA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H'!$D$5:$D$70,CLUBS!$B24,'PU H'!$V$5:$V$70)+SUMIF('BE F'!$D$5:$D$72,CLUBS!$B24,'BE F'!$V$5:$V$72)+SUMIF('BE H'!$D$5:$D$66,CLUBS!$B24,'BE H'!$V$5:$V$66)+SUMIF('MI F'!$D$5:$D$72,CLUBS!$B24,'MI F'!$V$5:$V$72)+SUMIF('MI H'!$D$5:$D$70,CLUBS!$B24,'MI H'!$V$5:$V$70)+SUMIF('CA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H'!$D$5:$D$70,CLUBS!$B24,'PU H'!$W$5:$W$70,"&gt;0")+COUNTIFS('BE F'!$D$5:$D$72,CLUBS!$B24,'BE F'!$W$5:$W$72,"&gt;0")+COUNTIFS('BE H'!$D$5:$D$66,CLUBS!$B24,'BE H'!$W$5:$W$66,"&gt;0")+COUNTIFS('MI F'!$D$5:$D$72,CLUBS!$B24,'MI F'!$W$5:$W$72,"&gt;0")+COUNTIFS('MI H'!$D$5:$D$70,CLUBS!$B24,'MI H'!$W$5:$W$70,"&gt;0")+COUNTIFS('CA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H'!$D$5:$D$70,CLUBS!$B24,'PU H'!$X$5:$X$70)+SUMIF('BE F'!$D$5:$D$72,CLUBS!$B24,'BE F'!$X$5:$X$72)+SUMIF('BE H'!$D$5:$D$66,CLUBS!$B24,'BE H'!$X$5:$X$66)+SUMIF('MI F'!$D$5:$D$72,CLUBS!$B24,'MI F'!$X$5:$X$72)+SUMIF('MI H'!$D$5:$D$70,CLUBS!$B24,'MI H'!$X$5:$X$70)+SUMIF('CA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H'!$D$5:$D$70,CLUBS!$B24,'PU H'!$Y$5:$Y$70,"&gt;0")+COUNTIFS('BE F'!$D$5:$D$72,CLUBS!$B24,'BE F'!$Y$5:$Y$72,"&gt;0")+COUNTIFS('BE H'!$D$5:$D$66,CLUBS!$B24,'BE H'!$Y$5:$Y$66,"&gt;0")+COUNTIFS('MI F'!$D$5:$D$72,CLUBS!$B24,'MI F'!$Y$5:$Y$72,"&gt;0")+COUNTIFS('MI H'!$D$5:$D$70,CLUBS!$B24,'MI H'!$Y$5:$Y$70,"&gt;0")+COUNTIFS('CA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H'!$D$5:$D$70,CLUBS!$B24,'PU H'!$Z$5:$Z$70)+SUMIF('BE F'!$D$5:$D$72,CLUBS!$B24,'BE F'!$Z$5:$Z$72)+SUMIF('BE H'!$D$5:$D$66,CLUBS!$B24,'BE H'!$Z$5:$Z$66)+SUMIF('MI F'!$D$5:$D$72,CLUBS!$B24,'MI F'!$Z$5:$Z$72)+SUMIF('MI H'!$D$5:$D$70,CLUBS!$B24,'MI H'!$Z$5:$Z$70)+SUMIF('CA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H'!$D$5:$D$70,CLUBS!$B24,'PU H'!$AA$5:$AA$70,"&gt;0")+COUNTIFS('BE F'!$D$5:$D$72,CLUBS!$B24,'BE F'!$AA$5:$AA$72,"&gt;0")+COUNTIFS('BE H'!$D$5:$D$66,CLUBS!$B24,'BE H'!$AA$5:$AA$66,"&gt;0")+COUNTIFS('MI F'!$D$5:$D$72,CLUBS!$B24,'MI F'!$AA$5:$AA$72,"&gt;0")+COUNTIFS('MI H'!$D$5:$D$70,CLUBS!$B24,'MI H'!$AA$5:$AA$70,"&gt;0")+COUNTIFS('CA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H'!$D$5:$D$70,CLUBS!$B24,'PU H'!$AB$5:$AB$70)+SUMIF('BE F'!$D$5:$D$72,CLUBS!$B24,'BE F'!$AB$5:$AB$72)+SUMIF('BE H'!$D$5:$D$66,CLUBS!$B24,'BE H'!$AB$5:$AB$66)+SUMIF('MI F'!$D$5:$D$72,CLUBS!$B24,'MI F'!$AB$5:$AB$72)+SUMIF('MI H'!$D$5:$D$70,CLUBS!$B24,'MI H'!$AB$5:$AB$70)+SUMIF('CA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H'!$D$5:$D$70,CLUBS!$B24,'PU H'!$AC$5:$AC$70,"&gt;0")+COUNTIFS('BE F'!$D$5:$D$72,CLUBS!$B24,'BE F'!$AC$5:$AC$72,"&gt;0")+COUNTIFS('BE H'!$D$5:$D$66,CLUBS!$B24,'BE H'!$AC$5:$AC$66,"&gt;0")+COUNTIFS('MI F'!$D$5:$D$72,CLUBS!$B24,'MI F'!$AC$5:$AC$72,"&gt;0")+COUNTIFS('MI H'!$D$5:$D$70,CLUBS!$B24,'MI H'!$AC$5:$AC$70,"&gt;0")+COUNTIFS('CA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H'!$D$5:$D$70,CLUBS!$B24,'PU H'!$AD$5:$AD$70)+SUMIF('BE F'!$D$5:$D$72,CLUBS!$B24,'BE F'!$AD$5:$AD$72)+SUMIF('BE H'!$D$5:$D$66,CLUBS!$B24,'BE H'!$AD$5:$AD$66)+SUMIF('MI F'!$D$5:$D$72,CLUBS!$B24,'MI F'!$AD$5:$AD$72)+SUMIF('MI H'!$D$5:$D$70,CLUBS!$B24,'MI H'!$AD$5:$AD$70)+SUMIF('CA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H'!$D$5:$D$70,CLUBS!$B24,'PU H'!$AE$5:$AE$70,"&gt;0")+COUNTIFS('BE F'!$D$5:$D$72,CLUBS!$B24,'BE F'!$AE$5:$AE$72,"&gt;0")+COUNTIFS('BE H'!$D$5:$D$66,CLUBS!$B24,'BE H'!$AE$5:$AE$66,"&gt;0")+COUNTIFS('MI F'!$D$5:$D$72,CLUBS!$B24,'MI F'!$AE$5:$AE$72,"&gt;0")+COUNTIFS('MI H'!$D$5:$D$70,CLUBS!$B24,'MI H'!$AE$5:$AE$70,"&gt;0")+COUNTIFS('CA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H'!$D$5:$D$70,CLUBS!$B24,'PU H'!$AF$5:$AF$70)+SUMIF('BE F'!$D$5:$D$72,CLUBS!$B24,'BE F'!$AF$5:$AF$72)+SUMIF('BE H'!$D$5:$D$66,CLUBS!$B24,'BE H'!$AF$5:$AF$66)+SUMIF('MI F'!$D$5:$D$72,CLUBS!$B24,'MI F'!$AF$5:$AF$72)+SUMIF('MI H'!$D$5:$D$70,CLUBS!$B24,'MI H'!$AF$5:$AF$70)+SUMIF('CA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H'!$D$5:$D$70,CLUBS!$B24,'PU H'!$AG$5:$AG$70,"&gt;0")+COUNTIFS('BE F'!$D$5:$D$72,CLUBS!$B24,'BE F'!$AG$5:$AG$72,"&gt;0")+COUNTIFS('BE H'!$D$5:$D$66,CLUBS!$B24,'BE H'!$AG$5:$AG$66,"&gt;0")+COUNTIFS('MI F'!$D$5:$D$72,CLUBS!$B24,'MI F'!$AG$5:$AG$72,"&gt;0")+COUNTIFS('MI H'!$D$5:$D$70,CLUBS!$B24,'MI H'!$AG$5:$AG$70,"&gt;0")+COUNTIFS('CA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H'!$D$5:$D$70,CLUBS!$B24,'PU H'!$AH$5:$AH$70)+SUMIF('BE F'!$D$5:$D$72,CLUBS!$B24,'BE F'!$AH$5:$AH$72)+SUMIF('BE H'!$D$5:$D$66,CLUBS!$B24,'BE H'!$AH$5:$AH$66)+SUMIF('MI F'!$D$5:$D$72,CLUBS!$B24,'MI F'!$AH$5:$AH$72)+SUMIF('MI H'!$D$5:$D$70,CLUBS!$B24,'MI H'!$AH$5:$AH$70)+SUMIF('CA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x14ac:dyDescent="0.15">
      <c r="A25" s="34">
        <f t="shared" si="0"/>
        <v>15</v>
      </c>
      <c r="B25" s="65" t="s">
        <v>98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H'!$D$5:$D$70,CLUBS!$B25,'PU H'!$E$5:$E$70,"&gt;0")+COUNTIFS('BE F'!$D$5:$D$72,CLUBS!$B25,'BE F'!$E$5:$E$72,"&gt;0")+COUNTIFS('BE H'!$D$5:$D$66,CLUBS!$B25,'BE H'!$E$5:$E$66,"&gt;0")+COUNTIFS('MI F'!$D$5:$D$72,CLUBS!$B25,'MI F'!$E$5:$E$72,"&gt;0")+COUNTIFS('MI H'!$D$5:$D$70,CLUBS!$B25,'MI H'!$E$5:$E$70,"&gt;0")+COUNTIFS('CA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H'!$D$5:$D$70,CLUBS!$B25,'PU H'!$F$5:$F$70)+SUMIF('BE F'!$D$5:$D$72,CLUBS!$B25,'BE F'!$F$5:$F$72)+SUMIF('BE H'!$D$5:$D$66,CLUBS!$B25,'BE H'!$F$5:$F$66)+SUMIF('MI F'!$D$5:$D$72,CLUBS!$B25,'MI F'!$F$5:$F$72)+SUMIF('MI H'!$D$5:$D$70,CLUBS!$B25,'MI H'!$F$5:$F$70)+SUMIF('CA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H'!$D$5:$D$70,CLUBS!$B25,'PU H'!$G$5:$G$70,"&gt;0")+COUNTIFS('BE F'!$D$5:$D$72,CLUBS!$B25,'BE F'!$G$5:$G$72,"&gt;0")+COUNTIFS('BE H'!$D$5:$D$66,CLUBS!$B25,'BE H'!$G$5:$G$66,"&gt;0")+COUNTIFS('MI F'!$D$5:$D$72,CLUBS!$B25,'MI F'!$G$5:$G$72,"&gt;0")+COUNTIFS('MI H'!$D$5:$D$70,CLUBS!$B25,'MI H'!$G$5:$G$70,"&gt;0")+COUNTIFS('CA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8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H'!$D$5:$D$70,CLUBS!$B25,'PU H'!$H$5:$H$70)+SUMIF('BE F'!$D$5:$D$72,CLUBS!$B25,'BE F'!$H$5:$H$72)+SUMIF('BE H'!$D$5:$D$66,CLUBS!$B25,'BE H'!$H$5:$H$66)+SUMIF('MI F'!$D$5:$D$72,CLUBS!$B25,'MI F'!$H$5:$H$72)+SUMIF('MI H'!$D$5:$D$70,CLUBS!$B25,'MI H'!$H$5:$H$70)+SUMIF('CA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H'!$D$5:$D$70,CLUBS!$B25,'PU H'!$I$5:$I$70,"&gt;0")+COUNTIFS('BE F'!$D$5:$D$72,CLUBS!$B25,'BE F'!$I$5:$I$72,"&gt;0")+COUNTIFS('BE H'!$D$5:$D$66,CLUBS!$B25,'BE H'!$I$5:$I$66,"&gt;0")+COUNTIFS('MI F'!$D$5:$D$72,CLUBS!$B25,'MI F'!$I$5:$I$72,"&gt;0")+COUNTIFS('MI H'!$D$5:$D$70,CLUBS!$B25,'MI H'!$I$5:$I$70,"&gt;0")+COUNTIFS('CA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H'!$D$5:$D$70,CLUBS!$B25,'PU H'!$J$5:$J$70)+SUMIF('BE F'!$D$5:$D$72,CLUBS!$B25,'BE F'!$J$5:$J$72)+SUMIF('BE H'!$D$5:$D$66,CLUBS!$B25,'BE H'!$J$5:$J$66)+SUMIF('MI F'!$D$5:$D$72,CLUBS!$B25,'MI F'!$J$5:$J$72)+SUMIF('MI H'!$D$5:$D$70,CLUBS!$B25,'MI H'!$J$5:$J$70)+SUMIF('CA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H'!$D$5:$D$70,CLUBS!$B25,'PU H'!$K$5:$K$70,"&gt;0")+COUNTIFS('BE F'!$D$5:$D$72,CLUBS!$B25,'BE F'!$K$5:$K$72,"&gt;0")+COUNTIFS('BE H'!$D$5:$D$66,CLUBS!$B25,'BE H'!$K$5:$K$66,"&gt;0")+COUNTIFS('MI F'!$D$5:$D$72,CLUBS!$B25,'MI F'!$K$5:$K$72,"&gt;0")+COUNTIFS('MI H'!$D$5:$D$70,CLUBS!$B25,'MI H'!$K$5:$K$70,"&gt;0")+COUNTIFS('CA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H'!$D$5:$D$70,CLUBS!$B25,'PU H'!$L$5:$L$70)+SUMIF('BE F'!$D$5:$D$72,CLUBS!$B25,'BE F'!$L$5:$L$72)+SUMIF('BE H'!$D$5:$D$66,CLUBS!$B25,'BE H'!$L$5:$L$66)+SUMIF('MI F'!$D$5:$D$72,CLUBS!$B25,'MI F'!$L$5:$L$72)+SUMIF('MI H'!$D$5:$D$70,CLUBS!$B25,'MI H'!$L$5:$L$70)+SUMIF('CA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H'!$D$5:$D$70,CLUBS!$B25,'PU H'!$M$5:$M$70,"&gt;0")+COUNTIFS('BE F'!$D$5:$D$72,CLUBS!$B25,'BE F'!$M$5:$M$72,"&gt;0")+COUNTIFS('BE H'!$D$5:$D$66,CLUBS!$B25,'BE H'!$M$5:$M$66,"&gt;0")+COUNTIFS('MI F'!$D$5:$D$72,CLUBS!$B25,'MI F'!$M$5:$M$72,"&gt;0")+COUNTIFS('MI H'!$D$5:$D$70,CLUBS!$B25,'MI H'!$M$5:$M$70,"&gt;0")+COUNTIFS('CA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H'!$D$5:$D$70,CLUBS!$B25,'PU H'!$N$5:$N$70)+SUMIF('BE F'!$D$5:$D$72,CLUBS!$B25,'BE F'!$N$5:$N$72)+SUMIF('BE H'!$D$5:$D$66,CLUBS!$B25,'BE H'!$N$5:$N$66)+SUMIF('MI F'!$D$5:$D$72,CLUBS!$B25,'MI F'!$N$5:$N$72)+SUMIF('MI H'!$D$5:$D$70,CLUBS!$B25,'MI H'!$N$5:$N$70)+SUMIF('CA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H'!$D$5:$D$70,CLUBS!$B25,'PU H'!$O$5:$O$70,"&gt;0")+COUNTIFS('BE F'!$D$5:$D$72,CLUBS!$B25,'BE F'!$O$5:$O$72,"&gt;0")+COUNTIFS('BE H'!$D$5:$D$66,CLUBS!$B25,'BE H'!$O$5:$O$66,"&gt;0")+COUNTIFS('MI F'!$D$5:$D$72,CLUBS!$B25,'MI F'!$O$5:$O$72,"&gt;0")+COUNTIFS('MI H'!$D$5:$D$70,CLUBS!$B25,'MI H'!$O$5:$O$70,"&gt;0")+COUNTIFS('CA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H'!$D$5:$D$70,CLUBS!$B25,'PU H'!$P$5:$P$70)+SUMIF('BE F'!$D$5:$D$72,CLUBS!$B25,'BE F'!$P$5:$P$72)+SUMIF('BE H'!$D$5:$D$66,CLUBS!$B25,'BE H'!$P$5:$P$66)+SUMIF('MI F'!$D$5:$D$72,CLUBS!$B25,'MI F'!$P$5:$P$72)+SUMIF('MI H'!$D$5:$D$70,CLUBS!$B25,'MI H'!$P$5:$P$70)+SUMIF('CA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H'!$D$5:$D$70,CLUBS!$B25,'PU H'!$Q$5:$Q$70,"&gt;0")+COUNTIFS('BE F'!$D$5:$D$72,CLUBS!$B25,'BE F'!$Q$5:$Q$72,"&gt;0")+COUNTIFS('BE H'!$D$5:$D$66,CLUBS!$B25,'BE H'!$Q$5:$Q$66,"&gt;0")+COUNTIFS('MI F'!$D$5:$D$72,CLUBS!$B25,'MI F'!$Q$5:$Q$72,"&gt;0")+COUNTIFS('MI H'!$D$5:$D$70,CLUBS!$B25,'MI H'!$Q$5:$Q$70,"&gt;0")+COUNTIFS('CA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H'!$D$5:$D$70,CLUBS!$B25,'PU H'!$R$5:$R$70)+SUMIF('BE F'!$D$5:$D$72,CLUBS!$B25,'BE F'!$R$5:$R$72)+SUMIF('BE H'!$D$5:$D$66,CLUBS!$B25,'BE H'!$R$5:$R$66)+SUMIF('MI F'!$D$5:$D$72,CLUBS!$B25,'MI F'!$R$5:$R$72)+SUMIF('MI H'!$D$5:$D$70,CLUBS!$B25,'MI H'!$R$5:$R$70)+SUMIF('CA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H'!$D$5:$D$70,CLUBS!$B25,'PU H'!$S$5:$S$70,"&gt;0")+COUNTIFS('BE F'!$D$5:$D$72,CLUBS!$B25,'BE F'!$S$5:$S$72,"&gt;0")+COUNTIFS('BE H'!$D$5:$D$66,CLUBS!$B25,'BE H'!$S$5:$S$66,"&gt;0")+COUNTIFS('MI F'!$D$5:$D$72,CLUBS!$B25,'MI F'!$S$5:$S$72,"&gt;0")+COUNTIFS('MI H'!$D$5:$D$70,CLUBS!$B25,'MI H'!$S$5:$S$70,"&gt;0")+COUNTIFS('CA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H'!$D$5:$D$70,CLUBS!$B25,'PU H'!$T$5:$T$70)+SUMIF('BE F'!$D$5:$D$72,CLUBS!$B25,'BE F'!$T$5:$T$72)+SUMIF('BE H'!$D$5:$D$66,CLUBS!$B25,'BE H'!$T$5:$T$66)+SUMIF('MI F'!$D$5:$D$72,CLUBS!$B25,'MI F'!$T$5:$T$72)+SUMIF('MI H'!$D$5:$D$70,CLUBS!$B25,'MI H'!$T$5:$T$70)+SUMIF('CA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H'!$D$5:$D$70,CLUBS!$B25,'PU H'!$U$5:$U$70,"&gt;0")+COUNTIFS('BE F'!$D$5:$D$72,CLUBS!$B25,'BE F'!$U$5:$U$72,"&gt;0")+COUNTIFS('BE H'!$D$5:$D$66,CLUBS!$B25,'BE H'!$U$5:$U$66,"&gt;0")+COUNTIFS('MI F'!$D$5:$D$72,CLUBS!$B25,'MI F'!$U$5:$U$72,"&gt;0")+COUNTIFS('MI H'!$D$5:$D$70,CLUBS!$B25,'MI H'!$U$5:$U$70,"&gt;0")+COUNTIFS('CA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H'!$D$5:$D$70,CLUBS!$B25,'PU H'!$V$5:$V$70)+SUMIF('BE F'!$D$5:$D$72,CLUBS!$B25,'BE F'!$V$5:$V$72)+SUMIF('BE H'!$D$5:$D$66,CLUBS!$B25,'BE H'!$V$5:$V$66)+SUMIF('MI F'!$D$5:$D$72,CLUBS!$B25,'MI F'!$V$5:$V$72)+SUMIF('MI H'!$D$5:$D$70,CLUBS!$B25,'MI H'!$V$5:$V$70)+SUMIF('CA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H'!$D$5:$D$70,CLUBS!$B25,'PU H'!$W$5:$W$70,"&gt;0")+COUNTIFS('BE F'!$D$5:$D$72,CLUBS!$B25,'BE F'!$W$5:$W$72,"&gt;0")+COUNTIFS('BE H'!$D$5:$D$66,CLUBS!$B25,'BE H'!$W$5:$W$66,"&gt;0")+COUNTIFS('MI F'!$D$5:$D$72,CLUBS!$B25,'MI F'!$W$5:$W$72,"&gt;0")+COUNTIFS('MI H'!$D$5:$D$70,CLUBS!$B25,'MI H'!$W$5:$W$70,"&gt;0")+COUNTIFS('CA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H'!$D$5:$D$70,CLUBS!$B25,'PU H'!$X$5:$X$70)+SUMIF('BE F'!$D$5:$D$72,CLUBS!$B25,'BE F'!$X$5:$X$72)+SUMIF('BE H'!$D$5:$D$66,CLUBS!$B25,'BE H'!$X$5:$X$66)+SUMIF('MI F'!$D$5:$D$72,CLUBS!$B25,'MI F'!$X$5:$X$72)+SUMIF('MI H'!$D$5:$D$70,CLUBS!$B25,'MI H'!$X$5:$X$70)+SUMIF('CA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H'!$D$5:$D$70,CLUBS!$B25,'PU H'!$Y$5:$Y$70,"&gt;0")+COUNTIFS('BE F'!$D$5:$D$72,CLUBS!$B25,'BE F'!$Y$5:$Y$72,"&gt;0")+COUNTIFS('BE H'!$D$5:$D$66,CLUBS!$B25,'BE H'!$Y$5:$Y$66,"&gt;0")+COUNTIFS('MI F'!$D$5:$D$72,CLUBS!$B25,'MI F'!$Y$5:$Y$72,"&gt;0")+COUNTIFS('MI H'!$D$5:$D$70,CLUBS!$B25,'MI H'!$Y$5:$Y$70,"&gt;0")+COUNTIFS('CA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H'!$D$5:$D$70,CLUBS!$B25,'PU H'!$Z$5:$Z$70)+SUMIF('BE F'!$D$5:$D$72,CLUBS!$B25,'BE F'!$Z$5:$Z$72)+SUMIF('BE H'!$D$5:$D$66,CLUBS!$B25,'BE H'!$Z$5:$Z$66)+SUMIF('MI F'!$D$5:$D$72,CLUBS!$B25,'MI F'!$Z$5:$Z$72)+SUMIF('MI H'!$D$5:$D$70,CLUBS!$B25,'MI H'!$Z$5:$Z$70)+SUMIF('CA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H'!$D$5:$D$70,CLUBS!$B25,'PU H'!$AA$5:$AA$70,"&gt;0")+COUNTIFS('BE F'!$D$5:$D$72,CLUBS!$B25,'BE F'!$AA$5:$AA$72,"&gt;0")+COUNTIFS('BE H'!$D$5:$D$66,CLUBS!$B25,'BE H'!$AA$5:$AA$66,"&gt;0")+COUNTIFS('MI F'!$D$5:$D$72,CLUBS!$B25,'MI F'!$AA$5:$AA$72,"&gt;0")+COUNTIFS('MI H'!$D$5:$D$70,CLUBS!$B25,'MI H'!$AA$5:$AA$70,"&gt;0")+COUNTIFS('CA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H'!$D$5:$D$70,CLUBS!$B25,'PU H'!$AB$5:$AB$70)+SUMIF('BE F'!$D$5:$D$72,CLUBS!$B25,'BE F'!$AB$5:$AB$72)+SUMIF('BE H'!$D$5:$D$66,CLUBS!$B25,'BE H'!$AB$5:$AB$66)+SUMIF('MI F'!$D$5:$D$72,CLUBS!$B25,'MI F'!$AB$5:$AB$72)+SUMIF('MI H'!$D$5:$D$70,CLUBS!$B25,'MI H'!$AB$5:$AB$70)+SUMIF('CA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H'!$D$5:$D$70,CLUBS!$B25,'PU H'!$AC$5:$AC$70,"&gt;0")+COUNTIFS('BE F'!$D$5:$D$72,CLUBS!$B25,'BE F'!$AC$5:$AC$72,"&gt;0")+COUNTIFS('BE H'!$D$5:$D$66,CLUBS!$B25,'BE H'!$AC$5:$AC$66,"&gt;0")+COUNTIFS('MI F'!$D$5:$D$72,CLUBS!$B25,'MI F'!$AC$5:$AC$72,"&gt;0")+COUNTIFS('MI H'!$D$5:$D$70,CLUBS!$B25,'MI H'!$AC$5:$AC$70,"&gt;0")+COUNTIFS('CA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H'!$D$5:$D$70,CLUBS!$B25,'PU H'!$AD$5:$AD$70)+SUMIF('BE F'!$D$5:$D$72,CLUBS!$B25,'BE F'!$AD$5:$AD$72)+SUMIF('BE H'!$D$5:$D$66,CLUBS!$B25,'BE H'!$AD$5:$AD$66)+SUMIF('MI F'!$D$5:$D$72,CLUBS!$B25,'MI F'!$AD$5:$AD$72)+SUMIF('MI H'!$D$5:$D$70,CLUBS!$B25,'MI H'!$AD$5:$AD$70)+SUMIF('CA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H'!$D$5:$D$70,CLUBS!$B25,'PU H'!$AE$5:$AE$70,"&gt;0")+COUNTIFS('BE F'!$D$5:$D$72,CLUBS!$B25,'BE F'!$AE$5:$AE$72,"&gt;0")+COUNTIFS('BE H'!$D$5:$D$66,CLUBS!$B25,'BE H'!$AE$5:$AE$66,"&gt;0")+COUNTIFS('MI F'!$D$5:$D$72,CLUBS!$B25,'MI F'!$AE$5:$AE$72,"&gt;0")+COUNTIFS('MI H'!$D$5:$D$70,CLUBS!$B25,'MI H'!$AE$5:$AE$70,"&gt;0")+COUNTIFS('CA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H'!$D$5:$D$70,CLUBS!$B25,'PU H'!$AF$5:$AF$70)+SUMIF('BE F'!$D$5:$D$72,CLUBS!$B25,'BE F'!$AF$5:$AF$72)+SUMIF('BE H'!$D$5:$D$66,CLUBS!$B25,'BE H'!$AF$5:$AF$66)+SUMIF('MI F'!$D$5:$D$72,CLUBS!$B25,'MI F'!$AF$5:$AF$72)+SUMIF('MI H'!$D$5:$D$70,CLUBS!$B25,'MI H'!$AF$5:$AF$70)+SUMIF('CA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H'!$D$5:$D$70,CLUBS!$B25,'PU H'!$AG$5:$AG$70,"&gt;0")+COUNTIFS('BE F'!$D$5:$D$72,CLUBS!$B25,'BE F'!$AG$5:$AG$72,"&gt;0")+COUNTIFS('BE H'!$D$5:$D$66,CLUBS!$B25,'BE H'!$AG$5:$AG$66,"&gt;0")+COUNTIFS('MI F'!$D$5:$D$72,CLUBS!$B25,'MI F'!$AG$5:$AG$72,"&gt;0")+COUNTIFS('MI H'!$D$5:$D$70,CLUBS!$B25,'MI H'!$AG$5:$AG$70,"&gt;0")+COUNTIFS('CA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H'!$D$5:$D$70,CLUBS!$B25,'PU H'!$AH$5:$AH$70)+SUMIF('BE F'!$D$5:$D$72,CLUBS!$B25,'BE F'!$AH$5:$AH$72)+SUMIF('BE H'!$D$5:$D$66,CLUBS!$B25,'BE H'!$AH$5:$AH$66)+SUMIF('MI F'!$D$5:$D$72,CLUBS!$B25,'MI F'!$AH$5:$AH$72)+SUMIF('MI H'!$D$5:$D$70,CLUBS!$B25,'MI H'!$AH$5:$AH$70)+SUMIF('CA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x14ac:dyDescent="0.15">
      <c r="A26" s="34">
        <f t="shared" si="0"/>
        <v>15</v>
      </c>
      <c r="B26" s="65" t="s">
        <v>45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H'!$D$5:$D$70,CLUBS!$B26,'PU H'!$E$5:$E$70,"&gt;0")+COUNTIFS('BE F'!$D$5:$D$72,CLUBS!$B26,'BE F'!$E$5:$E$72,"&gt;0")+COUNTIFS('BE H'!$D$5:$D$66,CLUBS!$B26,'BE H'!$E$5:$E$66,"&gt;0")+COUNTIFS('MI F'!$D$5:$D$72,CLUBS!$B26,'MI F'!$E$5:$E$72,"&gt;0")+COUNTIFS('MI H'!$D$5:$D$70,CLUBS!$B26,'MI H'!$E$5:$E$70,"&gt;0")+COUNTIFS('CA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H'!$D$5:$D$70,CLUBS!$B26,'PU H'!$F$5:$F$70)+SUMIF('BE F'!$D$5:$D$72,CLUBS!$B26,'BE F'!$F$5:$F$72)+SUMIF('BE H'!$D$5:$D$66,CLUBS!$B26,'BE H'!$F$5:$F$66)+SUMIF('MI F'!$D$5:$D$72,CLUBS!$B26,'MI F'!$F$5:$F$72)+SUMIF('MI H'!$D$5:$D$70,CLUBS!$B26,'MI H'!$F$5:$F$70)+SUMIF('CA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H'!$D$5:$D$70,CLUBS!$B26,'PU H'!$G$5:$G$70,"&gt;0")+COUNTIFS('BE F'!$D$5:$D$72,CLUBS!$B26,'BE F'!$G$5:$G$72,"&gt;0")+COUNTIFS('BE H'!$D$5:$D$66,CLUBS!$B26,'BE H'!$G$5:$G$66,"&gt;0")+COUNTIFS('MI F'!$D$5:$D$72,CLUBS!$B26,'MI F'!$G$5:$G$72,"&gt;0")+COUNTIFS('MI H'!$D$5:$D$70,CLUBS!$B26,'MI H'!$G$5:$G$70,"&gt;0")+COUNTIFS('CA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8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H'!$D$5:$D$70,CLUBS!$B26,'PU H'!$H$5:$H$70)+SUMIF('BE F'!$D$5:$D$72,CLUBS!$B26,'BE F'!$H$5:$H$72)+SUMIF('BE H'!$D$5:$D$66,CLUBS!$B26,'BE H'!$H$5:$H$66)+SUMIF('MI F'!$D$5:$D$72,CLUBS!$B26,'MI F'!$H$5:$H$72)+SUMIF('MI H'!$D$5:$D$70,CLUBS!$B26,'MI H'!$H$5:$H$70)+SUMIF('CA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H'!$D$5:$D$70,CLUBS!$B26,'PU H'!$I$5:$I$70,"&gt;0")+COUNTIFS('BE F'!$D$5:$D$72,CLUBS!$B26,'BE F'!$I$5:$I$72,"&gt;0")+COUNTIFS('BE H'!$D$5:$D$66,CLUBS!$B26,'BE H'!$I$5:$I$66,"&gt;0")+COUNTIFS('MI F'!$D$5:$D$72,CLUBS!$B26,'MI F'!$I$5:$I$72,"&gt;0")+COUNTIFS('MI H'!$D$5:$D$70,CLUBS!$B26,'MI H'!$I$5:$I$70,"&gt;0")+COUNTIFS('CA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H'!$D$5:$D$70,CLUBS!$B26,'PU H'!$J$5:$J$70)+SUMIF('BE F'!$D$5:$D$72,CLUBS!$B26,'BE F'!$J$5:$J$72)+SUMIF('BE H'!$D$5:$D$66,CLUBS!$B26,'BE H'!$J$5:$J$66)+SUMIF('MI F'!$D$5:$D$72,CLUBS!$B26,'MI F'!$J$5:$J$72)+SUMIF('MI H'!$D$5:$D$70,CLUBS!$B26,'MI H'!$J$5:$J$70)+SUMIF('CA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H'!$D$5:$D$70,CLUBS!$B26,'PU H'!$K$5:$K$70,"&gt;0")+COUNTIFS('BE F'!$D$5:$D$72,CLUBS!$B26,'BE F'!$K$5:$K$72,"&gt;0")+COUNTIFS('BE H'!$D$5:$D$66,CLUBS!$B26,'BE H'!$K$5:$K$66,"&gt;0")+COUNTIFS('MI F'!$D$5:$D$72,CLUBS!$B26,'MI F'!$K$5:$K$72,"&gt;0")+COUNTIFS('MI H'!$D$5:$D$70,CLUBS!$B26,'MI H'!$K$5:$K$70,"&gt;0")+COUNTIFS('CA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H'!$D$5:$D$70,CLUBS!$B26,'PU H'!$L$5:$L$70)+SUMIF('BE F'!$D$5:$D$72,CLUBS!$B26,'BE F'!$L$5:$L$72)+SUMIF('BE H'!$D$5:$D$66,CLUBS!$B26,'BE H'!$L$5:$L$66)+SUMIF('MI F'!$D$5:$D$72,CLUBS!$B26,'MI F'!$L$5:$L$72)+SUMIF('MI H'!$D$5:$D$70,CLUBS!$B26,'MI H'!$L$5:$L$70)+SUMIF('CA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H'!$D$5:$D$70,CLUBS!$B26,'PU H'!$M$5:$M$70,"&gt;0")+COUNTIFS('BE F'!$D$5:$D$72,CLUBS!$B26,'BE F'!$M$5:$M$72,"&gt;0")+COUNTIFS('BE H'!$D$5:$D$66,CLUBS!$B26,'BE H'!$M$5:$M$66,"&gt;0")+COUNTIFS('MI F'!$D$5:$D$72,CLUBS!$B26,'MI F'!$M$5:$M$72,"&gt;0")+COUNTIFS('MI H'!$D$5:$D$70,CLUBS!$B26,'MI H'!$M$5:$M$70,"&gt;0")+COUNTIFS('CA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H'!$D$5:$D$70,CLUBS!$B26,'PU H'!$N$5:$N$70)+SUMIF('BE F'!$D$5:$D$72,CLUBS!$B26,'BE F'!$N$5:$N$72)+SUMIF('BE H'!$D$5:$D$66,CLUBS!$B26,'BE H'!$N$5:$N$66)+SUMIF('MI F'!$D$5:$D$72,CLUBS!$B26,'MI F'!$N$5:$N$72)+SUMIF('MI H'!$D$5:$D$70,CLUBS!$B26,'MI H'!$N$5:$N$70)+SUMIF('CA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H'!$D$5:$D$70,CLUBS!$B26,'PU H'!$O$5:$O$70,"&gt;0")+COUNTIFS('BE F'!$D$5:$D$72,CLUBS!$B26,'BE F'!$O$5:$O$72,"&gt;0")+COUNTIFS('BE H'!$D$5:$D$66,CLUBS!$B26,'BE H'!$O$5:$O$66,"&gt;0")+COUNTIFS('MI F'!$D$5:$D$72,CLUBS!$B26,'MI F'!$O$5:$O$72,"&gt;0")+COUNTIFS('MI H'!$D$5:$D$70,CLUBS!$B26,'MI H'!$O$5:$O$70,"&gt;0")+COUNTIFS('CA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H'!$D$5:$D$70,CLUBS!$B26,'PU H'!$P$5:$P$70)+SUMIF('BE F'!$D$5:$D$72,CLUBS!$B26,'BE F'!$P$5:$P$72)+SUMIF('BE H'!$D$5:$D$66,CLUBS!$B26,'BE H'!$P$5:$P$66)+SUMIF('MI F'!$D$5:$D$72,CLUBS!$B26,'MI F'!$P$5:$P$72)+SUMIF('MI H'!$D$5:$D$70,CLUBS!$B26,'MI H'!$P$5:$P$70)+SUMIF('CA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H'!$D$5:$D$70,CLUBS!$B26,'PU H'!$Q$5:$Q$70,"&gt;0")+COUNTIFS('BE F'!$D$5:$D$72,CLUBS!$B26,'BE F'!$Q$5:$Q$72,"&gt;0")+COUNTIFS('BE H'!$D$5:$D$66,CLUBS!$B26,'BE H'!$Q$5:$Q$66,"&gt;0")+COUNTIFS('MI F'!$D$5:$D$72,CLUBS!$B26,'MI F'!$Q$5:$Q$72,"&gt;0")+COUNTIFS('MI H'!$D$5:$D$70,CLUBS!$B26,'MI H'!$Q$5:$Q$70,"&gt;0")+COUNTIFS('CA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H'!$D$5:$D$70,CLUBS!$B26,'PU H'!$R$5:$R$70)+SUMIF('BE F'!$D$5:$D$72,CLUBS!$B26,'BE F'!$R$5:$R$72)+SUMIF('BE H'!$D$5:$D$66,CLUBS!$B26,'BE H'!$R$5:$R$66)+SUMIF('MI F'!$D$5:$D$72,CLUBS!$B26,'MI F'!$R$5:$R$72)+SUMIF('MI H'!$D$5:$D$70,CLUBS!$B26,'MI H'!$R$5:$R$70)+SUMIF('CA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H'!$D$5:$D$70,CLUBS!$B26,'PU H'!$S$5:$S$70,"&gt;0")+COUNTIFS('BE F'!$D$5:$D$72,CLUBS!$B26,'BE F'!$S$5:$S$72,"&gt;0")+COUNTIFS('BE H'!$D$5:$D$66,CLUBS!$B26,'BE H'!$S$5:$S$66,"&gt;0")+COUNTIFS('MI F'!$D$5:$D$72,CLUBS!$B26,'MI F'!$S$5:$S$72,"&gt;0")+COUNTIFS('MI H'!$D$5:$D$70,CLUBS!$B26,'MI H'!$S$5:$S$70,"&gt;0")+COUNTIFS('CA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H'!$D$5:$D$70,CLUBS!$B26,'PU H'!$T$5:$T$70)+SUMIF('BE F'!$D$5:$D$72,CLUBS!$B26,'BE F'!$T$5:$T$72)+SUMIF('BE H'!$D$5:$D$66,CLUBS!$B26,'BE H'!$T$5:$T$66)+SUMIF('MI F'!$D$5:$D$72,CLUBS!$B26,'MI F'!$T$5:$T$72)+SUMIF('MI H'!$D$5:$D$70,CLUBS!$B26,'MI H'!$T$5:$T$70)+SUMIF('CA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H'!$D$5:$D$70,CLUBS!$B26,'PU H'!$U$5:$U$70,"&gt;0")+COUNTIFS('BE F'!$D$5:$D$72,CLUBS!$B26,'BE F'!$U$5:$U$72,"&gt;0")+COUNTIFS('BE H'!$D$5:$D$66,CLUBS!$B26,'BE H'!$U$5:$U$66,"&gt;0")+COUNTIFS('MI F'!$D$5:$D$72,CLUBS!$B26,'MI F'!$U$5:$U$72,"&gt;0")+COUNTIFS('MI H'!$D$5:$D$70,CLUBS!$B26,'MI H'!$U$5:$U$70,"&gt;0")+COUNTIFS('CA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H'!$D$5:$D$70,CLUBS!$B26,'PU H'!$V$5:$V$70)+SUMIF('BE F'!$D$5:$D$72,CLUBS!$B26,'BE F'!$V$5:$V$72)+SUMIF('BE H'!$D$5:$D$66,CLUBS!$B26,'BE H'!$V$5:$V$66)+SUMIF('MI F'!$D$5:$D$72,CLUBS!$B26,'MI F'!$V$5:$V$72)+SUMIF('MI H'!$D$5:$D$70,CLUBS!$B26,'MI H'!$V$5:$V$70)+SUMIF('CA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H'!$D$5:$D$70,CLUBS!$B26,'PU H'!$W$5:$W$70,"&gt;0")+COUNTIFS('BE F'!$D$5:$D$72,CLUBS!$B26,'BE F'!$W$5:$W$72,"&gt;0")+COUNTIFS('BE H'!$D$5:$D$66,CLUBS!$B26,'BE H'!$W$5:$W$66,"&gt;0")+COUNTIFS('MI F'!$D$5:$D$72,CLUBS!$B26,'MI F'!$W$5:$W$72,"&gt;0")+COUNTIFS('MI H'!$D$5:$D$70,CLUBS!$B26,'MI H'!$W$5:$W$70,"&gt;0")+COUNTIFS('CA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H'!$D$5:$D$70,CLUBS!$B26,'PU H'!$X$5:$X$70)+SUMIF('BE F'!$D$5:$D$72,CLUBS!$B26,'BE F'!$X$5:$X$72)+SUMIF('BE H'!$D$5:$D$66,CLUBS!$B26,'BE H'!$X$5:$X$66)+SUMIF('MI F'!$D$5:$D$72,CLUBS!$B26,'MI F'!$X$5:$X$72)+SUMIF('MI H'!$D$5:$D$70,CLUBS!$B26,'MI H'!$X$5:$X$70)+SUMIF('CA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H'!$D$5:$D$70,CLUBS!$B26,'PU H'!$Y$5:$Y$70,"&gt;0")+COUNTIFS('BE F'!$D$5:$D$72,CLUBS!$B26,'BE F'!$Y$5:$Y$72,"&gt;0")+COUNTIFS('BE H'!$D$5:$D$66,CLUBS!$B26,'BE H'!$Y$5:$Y$66,"&gt;0")+COUNTIFS('MI F'!$D$5:$D$72,CLUBS!$B26,'MI F'!$Y$5:$Y$72,"&gt;0")+COUNTIFS('MI H'!$D$5:$D$70,CLUBS!$B26,'MI H'!$Y$5:$Y$70,"&gt;0")+COUNTIFS('CA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H'!$D$5:$D$70,CLUBS!$B26,'PU H'!$Z$5:$Z$70)+SUMIF('BE F'!$D$5:$D$72,CLUBS!$B26,'BE F'!$Z$5:$Z$72)+SUMIF('BE H'!$D$5:$D$66,CLUBS!$B26,'BE H'!$Z$5:$Z$66)+SUMIF('MI F'!$D$5:$D$72,CLUBS!$B26,'MI F'!$Z$5:$Z$72)+SUMIF('MI H'!$D$5:$D$70,CLUBS!$B26,'MI H'!$Z$5:$Z$70)+SUMIF('CA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H'!$D$5:$D$70,CLUBS!$B26,'PU H'!$AA$5:$AA$70,"&gt;0")+COUNTIFS('BE F'!$D$5:$D$72,CLUBS!$B26,'BE F'!$AA$5:$AA$72,"&gt;0")+COUNTIFS('BE H'!$D$5:$D$66,CLUBS!$B26,'BE H'!$AA$5:$AA$66,"&gt;0")+COUNTIFS('MI F'!$D$5:$D$72,CLUBS!$B26,'MI F'!$AA$5:$AA$72,"&gt;0")+COUNTIFS('MI H'!$D$5:$D$70,CLUBS!$B26,'MI H'!$AA$5:$AA$70,"&gt;0")+COUNTIFS('CA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H'!$D$5:$D$70,CLUBS!$B26,'PU H'!$AB$5:$AB$70)+SUMIF('BE F'!$D$5:$D$72,CLUBS!$B26,'BE F'!$AB$5:$AB$72)+SUMIF('BE H'!$D$5:$D$66,CLUBS!$B26,'BE H'!$AB$5:$AB$66)+SUMIF('MI F'!$D$5:$D$72,CLUBS!$B26,'MI F'!$AB$5:$AB$72)+SUMIF('MI H'!$D$5:$D$70,CLUBS!$B26,'MI H'!$AB$5:$AB$70)+SUMIF('CA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H'!$D$5:$D$70,CLUBS!$B26,'PU H'!$AC$5:$AC$70,"&gt;0")+COUNTIFS('BE F'!$D$5:$D$72,CLUBS!$B26,'BE F'!$AC$5:$AC$72,"&gt;0")+COUNTIFS('BE H'!$D$5:$D$66,CLUBS!$B26,'BE H'!$AC$5:$AC$66,"&gt;0")+COUNTIFS('MI F'!$D$5:$D$72,CLUBS!$B26,'MI F'!$AC$5:$AC$72,"&gt;0")+COUNTIFS('MI H'!$D$5:$D$70,CLUBS!$B26,'MI H'!$AC$5:$AC$70,"&gt;0")+COUNTIFS('CA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H'!$D$5:$D$70,CLUBS!$B26,'PU H'!$AD$5:$AD$70)+SUMIF('BE F'!$D$5:$D$72,CLUBS!$B26,'BE F'!$AD$5:$AD$72)+SUMIF('BE H'!$D$5:$D$66,CLUBS!$B26,'BE H'!$AD$5:$AD$66)+SUMIF('MI F'!$D$5:$D$72,CLUBS!$B26,'MI F'!$AD$5:$AD$72)+SUMIF('MI H'!$D$5:$D$70,CLUBS!$B26,'MI H'!$AD$5:$AD$70)+SUMIF('CA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H'!$D$5:$D$70,CLUBS!$B26,'PU H'!$AE$5:$AE$70,"&gt;0")+COUNTIFS('BE F'!$D$5:$D$72,CLUBS!$B26,'BE F'!$AE$5:$AE$72,"&gt;0")+COUNTIFS('BE H'!$D$5:$D$66,CLUBS!$B26,'BE H'!$AE$5:$AE$66,"&gt;0")+COUNTIFS('MI F'!$D$5:$D$72,CLUBS!$B26,'MI F'!$AE$5:$AE$72,"&gt;0")+COUNTIFS('MI H'!$D$5:$D$70,CLUBS!$B26,'MI H'!$AE$5:$AE$70,"&gt;0")+COUNTIFS('CA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H'!$D$5:$D$70,CLUBS!$B26,'PU H'!$AF$5:$AF$70)+SUMIF('BE F'!$D$5:$D$72,CLUBS!$B26,'BE F'!$AF$5:$AF$72)+SUMIF('BE H'!$D$5:$D$66,CLUBS!$B26,'BE H'!$AF$5:$AF$66)+SUMIF('MI F'!$D$5:$D$72,CLUBS!$B26,'MI F'!$AF$5:$AF$72)+SUMIF('MI H'!$D$5:$D$70,CLUBS!$B26,'MI H'!$AF$5:$AF$70)+SUMIF('CA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H'!$D$5:$D$70,CLUBS!$B26,'PU H'!$AG$5:$AG$70,"&gt;0")+COUNTIFS('BE F'!$D$5:$D$72,CLUBS!$B26,'BE F'!$AG$5:$AG$72,"&gt;0")+COUNTIFS('BE H'!$D$5:$D$66,CLUBS!$B26,'BE H'!$AG$5:$AG$66,"&gt;0")+COUNTIFS('MI F'!$D$5:$D$72,CLUBS!$B26,'MI F'!$AG$5:$AG$72,"&gt;0")+COUNTIFS('MI H'!$D$5:$D$70,CLUBS!$B26,'MI H'!$AG$5:$AG$70,"&gt;0")+COUNTIFS('CA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H'!$D$5:$D$70,CLUBS!$B26,'PU H'!$AH$5:$AH$70)+SUMIF('BE F'!$D$5:$D$72,CLUBS!$B26,'BE F'!$AH$5:$AH$72)+SUMIF('BE H'!$D$5:$D$66,CLUBS!$B26,'BE H'!$AH$5:$AH$66)+SUMIF('MI F'!$D$5:$D$72,CLUBS!$B26,'MI F'!$AH$5:$AH$72)+SUMIF('MI H'!$D$5:$D$70,CLUBS!$B26,'MI H'!$AH$5:$AH$70)+SUMIF('CA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x14ac:dyDescent="0.15">
      <c r="A27" s="34">
        <f t="shared" si="0"/>
        <v>15</v>
      </c>
      <c r="B27" s="65" t="s">
        <v>34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H'!$D$5:$D$70,CLUBS!$B27,'PU H'!$E$5:$E$70,"&gt;0")+COUNTIFS('BE F'!$D$5:$D$72,CLUBS!$B27,'BE F'!$E$5:$E$72,"&gt;0")+COUNTIFS('BE H'!$D$5:$D$66,CLUBS!$B27,'BE H'!$E$5:$E$66,"&gt;0")+COUNTIFS('MI F'!$D$5:$D$72,CLUBS!$B27,'MI F'!$E$5:$E$72,"&gt;0")+COUNTIFS('MI H'!$D$5:$D$70,CLUBS!$B27,'MI H'!$E$5:$E$70,"&gt;0")+COUNTIFS('CA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H'!$D$5:$D$70,CLUBS!$B27,'PU H'!$F$5:$F$70)+SUMIF('BE F'!$D$5:$D$72,CLUBS!$B27,'BE F'!$F$5:$F$72)+SUMIF('BE H'!$D$5:$D$66,CLUBS!$B27,'BE H'!$F$5:$F$66)+SUMIF('MI F'!$D$5:$D$72,CLUBS!$B27,'MI F'!$F$5:$F$72)+SUMIF('MI H'!$D$5:$D$70,CLUBS!$B27,'MI H'!$F$5:$F$70)+SUMIF('CA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H'!$D$5:$D$70,CLUBS!$B27,'PU H'!$G$5:$G$70,"&gt;0")+COUNTIFS('BE F'!$D$5:$D$72,CLUBS!$B27,'BE F'!$G$5:$G$72,"&gt;0")+COUNTIFS('BE H'!$D$5:$D$66,CLUBS!$B27,'BE H'!$G$5:$G$66,"&gt;0")+COUNTIFS('MI F'!$D$5:$D$72,CLUBS!$B27,'MI F'!$G$5:$G$72,"&gt;0")+COUNTIFS('MI H'!$D$5:$D$70,CLUBS!$B27,'MI H'!$G$5:$G$70,"&gt;0")+COUNTIFS('CA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8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H'!$D$5:$D$70,CLUBS!$B27,'PU H'!$H$5:$H$70)+SUMIF('BE F'!$D$5:$D$72,CLUBS!$B27,'BE F'!$H$5:$H$72)+SUMIF('BE H'!$D$5:$D$66,CLUBS!$B27,'BE H'!$H$5:$H$66)+SUMIF('MI F'!$D$5:$D$72,CLUBS!$B27,'MI F'!$H$5:$H$72)+SUMIF('MI H'!$D$5:$D$70,CLUBS!$B27,'MI H'!$H$5:$H$70)+SUMIF('CA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H'!$D$5:$D$70,CLUBS!$B27,'PU H'!$I$5:$I$70,"&gt;0")+COUNTIFS('BE F'!$D$5:$D$72,CLUBS!$B27,'BE F'!$I$5:$I$72,"&gt;0")+COUNTIFS('BE H'!$D$5:$D$66,CLUBS!$B27,'BE H'!$I$5:$I$66,"&gt;0")+COUNTIFS('MI F'!$D$5:$D$72,CLUBS!$B27,'MI F'!$I$5:$I$72,"&gt;0")+COUNTIFS('MI H'!$D$5:$D$70,CLUBS!$B27,'MI H'!$I$5:$I$70,"&gt;0")+COUNTIFS('CA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H'!$D$5:$D$70,CLUBS!$B27,'PU H'!$J$5:$J$70)+SUMIF('BE F'!$D$5:$D$72,CLUBS!$B27,'BE F'!$J$5:$J$72)+SUMIF('BE H'!$D$5:$D$66,CLUBS!$B27,'BE H'!$J$5:$J$66)+SUMIF('MI F'!$D$5:$D$72,CLUBS!$B27,'MI F'!$J$5:$J$72)+SUMIF('MI H'!$D$5:$D$70,CLUBS!$B27,'MI H'!$J$5:$J$70)+SUMIF('CA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H'!$D$5:$D$70,CLUBS!$B27,'PU H'!$K$5:$K$70,"&gt;0")+COUNTIFS('BE F'!$D$5:$D$72,CLUBS!$B27,'BE F'!$K$5:$K$72,"&gt;0")+COUNTIFS('BE H'!$D$5:$D$66,CLUBS!$B27,'BE H'!$K$5:$K$66,"&gt;0")+COUNTIFS('MI F'!$D$5:$D$72,CLUBS!$B27,'MI F'!$K$5:$K$72,"&gt;0")+COUNTIFS('MI H'!$D$5:$D$70,CLUBS!$B27,'MI H'!$K$5:$K$70,"&gt;0")+COUNTIFS('CA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H'!$D$5:$D$70,CLUBS!$B27,'PU H'!$L$5:$L$70)+SUMIF('BE F'!$D$5:$D$72,CLUBS!$B27,'BE F'!$L$5:$L$72)+SUMIF('BE H'!$D$5:$D$66,CLUBS!$B27,'BE H'!$L$5:$L$66)+SUMIF('MI F'!$D$5:$D$72,CLUBS!$B27,'MI F'!$L$5:$L$72)+SUMIF('MI H'!$D$5:$D$70,CLUBS!$B27,'MI H'!$L$5:$L$70)+SUMIF('CA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H'!$D$5:$D$70,CLUBS!$B27,'PU H'!$M$5:$M$70,"&gt;0")+COUNTIFS('BE F'!$D$5:$D$72,CLUBS!$B27,'BE F'!$M$5:$M$72,"&gt;0")+COUNTIFS('BE H'!$D$5:$D$66,CLUBS!$B27,'BE H'!$M$5:$M$66,"&gt;0")+COUNTIFS('MI F'!$D$5:$D$72,CLUBS!$B27,'MI F'!$M$5:$M$72,"&gt;0")+COUNTIFS('MI H'!$D$5:$D$70,CLUBS!$B27,'MI H'!$M$5:$M$70,"&gt;0")+COUNTIFS('CA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H'!$D$5:$D$70,CLUBS!$B27,'PU H'!$N$5:$N$70)+SUMIF('BE F'!$D$5:$D$72,CLUBS!$B27,'BE F'!$N$5:$N$72)+SUMIF('BE H'!$D$5:$D$66,CLUBS!$B27,'BE H'!$N$5:$N$66)+SUMIF('MI F'!$D$5:$D$72,CLUBS!$B27,'MI F'!$N$5:$N$72)+SUMIF('MI H'!$D$5:$D$70,CLUBS!$B27,'MI H'!$N$5:$N$70)+SUMIF('CA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H'!$D$5:$D$70,CLUBS!$B27,'PU H'!$O$5:$O$70,"&gt;0")+COUNTIFS('BE F'!$D$5:$D$72,CLUBS!$B27,'BE F'!$O$5:$O$72,"&gt;0")+COUNTIFS('BE H'!$D$5:$D$66,CLUBS!$B27,'BE H'!$O$5:$O$66,"&gt;0")+COUNTIFS('MI F'!$D$5:$D$72,CLUBS!$B27,'MI F'!$O$5:$O$72,"&gt;0")+COUNTIFS('MI H'!$D$5:$D$70,CLUBS!$B27,'MI H'!$O$5:$O$70,"&gt;0")+COUNTIFS('CA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H'!$D$5:$D$70,CLUBS!$B27,'PU H'!$P$5:$P$70)+SUMIF('BE F'!$D$5:$D$72,CLUBS!$B27,'BE F'!$P$5:$P$72)+SUMIF('BE H'!$D$5:$D$66,CLUBS!$B27,'BE H'!$P$5:$P$66)+SUMIF('MI F'!$D$5:$D$72,CLUBS!$B27,'MI F'!$P$5:$P$72)+SUMIF('MI H'!$D$5:$D$70,CLUBS!$B27,'MI H'!$P$5:$P$70)+SUMIF('CA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H'!$D$5:$D$70,CLUBS!$B27,'PU H'!$Q$5:$Q$70,"&gt;0")+COUNTIFS('BE F'!$D$5:$D$72,CLUBS!$B27,'BE F'!$Q$5:$Q$72,"&gt;0")+COUNTIFS('BE H'!$D$5:$D$66,CLUBS!$B27,'BE H'!$Q$5:$Q$66,"&gt;0")+COUNTIFS('MI F'!$D$5:$D$72,CLUBS!$B27,'MI F'!$Q$5:$Q$72,"&gt;0")+COUNTIFS('MI H'!$D$5:$D$70,CLUBS!$B27,'MI H'!$Q$5:$Q$70,"&gt;0")+COUNTIFS('CA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H'!$D$5:$D$70,CLUBS!$B27,'PU H'!$R$5:$R$70)+SUMIF('BE F'!$D$5:$D$72,CLUBS!$B27,'BE F'!$R$5:$R$72)+SUMIF('BE H'!$D$5:$D$66,CLUBS!$B27,'BE H'!$R$5:$R$66)+SUMIF('MI F'!$D$5:$D$72,CLUBS!$B27,'MI F'!$R$5:$R$72)+SUMIF('MI H'!$D$5:$D$70,CLUBS!$B27,'MI H'!$R$5:$R$70)+SUMIF('CA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H'!$D$5:$D$70,CLUBS!$B27,'PU H'!$S$5:$S$70,"&gt;0")+COUNTIFS('BE F'!$D$5:$D$72,CLUBS!$B27,'BE F'!$S$5:$S$72,"&gt;0")+COUNTIFS('BE H'!$D$5:$D$66,CLUBS!$B27,'BE H'!$S$5:$S$66,"&gt;0")+COUNTIFS('MI F'!$D$5:$D$72,CLUBS!$B27,'MI F'!$S$5:$S$72,"&gt;0")+COUNTIFS('MI H'!$D$5:$D$70,CLUBS!$B27,'MI H'!$S$5:$S$70,"&gt;0")+COUNTIFS('CA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H'!$D$5:$D$70,CLUBS!$B27,'PU H'!$T$5:$T$70)+SUMIF('BE F'!$D$5:$D$72,CLUBS!$B27,'BE F'!$T$5:$T$72)+SUMIF('BE H'!$D$5:$D$66,CLUBS!$B27,'BE H'!$T$5:$T$66)+SUMIF('MI F'!$D$5:$D$72,CLUBS!$B27,'MI F'!$T$5:$T$72)+SUMIF('MI H'!$D$5:$D$70,CLUBS!$B27,'MI H'!$T$5:$T$70)+SUMIF('CA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H'!$D$5:$D$70,CLUBS!$B27,'PU H'!$U$5:$U$70,"&gt;0")+COUNTIFS('BE F'!$D$5:$D$72,CLUBS!$B27,'BE F'!$U$5:$U$72,"&gt;0")+COUNTIFS('BE H'!$D$5:$D$66,CLUBS!$B27,'BE H'!$U$5:$U$66,"&gt;0")+COUNTIFS('MI F'!$D$5:$D$72,CLUBS!$B27,'MI F'!$U$5:$U$72,"&gt;0")+COUNTIFS('MI H'!$D$5:$D$70,CLUBS!$B27,'MI H'!$U$5:$U$70,"&gt;0")+COUNTIFS('CA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H'!$D$5:$D$70,CLUBS!$B27,'PU H'!$V$5:$V$70)+SUMIF('BE F'!$D$5:$D$72,CLUBS!$B27,'BE F'!$V$5:$V$72)+SUMIF('BE H'!$D$5:$D$66,CLUBS!$B27,'BE H'!$V$5:$V$66)+SUMIF('MI F'!$D$5:$D$72,CLUBS!$B27,'MI F'!$V$5:$V$72)+SUMIF('MI H'!$D$5:$D$70,CLUBS!$B27,'MI H'!$V$5:$V$70)+SUMIF('CA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H'!$D$5:$D$70,CLUBS!$B27,'PU H'!$W$5:$W$70,"&gt;0")+COUNTIFS('BE F'!$D$5:$D$72,CLUBS!$B27,'BE F'!$W$5:$W$72,"&gt;0")+COUNTIFS('BE H'!$D$5:$D$66,CLUBS!$B27,'BE H'!$W$5:$W$66,"&gt;0")+COUNTIFS('MI F'!$D$5:$D$72,CLUBS!$B27,'MI F'!$W$5:$W$72,"&gt;0")+COUNTIFS('MI H'!$D$5:$D$70,CLUBS!$B27,'MI H'!$W$5:$W$70,"&gt;0")+COUNTIFS('CA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H'!$D$5:$D$70,CLUBS!$B27,'PU H'!$X$5:$X$70)+SUMIF('BE F'!$D$5:$D$72,CLUBS!$B27,'BE F'!$X$5:$X$72)+SUMIF('BE H'!$D$5:$D$66,CLUBS!$B27,'BE H'!$X$5:$X$66)+SUMIF('MI F'!$D$5:$D$72,CLUBS!$B27,'MI F'!$X$5:$X$72)+SUMIF('MI H'!$D$5:$D$70,CLUBS!$B27,'MI H'!$X$5:$X$70)+SUMIF('CA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H'!$D$5:$D$70,CLUBS!$B27,'PU H'!$Y$5:$Y$70,"&gt;0")+COUNTIFS('BE F'!$D$5:$D$72,CLUBS!$B27,'BE F'!$Y$5:$Y$72,"&gt;0")+COUNTIFS('BE H'!$D$5:$D$66,CLUBS!$B27,'BE H'!$Y$5:$Y$66,"&gt;0")+COUNTIFS('MI F'!$D$5:$D$72,CLUBS!$B27,'MI F'!$Y$5:$Y$72,"&gt;0")+COUNTIFS('MI H'!$D$5:$D$70,CLUBS!$B27,'MI H'!$Y$5:$Y$70,"&gt;0")+COUNTIFS('CA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H'!$D$5:$D$70,CLUBS!$B27,'PU H'!$Z$5:$Z$70)+SUMIF('BE F'!$D$5:$D$72,CLUBS!$B27,'BE F'!$Z$5:$Z$72)+SUMIF('BE H'!$D$5:$D$66,CLUBS!$B27,'BE H'!$Z$5:$Z$66)+SUMIF('MI F'!$D$5:$D$72,CLUBS!$B27,'MI F'!$Z$5:$Z$72)+SUMIF('MI H'!$D$5:$D$70,CLUBS!$B27,'MI H'!$Z$5:$Z$70)+SUMIF('CA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H'!$D$5:$D$70,CLUBS!$B27,'PU H'!$AA$5:$AA$70,"&gt;0")+COUNTIFS('BE F'!$D$5:$D$72,CLUBS!$B27,'BE F'!$AA$5:$AA$72,"&gt;0")+COUNTIFS('BE H'!$D$5:$D$66,CLUBS!$B27,'BE H'!$AA$5:$AA$66,"&gt;0")+COUNTIFS('MI F'!$D$5:$D$72,CLUBS!$B27,'MI F'!$AA$5:$AA$72,"&gt;0")+COUNTIFS('MI H'!$D$5:$D$70,CLUBS!$B27,'MI H'!$AA$5:$AA$70,"&gt;0")+COUNTIFS('CA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H'!$D$5:$D$70,CLUBS!$B27,'PU H'!$AB$5:$AB$70)+SUMIF('BE F'!$D$5:$D$72,CLUBS!$B27,'BE F'!$AB$5:$AB$72)+SUMIF('BE H'!$D$5:$D$66,CLUBS!$B27,'BE H'!$AB$5:$AB$66)+SUMIF('MI F'!$D$5:$D$72,CLUBS!$B27,'MI F'!$AB$5:$AB$72)+SUMIF('MI H'!$D$5:$D$70,CLUBS!$B27,'MI H'!$AB$5:$AB$70)+SUMIF('CA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H'!$D$5:$D$70,CLUBS!$B27,'PU H'!$AC$5:$AC$70,"&gt;0")+COUNTIFS('BE F'!$D$5:$D$72,CLUBS!$B27,'BE F'!$AC$5:$AC$72,"&gt;0")+COUNTIFS('BE H'!$D$5:$D$66,CLUBS!$B27,'BE H'!$AC$5:$AC$66,"&gt;0")+COUNTIFS('MI F'!$D$5:$D$72,CLUBS!$B27,'MI F'!$AC$5:$AC$72,"&gt;0")+COUNTIFS('MI H'!$D$5:$D$70,CLUBS!$B27,'MI H'!$AC$5:$AC$70,"&gt;0")+COUNTIFS('CA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H'!$D$5:$D$70,CLUBS!$B27,'PU H'!$AD$5:$AD$70)+SUMIF('BE F'!$D$5:$D$72,CLUBS!$B27,'BE F'!$AD$5:$AD$72)+SUMIF('BE H'!$D$5:$D$66,CLUBS!$B27,'BE H'!$AD$5:$AD$66)+SUMIF('MI F'!$D$5:$D$72,CLUBS!$B27,'MI F'!$AD$5:$AD$72)+SUMIF('MI H'!$D$5:$D$70,CLUBS!$B27,'MI H'!$AD$5:$AD$70)+SUMIF('CA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H'!$D$5:$D$70,CLUBS!$B27,'PU H'!$AE$5:$AE$70,"&gt;0")+COUNTIFS('BE F'!$D$5:$D$72,CLUBS!$B27,'BE F'!$AE$5:$AE$72,"&gt;0")+COUNTIFS('BE H'!$D$5:$D$66,CLUBS!$B27,'BE H'!$AE$5:$AE$66,"&gt;0")+COUNTIFS('MI F'!$D$5:$D$72,CLUBS!$B27,'MI F'!$AE$5:$AE$72,"&gt;0")+COUNTIFS('MI H'!$D$5:$D$70,CLUBS!$B27,'MI H'!$AE$5:$AE$70,"&gt;0")+COUNTIFS('CA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H'!$D$5:$D$70,CLUBS!$B27,'PU H'!$AF$5:$AF$70)+SUMIF('BE F'!$D$5:$D$72,CLUBS!$B27,'BE F'!$AF$5:$AF$72)+SUMIF('BE H'!$D$5:$D$66,CLUBS!$B27,'BE H'!$AF$5:$AF$66)+SUMIF('MI F'!$D$5:$D$72,CLUBS!$B27,'MI F'!$AF$5:$AF$72)+SUMIF('MI H'!$D$5:$D$70,CLUBS!$B27,'MI H'!$AF$5:$AF$70)+SUMIF('CA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H'!$D$5:$D$70,CLUBS!$B27,'PU H'!$AG$5:$AG$70,"&gt;0")+COUNTIFS('BE F'!$D$5:$D$72,CLUBS!$B27,'BE F'!$AG$5:$AG$72,"&gt;0")+COUNTIFS('BE H'!$D$5:$D$66,CLUBS!$B27,'BE H'!$AG$5:$AG$66,"&gt;0")+COUNTIFS('MI F'!$D$5:$D$72,CLUBS!$B27,'MI F'!$AG$5:$AG$72,"&gt;0")+COUNTIFS('MI H'!$D$5:$D$70,CLUBS!$B27,'MI H'!$AG$5:$AG$70,"&gt;0")+COUNTIFS('CA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H'!$D$5:$D$70,CLUBS!$B27,'PU H'!$AH$5:$AH$70)+SUMIF('BE F'!$D$5:$D$72,CLUBS!$B27,'BE F'!$AH$5:$AH$72)+SUMIF('BE H'!$D$5:$D$66,CLUBS!$B27,'BE H'!$AH$5:$AH$66)+SUMIF('MI F'!$D$5:$D$72,CLUBS!$B27,'MI F'!$AH$5:$AH$72)+SUMIF('MI H'!$D$5:$D$70,CLUBS!$B27,'MI H'!$AH$5:$AH$70)+SUMIF('CA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x14ac:dyDescent="0.15">
      <c r="A28" s="34">
        <f t="shared" si="0"/>
        <v>15</v>
      </c>
      <c r="B28" s="65" t="s">
        <v>99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H'!$D$5:$D$70,CLUBS!$B28,'PU H'!$E$5:$E$70,"&gt;0")+COUNTIFS('BE F'!$D$5:$D$72,CLUBS!$B28,'BE F'!$E$5:$E$72,"&gt;0")+COUNTIFS('BE H'!$D$5:$D$66,CLUBS!$B28,'BE H'!$E$5:$E$66,"&gt;0")+COUNTIFS('MI F'!$D$5:$D$72,CLUBS!$B28,'MI F'!$E$5:$E$72,"&gt;0")+COUNTIFS('MI H'!$D$5:$D$70,CLUBS!$B28,'MI H'!$E$5:$E$70,"&gt;0")+COUNTIFS('CA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H'!$D$5:$D$70,CLUBS!$B28,'PU H'!$F$5:$F$70)+SUMIF('BE F'!$D$5:$D$72,CLUBS!$B28,'BE F'!$F$5:$F$72)+SUMIF('BE H'!$D$5:$D$66,CLUBS!$B28,'BE H'!$F$5:$F$66)+SUMIF('MI F'!$D$5:$D$72,CLUBS!$B28,'MI F'!$F$5:$F$72)+SUMIF('MI H'!$D$5:$D$70,CLUBS!$B28,'MI H'!$F$5:$F$70)+SUMIF('CA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H'!$D$5:$D$70,CLUBS!$B28,'PU H'!$G$5:$G$70,"&gt;0")+COUNTIFS('BE F'!$D$5:$D$72,CLUBS!$B28,'BE F'!$G$5:$G$72,"&gt;0")+COUNTIFS('BE H'!$D$5:$D$66,CLUBS!$B28,'BE H'!$G$5:$G$66,"&gt;0")+COUNTIFS('MI F'!$D$5:$D$72,CLUBS!$B28,'MI F'!$G$5:$G$72,"&gt;0")+COUNTIFS('MI H'!$D$5:$D$70,CLUBS!$B28,'MI H'!$G$5:$G$70,"&gt;0")+COUNTIFS('CA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8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H'!$D$5:$D$70,CLUBS!$B28,'PU H'!$H$5:$H$70)+SUMIF('BE F'!$D$5:$D$72,CLUBS!$B28,'BE F'!$H$5:$H$72)+SUMIF('BE H'!$D$5:$D$66,CLUBS!$B28,'BE H'!$H$5:$H$66)+SUMIF('MI F'!$D$5:$D$72,CLUBS!$B28,'MI F'!$H$5:$H$72)+SUMIF('MI H'!$D$5:$D$70,CLUBS!$B28,'MI H'!$H$5:$H$70)+SUMIF('CA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H'!$D$5:$D$70,CLUBS!$B28,'PU H'!$I$5:$I$70,"&gt;0")+COUNTIFS('BE F'!$D$5:$D$72,CLUBS!$B28,'BE F'!$I$5:$I$72,"&gt;0")+COUNTIFS('BE H'!$D$5:$D$66,CLUBS!$B28,'BE H'!$I$5:$I$66,"&gt;0")+COUNTIFS('MI F'!$D$5:$D$72,CLUBS!$B28,'MI F'!$I$5:$I$72,"&gt;0")+COUNTIFS('MI H'!$D$5:$D$70,CLUBS!$B28,'MI H'!$I$5:$I$70,"&gt;0")+COUNTIFS('CA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H'!$D$5:$D$70,CLUBS!$B28,'PU H'!$J$5:$J$70)+SUMIF('BE F'!$D$5:$D$72,CLUBS!$B28,'BE F'!$J$5:$J$72)+SUMIF('BE H'!$D$5:$D$66,CLUBS!$B28,'BE H'!$J$5:$J$66)+SUMIF('MI F'!$D$5:$D$72,CLUBS!$B28,'MI F'!$J$5:$J$72)+SUMIF('MI H'!$D$5:$D$70,CLUBS!$B28,'MI H'!$J$5:$J$70)+SUMIF('CA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H'!$D$5:$D$70,CLUBS!$B28,'PU H'!$K$5:$K$70,"&gt;0")+COUNTIFS('BE F'!$D$5:$D$72,CLUBS!$B28,'BE F'!$K$5:$K$72,"&gt;0")+COUNTIFS('BE H'!$D$5:$D$66,CLUBS!$B28,'BE H'!$K$5:$K$66,"&gt;0")+COUNTIFS('MI F'!$D$5:$D$72,CLUBS!$B28,'MI F'!$K$5:$K$72,"&gt;0")+COUNTIFS('MI H'!$D$5:$D$70,CLUBS!$B28,'MI H'!$K$5:$K$70,"&gt;0")+COUNTIFS('CA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H'!$D$5:$D$70,CLUBS!$B28,'PU H'!$L$5:$L$70)+SUMIF('BE F'!$D$5:$D$72,CLUBS!$B28,'BE F'!$L$5:$L$72)+SUMIF('BE H'!$D$5:$D$66,CLUBS!$B28,'BE H'!$L$5:$L$66)+SUMIF('MI F'!$D$5:$D$72,CLUBS!$B28,'MI F'!$L$5:$L$72)+SUMIF('MI H'!$D$5:$D$70,CLUBS!$B28,'MI H'!$L$5:$L$70)+SUMIF('CA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H'!$D$5:$D$70,CLUBS!$B28,'PU H'!$M$5:$M$70,"&gt;0")+COUNTIFS('BE F'!$D$5:$D$72,CLUBS!$B28,'BE F'!$M$5:$M$72,"&gt;0")+COUNTIFS('BE H'!$D$5:$D$66,CLUBS!$B28,'BE H'!$M$5:$M$66,"&gt;0")+COUNTIFS('MI F'!$D$5:$D$72,CLUBS!$B28,'MI F'!$M$5:$M$72,"&gt;0")+COUNTIFS('MI H'!$D$5:$D$70,CLUBS!$B28,'MI H'!$M$5:$M$70,"&gt;0")+COUNTIFS('CA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H'!$D$5:$D$70,CLUBS!$B28,'PU H'!$N$5:$N$70)+SUMIF('BE F'!$D$5:$D$72,CLUBS!$B28,'BE F'!$N$5:$N$72)+SUMIF('BE H'!$D$5:$D$66,CLUBS!$B28,'BE H'!$N$5:$N$66)+SUMIF('MI F'!$D$5:$D$72,CLUBS!$B28,'MI F'!$N$5:$N$72)+SUMIF('MI H'!$D$5:$D$70,CLUBS!$B28,'MI H'!$N$5:$N$70)+SUMIF('CA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H'!$D$5:$D$70,CLUBS!$B28,'PU H'!$O$5:$O$70,"&gt;0")+COUNTIFS('BE F'!$D$5:$D$72,CLUBS!$B28,'BE F'!$O$5:$O$72,"&gt;0")+COUNTIFS('BE H'!$D$5:$D$66,CLUBS!$B28,'BE H'!$O$5:$O$66,"&gt;0")+COUNTIFS('MI F'!$D$5:$D$72,CLUBS!$B28,'MI F'!$O$5:$O$72,"&gt;0")+COUNTIFS('MI H'!$D$5:$D$70,CLUBS!$B28,'MI H'!$O$5:$O$70,"&gt;0")+COUNTIFS('CA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H'!$D$5:$D$70,CLUBS!$B28,'PU H'!$P$5:$P$70)+SUMIF('BE F'!$D$5:$D$72,CLUBS!$B28,'BE F'!$P$5:$P$72)+SUMIF('BE H'!$D$5:$D$66,CLUBS!$B28,'BE H'!$P$5:$P$66)+SUMIF('MI F'!$D$5:$D$72,CLUBS!$B28,'MI F'!$P$5:$P$72)+SUMIF('MI H'!$D$5:$D$70,CLUBS!$B28,'MI H'!$P$5:$P$70)+SUMIF('CA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H'!$D$5:$D$70,CLUBS!$B28,'PU H'!$Q$5:$Q$70,"&gt;0")+COUNTIFS('BE F'!$D$5:$D$72,CLUBS!$B28,'BE F'!$Q$5:$Q$72,"&gt;0")+COUNTIFS('BE H'!$D$5:$D$66,CLUBS!$B28,'BE H'!$Q$5:$Q$66,"&gt;0")+COUNTIFS('MI F'!$D$5:$D$72,CLUBS!$B28,'MI F'!$Q$5:$Q$72,"&gt;0")+COUNTIFS('MI H'!$D$5:$D$70,CLUBS!$B28,'MI H'!$Q$5:$Q$70,"&gt;0")+COUNTIFS('CA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H'!$D$5:$D$70,CLUBS!$B28,'PU H'!$R$5:$R$70)+SUMIF('BE F'!$D$5:$D$72,CLUBS!$B28,'BE F'!$R$5:$R$72)+SUMIF('BE H'!$D$5:$D$66,CLUBS!$B28,'BE H'!$R$5:$R$66)+SUMIF('MI F'!$D$5:$D$72,CLUBS!$B28,'MI F'!$R$5:$R$72)+SUMIF('MI H'!$D$5:$D$70,CLUBS!$B28,'MI H'!$R$5:$R$70)+SUMIF('CA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H'!$D$5:$D$70,CLUBS!$B28,'PU H'!$S$5:$S$70,"&gt;0")+COUNTIFS('BE F'!$D$5:$D$72,CLUBS!$B28,'BE F'!$S$5:$S$72,"&gt;0")+COUNTIFS('BE H'!$D$5:$D$66,CLUBS!$B28,'BE H'!$S$5:$S$66,"&gt;0")+COUNTIFS('MI F'!$D$5:$D$72,CLUBS!$B28,'MI F'!$S$5:$S$72,"&gt;0")+COUNTIFS('MI H'!$D$5:$D$70,CLUBS!$B28,'MI H'!$S$5:$S$70,"&gt;0")+COUNTIFS('CA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H'!$D$5:$D$70,CLUBS!$B28,'PU H'!$T$5:$T$70)+SUMIF('BE F'!$D$5:$D$72,CLUBS!$B28,'BE F'!$T$5:$T$72)+SUMIF('BE H'!$D$5:$D$66,CLUBS!$B28,'BE H'!$T$5:$T$66)+SUMIF('MI F'!$D$5:$D$72,CLUBS!$B28,'MI F'!$T$5:$T$72)+SUMIF('MI H'!$D$5:$D$70,CLUBS!$B28,'MI H'!$T$5:$T$70)+SUMIF('CA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H'!$D$5:$D$70,CLUBS!$B28,'PU H'!$U$5:$U$70,"&gt;0")+COUNTIFS('BE F'!$D$5:$D$72,CLUBS!$B28,'BE F'!$U$5:$U$72,"&gt;0")+COUNTIFS('BE H'!$D$5:$D$66,CLUBS!$B28,'BE H'!$U$5:$U$66,"&gt;0")+COUNTIFS('MI F'!$D$5:$D$72,CLUBS!$B28,'MI F'!$U$5:$U$72,"&gt;0")+COUNTIFS('MI H'!$D$5:$D$70,CLUBS!$B28,'MI H'!$U$5:$U$70,"&gt;0")+COUNTIFS('CA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H'!$D$5:$D$70,CLUBS!$B28,'PU H'!$V$5:$V$70)+SUMIF('BE F'!$D$5:$D$72,CLUBS!$B28,'BE F'!$V$5:$V$72)+SUMIF('BE H'!$D$5:$D$66,CLUBS!$B28,'BE H'!$V$5:$V$66)+SUMIF('MI F'!$D$5:$D$72,CLUBS!$B28,'MI F'!$V$5:$V$72)+SUMIF('MI H'!$D$5:$D$70,CLUBS!$B28,'MI H'!$V$5:$V$70)+SUMIF('CA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H'!$D$5:$D$70,CLUBS!$B28,'PU H'!$W$5:$W$70,"&gt;0")+COUNTIFS('BE F'!$D$5:$D$72,CLUBS!$B28,'BE F'!$W$5:$W$72,"&gt;0")+COUNTIFS('BE H'!$D$5:$D$66,CLUBS!$B28,'BE H'!$W$5:$W$66,"&gt;0")+COUNTIFS('MI F'!$D$5:$D$72,CLUBS!$B28,'MI F'!$W$5:$W$72,"&gt;0")+COUNTIFS('MI H'!$D$5:$D$70,CLUBS!$B28,'MI H'!$W$5:$W$70,"&gt;0")+COUNTIFS('CA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H'!$D$5:$D$70,CLUBS!$B28,'PU H'!$X$5:$X$70)+SUMIF('BE F'!$D$5:$D$72,CLUBS!$B28,'BE F'!$X$5:$X$72)+SUMIF('BE H'!$D$5:$D$66,CLUBS!$B28,'BE H'!$X$5:$X$66)+SUMIF('MI F'!$D$5:$D$72,CLUBS!$B28,'MI F'!$X$5:$X$72)+SUMIF('MI H'!$D$5:$D$70,CLUBS!$B28,'MI H'!$X$5:$X$70)+SUMIF('CA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H'!$D$5:$D$70,CLUBS!$B28,'PU H'!$Y$5:$Y$70,"&gt;0")+COUNTIFS('BE F'!$D$5:$D$72,CLUBS!$B28,'BE F'!$Y$5:$Y$72,"&gt;0")+COUNTIFS('BE H'!$D$5:$D$66,CLUBS!$B28,'BE H'!$Y$5:$Y$66,"&gt;0")+COUNTIFS('MI F'!$D$5:$D$72,CLUBS!$B28,'MI F'!$Y$5:$Y$72,"&gt;0")+COUNTIFS('MI H'!$D$5:$D$70,CLUBS!$B28,'MI H'!$Y$5:$Y$70,"&gt;0")+COUNTIFS('CA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H'!$D$5:$D$70,CLUBS!$B28,'PU H'!$Z$5:$Z$70)+SUMIF('BE F'!$D$5:$D$72,CLUBS!$B28,'BE F'!$Z$5:$Z$72)+SUMIF('BE H'!$D$5:$D$66,CLUBS!$B28,'BE H'!$Z$5:$Z$66)+SUMIF('MI F'!$D$5:$D$72,CLUBS!$B28,'MI F'!$Z$5:$Z$72)+SUMIF('MI H'!$D$5:$D$70,CLUBS!$B28,'MI H'!$Z$5:$Z$70)+SUMIF('CA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H'!$D$5:$D$70,CLUBS!$B28,'PU H'!$AA$5:$AA$70,"&gt;0")+COUNTIFS('BE F'!$D$5:$D$72,CLUBS!$B28,'BE F'!$AA$5:$AA$72,"&gt;0")+COUNTIFS('BE H'!$D$5:$D$66,CLUBS!$B28,'BE H'!$AA$5:$AA$66,"&gt;0")+COUNTIFS('MI F'!$D$5:$D$72,CLUBS!$B28,'MI F'!$AA$5:$AA$72,"&gt;0")+COUNTIFS('MI H'!$D$5:$D$70,CLUBS!$B28,'MI H'!$AA$5:$AA$70,"&gt;0")+COUNTIFS('CA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H'!$D$5:$D$70,CLUBS!$B28,'PU H'!$AB$5:$AB$70)+SUMIF('BE F'!$D$5:$D$72,CLUBS!$B28,'BE F'!$AB$5:$AB$72)+SUMIF('BE H'!$D$5:$D$66,CLUBS!$B28,'BE H'!$AB$5:$AB$66)+SUMIF('MI F'!$D$5:$D$72,CLUBS!$B28,'MI F'!$AB$5:$AB$72)+SUMIF('MI H'!$D$5:$D$70,CLUBS!$B28,'MI H'!$AB$5:$AB$70)+SUMIF('CA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H'!$D$5:$D$70,CLUBS!$B28,'PU H'!$AC$5:$AC$70,"&gt;0")+COUNTIFS('BE F'!$D$5:$D$72,CLUBS!$B28,'BE F'!$AC$5:$AC$72,"&gt;0")+COUNTIFS('BE H'!$D$5:$D$66,CLUBS!$B28,'BE H'!$AC$5:$AC$66,"&gt;0")+COUNTIFS('MI F'!$D$5:$D$72,CLUBS!$B28,'MI F'!$AC$5:$AC$72,"&gt;0")+COUNTIFS('MI H'!$D$5:$D$70,CLUBS!$B28,'MI H'!$AC$5:$AC$70,"&gt;0")+COUNTIFS('CA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H'!$D$5:$D$70,CLUBS!$B28,'PU H'!$AD$5:$AD$70)+SUMIF('BE F'!$D$5:$D$72,CLUBS!$B28,'BE F'!$AD$5:$AD$72)+SUMIF('BE H'!$D$5:$D$66,CLUBS!$B28,'BE H'!$AD$5:$AD$66)+SUMIF('MI F'!$D$5:$D$72,CLUBS!$B28,'MI F'!$AD$5:$AD$72)+SUMIF('MI H'!$D$5:$D$70,CLUBS!$B28,'MI H'!$AD$5:$AD$70)+SUMIF('CA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H'!$D$5:$D$70,CLUBS!$B28,'PU H'!$AE$5:$AE$70,"&gt;0")+COUNTIFS('BE F'!$D$5:$D$72,CLUBS!$B28,'BE F'!$AE$5:$AE$72,"&gt;0")+COUNTIFS('BE H'!$D$5:$D$66,CLUBS!$B28,'BE H'!$AE$5:$AE$66,"&gt;0")+COUNTIFS('MI F'!$D$5:$D$72,CLUBS!$B28,'MI F'!$AE$5:$AE$72,"&gt;0")+COUNTIFS('MI H'!$D$5:$D$70,CLUBS!$B28,'MI H'!$AE$5:$AE$70,"&gt;0")+COUNTIFS('CA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H'!$D$5:$D$70,CLUBS!$B28,'PU H'!$AF$5:$AF$70)+SUMIF('BE F'!$D$5:$D$72,CLUBS!$B28,'BE F'!$AF$5:$AF$72)+SUMIF('BE H'!$D$5:$D$66,CLUBS!$B28,'BE H'!$AF$5:$AF$66)+SUMIF('MI F'!$D$5:$D$72,CLUBS!$B28,'MI F'!$AF$5:$AF$72)+SUMIF('MI H'!$D$5:$D$70,CLUBS!$B28,'MI H'!$AF$5:$AF$70)+SUMIF('CA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H'!$D$5:$D$70,CLUBS!$B28,'PU H'!$AG$5:$AG$70,"&gt;0")+COUNTIFS('BE F'!$D$5:$D$72,CLUBS!$B28,'BE F'!$AG$5:$AG$72,"&gt;0")+COUNTIFS('BE H'!$D$5:$D$66,CLUBS!$B28,'BE H'!$AG$5:$AG$66,"&gt;0")+COUNTIFS('MI F'!$D$5:$D$72,CLUBS!$B28,'MI F'!$AG$5:$AG$72,"&gt;0")+COUNTIFS('MI H'!$D$5:$D$70,CLUBS!$B28,'MI H'!$AG$5:$AG$70,"&gt;0")+COUNTIFS('CA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H'!$D$5:$D$70,CLUBS!$B28,'PU H'!$AH$5:$AH$70)+SUMIF('BE F'!$D$5:$D$72,CLUBS!$B28,'BE F'!$AH$5:$AH$72)+SUMIF('BE H'!$D$5:$D$66,CLUBS!$B28,'BE H'!$AH$5:$AH$66)+SUMIF('MI F'!$D$5:$D$72,CLUBS!$B28,'MI F'!$AH$5:$AH$72)+SUMIF('MI H'!$D$5:$D$70,CLUBS!$B28,'MI H'!$AH$5:$AH$70)+SUMIF('CA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x14ac:dyDescent="0.15">
      <c r="A29" s="34">
        <f t="shared" si="0"/>
        <v>15</v>
      </c>
      <c r="B29" s="65" t="s">
        <v>100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H'!$D$5:$D$70,CLUBS!$B29,'PU H'!$E$5:$E$70,"&gt;0")+COUNTIFS('BE F'!$D$5:$D$72,CLUBS!$B29,'BE F'!$E$5:$E$72,"&gt;0")+COUNTIFS('BE H'!$D$5:$D$66,CLUBS!$B29,'BE H'!$E$5:$E$66,"&gt;0")+COUNTIFS('MI F'!$D$5:$D$72,CLUBS!$B29,'MI F'!$E$5:$E$72,"&gt;0")+COUNTIFS('MI H'!$D$5:$D$70,CLUBS!$B29,'MI H'!$E$5:$E$70,"&gt;0")+COUNTIFS('CA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H'!$D$5:$D$70,CLUBS!$B29,'PU H'!$F$5:$F$70)+SUMIF('BE F'!$D$5:$D$72,CLUBS!$B29,'BE F'!$F$5:$F$72)+SUMIF('BE H'!$D$5:$D$66,CLUBS!$B29,'BE H'!$F$5:$F$66)+SUMIF('MI F'!$D$5:$D$72,CLUBS!$B29,'MI F'!$F$5:$F$72)+SUMIF('MI H'!$D$5:$D$70,CLUBS!$B29,'MI H'!$F$5:$F$70)+SUMIF('CA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H'!$D$5:$D$70,CLUBS!$B29,'PU H'!$G$5:$G$70,"&gt;0")+COUNTIFS('BE F'!$D$5:$D$72,CLUBS!$B29,'BE F'!$G$5:$G$72,"&gt;0")+COUNTIFS('BE H'!$D$5:$D$66,CLUBS!$B29,'BE H'!$G$5:$G$66,"&gt;0")+COUNTIFS('MI F'!$D$5:$D$72,CLUBS!$B29,'MI F'!$G$5:$G$72,"&gt;0")+COUNTIFS('MI H'!$D$5:$D$70,CLUBS!$B29,'MI H'!$G$5:$G$70,"&gt;0")+COUNTIFS('CA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8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H'!$D$5:$D$70,CLUBS!$B29,'PU H'!$H$5:$H$70)+SUMIF('BE F'!$D$5:$D$72,CLUBS!$B29,'BE F'!$H$5:$H$72)+SUMIF('BE H'!$D$5:$D$66,CLUBS!$B29,'BE H'!$H$5:$H$66)+SUMIF('MI F'!$D$5:$D$72,CLUBS!$B29,'MI F'!$H$5:$H$72)+SUMIF('MI H'!$D$5:$D$70,CLUBS!$B29,'MI H'!$H$5:$H$70)+SUMIF('CA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H'!$D$5:$D$70,CLUBS!$B29,'PU H'!$I$5:$I$70,"&gt;0")+COUNTIFS('BE F'!$D$5:$D$72,CLUBS!$B29,'BE F'!$I$5:$I$72,"&gt;0")+COUNTIFS('BE H'!$D$5:$D$66,CLUBS!$B29,'BE H'!$I$5:$I$66,"&gt;0")+COUNTIFS('MI F'!$D$5:$D$72,CLUBS!$B29,'MI F'!$I$5:$I$72,"&gt;0")+COUNTIFS('MI H'!$D$5:$D$70,CLUBS!$B29,'MI H'!$I$5:$I$70,"&gt;0")+COUNTIFS('CA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H'!$D$5:$D$70,CLUBS!$B29,'PU H'!$J$5:$J$70)+SUMIF('BE F'!$D$5:$D$72,CLUBS!$B29,'BE F'!$J$5:$J$72)+SUMIF('BE H'!$D$5:$D$66,CLUBS!$B29,'BE H'!$J$5:$J$66)+SUMIF('MI F'!$D$5:$D$72,CLUBS!$B29,'MI F'!$J$5:$J$72)+SUMIF('MI H'!$D$5:$D$70,CLUBS!$B29,'MI H'!$J$5:$J$70)+SUMIF('CA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H'!$D$5:$D$70,CLUBS!$B29,'PU H'!$K$5:$K$70,"&gt;0")+COUNTIFS('BE F'!$D$5:$D$72,CLUBS!$B29,'BE F'!$K$5:$K$72,"&gt;0")+COUNTIFS('BE H'!$D$5:$D$66,CLUBS!$B29,'BE H'!$K$5:$K$66,"&gt;0")+COUNTIFS('MI F'!$D$5:$D$72,CLUBS!$B29,'MI F'!$K$5:$K$72,"&gt;0")+COUNTIFS('MI H'!$D$5:$D$70,CLUBS!$B29,'MI H'!$K$5:$K$70,"&gt;0")+COUNTIFS('CA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H'!$D$5:$D$70,CLUBS!$B29,'PU H'!$L$5:$L$70)+SUMIF('BE F'!$D$5:$D$72,CLUBS!$B29,'BE F'!$L$5:$L$72)+SUMIF('BE H'!$D$5:$D$66,CLUBS!$B29,'BE H'!$L$5:$L$66)+SUMIF('MI F'!$D$5:$D$72,CLUBS!$B29,'MI F'!$L$5:$L$72)+SUMIF('MI H'!$D$5:$D$70,CLUBS!$B29,'MI H'!$L$5:$L$70)+SUMIF('CA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H'!$D$5:$D$70,CLUBS!$B29,'PU H'!$M$5:$M$70,"&gt;0")+COUNTIFS('BE F'!$D$5:$D$72,CLUBS!$B29,'BE F'!$M$5:$M$72,"&gt;0")+COUNTIFS('BE H'!$D$5:$D$66,CLUBS!$B29,'BE H'!$M$5:$M$66,"&gt;0")+COUNTIFS('MI F'!$D$5:$D$72,CLUBS!$B29,'MI F'!$M$5:$M$72,"&gt;0")+COUNTIFS('MI H'!$D$5:$D$70,CLUBS!$B29,'MI H'!$M$5:$M$70,"&gt;0")+COUNTIFS('CA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H'!$D$5:$D$70,CLUBS!$B29,'PU H'!$N$5:$N$70)+SUMIF('BE F'!$D$5:$D$72,CLUBS!$B29,'BE F'!$N$5:$N$72)+SUMIF('BE H'!$D$5:$D$66,CLUBS!$B29,'BE H'!$N$5:$N$66)+SUMIF('MI F'!$D$5:$D$72,CLUBS!$B29,'MI F'!$N$5:$N$72)+SUMIF('MI H'!$D$5:$D$70,CLUBS!$B29,'MI H'!$N$5:$N$70)+SUMIF('CA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H'!$D$5:$D$70,CLUBS!$B29,'PU H'!$O$5:$O$70,"&gt;0")+COUNTIFS('BE F'!$D$5:$D$72,CLUBS!$B29,'BE F'!$O$5:$O$72,"&gt;0")+COUNTIFS('BE H'!$D$5:$D$66,CLUBS!$B29,'BE H'!$O$5:$O$66,"&gt;0")+COUNTIFS('MI F'!$D$5:$D$72,CLUBS!$B29,'MI F'!$O$5:$O$72,"&gt;0")+COUNTIFS('MI H'!$D$5:$D$70,CLUBS!$B29,'MI H'!$O$5:$O$70,"&gt;0")+COUNTIFS('CA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H'!$D$5:$D$70,CLUBS!$B29,'PU H'!$P$5:$P$70)+SUMIF('BE F'!$D$5:$D$72,CLUBS!$B29,'BE F'!$P$5:$P$72)+SUMIF('BE H'!$D$5:$D$66,CLUBS!$B29,'BE H'!$P$5:$P$66)+SUMIF('MI F'!$D$5:$D$72,CLUBS!$B29,'MI F'!$P$5:$P$72)+SUMIF('MI H'!$D$5:$D$70,CLUBS!$B29,'MI H'!$P$5:$P$70)+SUMIF('CA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H'!$D$5:$D$70,CLUBS!$B29,'PU H'!$Q$5:$Q$70,"&gt;0")+COUNTIFS('BE F'!$D$5:$D$72,CLUBS!$B29,'BE F'!$Q$5:$Q$72,"&gt;0")+COUNTIFS('BE H'!$D$5:$D$66,CLUBS!$B29,'BE H'!$Q$5:$Q$66,"&gt;0")+COUNTIFS('MI F'!$D$5:$D$72,CLUBS!$B29,'MI F'!$Q$5:$Q$72,"&gt;0")+COUNTIFS('MI H'!$D$5:$D$70,CLUBS!$B29,'MI H'!$Q$5:$Q$70,"&gt;0")+COUNTIFS('CA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H'!$D$5:$D$70,CLUBS!$B29,'PU H'!$R$5:$R$70)+SUMIF('BE F'!$D$5:$D$72,CLUBS!$B29,'BE F'!$R$5:$R$72)+SUMIF('BE H'!$D$5:$D$66,CLUBS!$B29,'BE H'!$R$5:$R$66)+SUMIF('MI F'!$D$5:$D$72,CLUBS!$B29,'MI F'!$R$5:$R$72)+SUMIF('MI H'!$D$5:$D$70,CLUBS!$B29,'MI H'!$R$5:$R$70)+SUMIF('CA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H'!$D$5:$D$70,CLUBS!$B29,'PU H'!$S$5:$S$70,"&gt;0")+COUNTIFS('BE F'!$D$5:$D$72,CLUBS!$B29,'BE F'!$S$5:$S$72,"&gt;0")+COUNTIFS('BE H'!$D$5:$D$66,CLUBS!$B29,'BE H'!$S$5:$S$66,"&gt;0")+COUNTIFS('MI F'!$D$5:$D$72,CLUBS!$B29,'MI F'!$S$5:$S$72,"&gt;0")+COUNTIFS('MI H'!$D$5:$D$70,CLUBS!$B29,'MI H'!$S$5:$S$70,"&gt;0")+COUNTIFS('CA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H'!$D$5:$D$70,CLUBS!$B29,'PU H'!$T$5:$T$70)+SUMIF('BE F'!$D$5:$D$72,CLUBS!$B29,'BE F'!$T$5:$T$72)+SUMIF('BE H'!$D$5:$D$66,CLUBS!$B29,'BE H'!$T$5:$T$66)+SUMIF('MI F'!$D$5:$D$72,CLUBS!$B29,'MI F'!$T$5:$T$72)+SUMIF('MI H'!$D$5:$D$70,CLUBS!$B29,'MI H'!$T$5:$T$70)+SUMIF('CA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H'!$D$5:$D$70,CLUBS!$B29,'PU H'!$U$5:$U$70,"&gt;0")+COUNTIFS('BE F'!$D$5:$D$72,CLUBS!$B29,'BE F'!$U$5:$U$72,"&gt;0")+COUNTIFS('BE H'!$D$5:$D$66,CLUBS!$B29,'BE H'!$U$5:$U$66,"&gt;0")+COUNTIFS('MI F'!$D$5:$D$72,CLUBS!$B29,'MI F'!$U$5:$U$72,"&gt;0")+COUNTIFS('MI H'!$D$5:$D$70,CLUBS!$B29,'MI H'!$U$5:$U$70,"&gt;0")+COUNTIFS('CA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H'!$D$5:$D$70,CLUBS!$B29,'PU H'!$V$5:$V$70)+SUMIF('BE F'!$D$5:$D$72,CLUBS!$B29,'BE F'!$V$5:$V$72)+SUMIF('BE H'!$D$5:$D$66,CLUBS!$B29,'BE H'!$V$5:$V$66)+SUMIF('MI F'!$D$5:$D$72,CLUBS!$B29,'MI F'!$V$5:$V$72)+SUMIF('MI H'!$D$5:$D$70,CLUBS!$B29,'MI H'!$V$5:$V$70)+SUMIF('CA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H'!$D$5:$D$70,CLUBS!$B29,'PU H'!$W$5:$W$70,"&gt;0")+COUNTIFS('BE F'!$D$5:$D$72,CLUBS!$B29,'BE F'!$W$5:$W$72,"&gt;0")+COUNTIFS('BE H'!$D$5:$D$66,CLUBS!$B29,'BE H'!$W$5:$W$66,"&gt;0")+COUNTIFS('MI F'!$D$5:$D$72,CLUBS!$B29,'MI F'!$W$5:$W$72,"&gt;0")+COUNTIFS('MI H'!$D$5:$D$70,CLUBS!$B29,'MI H'!$W$5:$W$70,"&gt;0")+COUNTIFS('CA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H'!$D$5:$D$70,CLUBS!$B29,'PU H'!$X$5:$X$70)+SUMIF('BE F'!$D$5:$D$72,CLUBS!$B29,'BE F'!$X$5:$X$72)+SUMIF('BE H'!$D$5:$D$66,CLUBS!$B29,'BE H'!$X$5:$X$66)+SUMIF('MI F'!$D$5:$D$72,CLUBS!$B29,'MI F'!$X$5:$X$72)+SUMIF('MI H'!$D$5:$D$70,CLUBS!$B29,'MI H'!$X$5:$X$70)+SUMIF('CA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H'!$D$5:$D$70,CLUBS!$B29,'PU H'!$Y$5:$Y$70,"&gt;0")+COUNTIFS('BE F'!$D$5:$D$72,CLUBS!$B29,'BE F'!$Y$5:$Y$72,"&gt;0")+COUNTIFS('BE H'!$D$5:$D$66,CLUBS!$B29,'BE H'!$Y$5:$Y$66,"&gt;0")+COUNTIFS('MI F'!$D$5:$D$72,CLUBS!$B29,'MI F'!$Y$5:$Y$72,"&gt;0")+COUNTIFS('MI H'!$D$5:$D$70,CLUBS!$B29,'MI H'!$Y$5:$Y$70,"&gt;0")+COUNTIFS('CA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H'!$D$5:$D$70,CLUBS!$B29,'PU H'!$Z$5:$Z$70)+SUMIF('BE F'!$D$5:$D$72,CLUBS!$B29,'BE F'!$Z$5:$Z$72)+SUMIF('BE H'!$D$5:$D$66,CLUBS!$B29,'BE H'!$Z$5:$Z$66)+SUMIF('MI F'!$D$5:$D$72,CLUBS!$B29,'MI F'!$Z$5:$Z$72)+SUMIF('MI H'!$D$5:$D$70,CLUBS!$B29,'MI H'!$Z$5:$Z$70)+SUMIF('CA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H'!$D$5:$D$70,CLUBS!$B29,'PU H'!$AA$5:$AA$70,"&gt;0")+COUNTIFS('BE F'!$D$5:$D$72,CLUBS!$B29,'BE F'!$AA$5:$AA$72,"&gt;0")+COUNTIFS('BE H'!$D$5:$D$66,CLUBS!$B29,'BE H'!$AA$5:$AA$66,"&gt;0")+COUNTIFS('MI F'!$D$5:$D$72,CLUBS!$B29,'MI F'!$AA$5:$AA$72,"&gt;0")+COUNTIFS('MI H'!$D$5:$D$70,CLUBS!$B29,'MI H'!$AA$5:$AA$70,"&gt;0")+COUNTIFS('CA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H'!$D$5:$D$70,CLUBS!$B29,'PU H'!$AB$5:$AB$70)+SUMIF('BE F'!$D$5:$D$72,CLUBS!$B29,'BE F'!$AB$5:$AB$72)+SUMIF('BE H'!$D$5:$D$66,CLUBS!$B29,'BE H'!$AB$5:$AB$66)+SUMIF('MI F'!$D$5:$D$72,CLUBS!$B29,'MI F'!$AB$5:$AB$72)+SUMIF('MI H'!$D$5:$D$70,CLUBS!$B29,'MI H'!$AB$5:$AB$70)+SUMIF('CA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H'!$D$5:$D$70,CLUBS!$B29,'PU H'!$AC$5:$AC$70,"&gt;0")+COUNTIFS('BE F'!$D$5:$D$72,CLUBS!$B29,'BE F'!$AC$5:$AC$72,"&gt;0")+COUNTIFS('BE H'!$D$5:$D$66,CLUBS!$B29,'BE H'!$AC$5:$AC$66,"&gt;0")+COUNTIFS('MI F'!$D$5:$D$72,CLUBS!$B29,'MI F'!$AC$5:$AC$72,"&gt;0")+COUNTIFS('MI H'!$D$5:$D$70,CLUBS!$B29,'MI H'!$AC$5:$AC$70,"&gt;0")+COUNTIFS('CA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H'!$D$5:$D$70,CLUBS!$B29,'PU H'!$AD$5:$AD$70)+SUMIF('BE F'!$D$5:$D$72,CLUBS!$B29,'BE F'!$AD$5:$AD$72)+SUMIF('BE H'!$D$5:$D$66,CLUBS!$B29,'BE H'!$AD$5:$AD$66)+SUMIF('MI F'!$D$5:$D$72,CLUBS!$B29,'MI F'!$AD$5:$AD$72)+SUMIF('MI H'!$D$5:$D$70,CLUBS!$B29,'MI H'!$AD$5:$AD$70)+SUMIF('CA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H'!$D$5:$D$70,CLUBS!$B29,'PU H'!$AE$5:$AE$70,"&gt;0")+COUNTIFS('BE F'!$D$5:$D$72,CLUBS!$B29,'BE F'!$AE$5:$AE$72,"&gt;0")+COUNTIFS('BE H'!$D$5:$D$66,CLUBS!$B29,'BE H'!$AE$5:$AE$66,"&gt;0")+COUNTIFS('MI F'!$D$5:$D$72,CLUBS!$B29,'MI F'!$AE$5:$AE$72,"&gt;0")+COUNTIFS('MI H'!$D$5:$D$70,CLUBS!$B29,'MI H'!$AE$5:$AE$70,"&gt;0")+COUNTIFS('CA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H'!$D$5:$D$70,CLUBS!$B29,'PU H'!$AF$5:$AF$70)+SUMIF('BE F'!$D$5:$D$72,CLUBS!$B29,'BE F'!$AF$5:$AF$72)+SUMIF('BE H'!$D$5:$D$66,CLUBS!$B29,'BE H'!$AF$5:$AF$66)+SUMIF('MI F'!$D$5:$D$72,CLUBS!$B29,'MI F'!$AF$5:$AF$72)+SUMIF('MI H'!$D$5:$D$70,CLUBS!$B29,'MI H'!$AF$5:$AF$70)+SUMIF('CA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H'!$D$5:$D$70,CLUBS!$B29,'PU H'!$AG$5:$AG$70,"&gt;0")+COUNTIFS('BE F'!$D$5:$D$72,CLUBS!$B29,'BE F'!$AG$5:$AG$72,"&gt;0")+COUNTIFS('BE H'!$D$5:$D$66,CLUBS!$B29,'BE H'!$AG$5:$AG$66,"&gt;0")+COUNTIFS('MI F'!$D$5:$D$72,CLUBS!$B29,'MI F'!$AG$5:$AG$72,"&gt;0")+COUNTIFS('MI H'!$D$5:$D$70,CLUBS!$B29,'MI H'!$AG$5:$AG$70,"&gt;0")+COUNTIFS('CA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H'!$D$5:$D$70,CLUBS!$B29,'PU H'!$AH$5:$AH$70)+SUMIF('BE F'!$D$5:$D$72,CLUBS!$B29,'BE F'!$AH$5:$AH$72)+SUMIF('BE H'!$D$5:$D$66,CLUBS!$B29,'BE H'!$AH$5:$AH$66)+SUMIF('MI F'!$D$5:$D$72,CLUBS!$B29,'MI F'!$AH$5:$AH$72)+SUMIF('MI H'!$D$5:$D$70,CLUBS!$B29,'MI H'!$AH$5:$AH$70)+SUMIF('CA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x14ac:dyDescent="0.15">
      <c r="A30" s="34">
        <f t="shared" si="0"/>
        <v>15</v>
      </c>
      <c r="B30" s="65" t="s">
        <v>101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H'!$D$5:$D$70,CLUBS!$B30,'PU H'!$E$5:$E$70,"&gt;0")+COUNTIFS('BE F'!$D$5:$D$72,CLUBS!$B30,'BE F'!$E$5:$E$72,"&gt;0")+COUNTIFS('BE H'!$D$5:$D$66,CLUBS!$B30,'BE H'!$E$5:$E$66,"&gt;0")+COUNTIFS('MI F'!$D$5:$D$72,CLUBS!$B30,'MI F'!$E$5:$E$72,"&gt;0")+COUNTIFS('MI H'!$D$5:$D$70,CLUBS!$B30,'MI H'!$E$5:$E$70,"&gt;0")+COUNTIFS('CA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H'!$D$5:$D$70,CLUBS!$B30,'PU H'!$F$5:$F$70)+SUMIF('BE F'!$D$5:$D$72,CLUBS!$B30,'BE F'!$F$5:$F$72)+SUMIF('BE H'!$D$5:$D$66,CLUBS!$B30,'BE H'!$F$5:$F$66)+SUMIF('MI F'!$D$5:$D$72,CLUBS!$B30,'MI F'!$F$5:$F$72)+SUMIF('MI H'!$D$5:$D$70,CLUBS!$B30,'MI H'!$F$5:$F$70)+SUMIF('CA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H'!$D$5:$D$70,CLUBS!$B30,'PU H'!$G$5:$G$70,"&gt;0")+COUNTIFS('BE F'!$D$5:$D$72,CLUBS!$B30,'BE F'!$G$5:$G$72,"&gt;0")+COUNTIFS('BE H'!$D$5:$D$66,CLUBS!$B30,'BE H'!$G$5:$G$66,"&gt;0")+COUNTIFS('MI F'!$D$5:$D$72,CLUBS!$B30,'MI F'!$G$5:$G$72,"&gt;0")+COUNTIFS('MI H'!$D$5:$D$70,CLUBS!$B30,'MI H'!$G$5:$G$70,"&gt;0")+COUNTIFS('CA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8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H'!$D$5:$D$70,CLUBS!$B30,'PU H'!$H$5:$H$70)+SUMIF('BE F'!$D$5:$D$72,CLUBS!$B30,'BE F'!$H$5:$H$72)+SUMIF('BE H'!$D$5:$D$66,CLUBS!$B30,'BE H'!$H$5:$H$66)+SUMIF('MI F'!$D$5:$D$72,CLUBS!$B30,'MI F'!$H$5:$H$72)+SUMIF('MI H'!$D$5:$D$70,CLUBS!$B30,'MI H'!$H$5:$H$70)+SUMIF('CA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H'!$D$5:$D$70,CLUBS!$B30,'PU H'!$I$5:$I$70,"&gt;0")+COUNTIFS('BE F'!$D$5:$D$72,CLUBS!$B30,'BE F'!$I$5:$I$72,"&gt;0")+COUNTIFS('BE H'!$D$5:$D$66,CLUBS!$B30,'BE H'!$I$5:$I$66,"&gt;0")+COUNTIFS('MI F'!$D$5:$D$72,CLUBS!$B30,'MI F'!$I$5:$I$72,"&gt;0")+COUNTIFS('MI H'!$D$5:$D$70,CLUBS!$B30,'MI H'!$I$5:$I$70,"&gt;0")+COUNTIFS('CA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H'!$D$5:$D$70,CLUBS!$B30,'PU H'!$J$5:$J$70)+SUMIF('BE F'!$D$5:$D$72,CLUBS!$B30,'BE F'!$J$5:$J$72)+SUMIF('BE H'!$D$5:$D$66,CLUBS!$B30,'BE H'!$J$5:$J$66)+SUMIF('MI F'!$D$5:$D$72,CLUBS!$B30,'MI F'!$J$5:$J$72)+SUMIF('MI H'!$D$5:$D$70,CLUBS!$B30,'MI H'!$J$5:$J$70)+SUMIF('CA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H'!$D$5:$D$70,CLUBS!$B30,'PU H'!$K$5:$K$70,"&gt;0")+COUNTIFS('BE F'!$D$5:$D$72,CLUBS!$B30,'BE F'!$K$5:$K$72,"&gt;0")+COUNTIFS('BE H'!$D$5:$D$66,CLUBS!$B30,'BE H'!$K$5:$K$66,"&gt;0")+COUNTIFS('MI F'!$D$5:$D$72,CLUBS!$B30,'MI F'!$K$5:$K$72,"&gt;0")+COUNTIFS('MI H'!$D$5:$D$70,CLUBS!$B30,'MI H'!$K$5:$K$70,"&gt;0")+COUNTIFS('CA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H'!$D$5:$D$70,CLUBS!$B30,'PU H'!$L$5:$L$70)+SUMIF('BE F'!$D$5:$D$72,CLUBS!$B30,'BE F'!$L$5:$L$72)+SUMIF('BE H'!$D$5:$D$66,CLUBS!$B30,'BE H'!$L$5:$L$66)+SUMIF('MI F'!$D$5:$D$72,CLUBS!$B30,'MI F'!$L$5:$L$72)+SUMIF('MI H'!$D$5:$D$70,CLUBS!$B30,'MI H'!$L$5:$L$70)+SUMIF('CA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H'!$D$5:$D$70,CLUBS!$B30,'PU H'!$M$5:$M$70,"&gt;0")+COUNTIFS('BE F'!$D$5:$D$72,CLUBS!$B30,'BE F'!$M$5:$M$72,"&gt;0")+COUNTIFS('BE H'!$D$5:$D$66,CLUBS!$B30,'BE H'!$M$5:$M$66,"&gt;0")+COUNTIFS('MI F'!$D$5:$D$72,CLUBS!$B30,'MI F'!$M$5:$M$72,"&gt;0")+COUNTIFS('MI H'!$D$5:$D$70,CLUBS!$B30,'MI H'!$M$5:$M$70,"&gt;0")+COUNTIFS('CA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H'!$D$5:$D$70,CLUBS!$B30,'PU H'!$N$5:$N$70)+SUMIF('BE F'!$D$5:$D$72,CLUBS!$B30,'BE F'!$N$5:$N$72)+SUMIF('BE H'!$D$5:$D$66,CLUBS!$B30,'BE H'!$N$5:$N$66)+SUMIF('MI F'!$D$5:$D$72,CLUBS!$B30,'MI F'!$N$5:$N$72)+SUMIF('MI H'!$D$5:$D$70,CLUBS!$B30,'MI H'!$N$5:$N$70)+SUMIF('CA F'!$D$5:$D$72,CLUBS!$B30,'CA F'!$N$5:$N$72)+SUMIF('CA H'!$D$5:$D$72,CLUBS!$B30,'CA H'!$N$5:$N$72)+SUMIF('JU F'!$D$5:$D$72,CLUBS!$B30,'JU F'!$N$5:$N$72)+SUMIF('JU H'!$D$5:$D$72,CLUBS!$B30,'JU H'!$N$5:$N$72)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H'!$D$5:$D$70,CLUBS!$B30,'PU H'!$O$5:$O$70,"&gt;0")+COUNTIFS('BE F'!$D$5:$D$72,CLUBS!$B30,'BE F'!$O$5:$O$72,"&gt;0")+COUNTIFS('BE H'!$D$5:$D$66,CLUBS!$B30,'BE H'!$O$5:$O$66,"&gt;0")+COUNTIFS('MI F'!$D$5:$D$72,CLUBS!$B30,'MI F'!$O$5:$O$72,"&gt;0")+COUNTIFS('MI H'!$D$5:$D$70,CLUBS!$B30,'MI H'!$O$5:$O$70,"&gt;0")+COUNTIFS('CA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H'!$D$5:$D$70,CLUBS!$B30,'PU H'!$P$5:$P$70)+SUMIF('BE F'!$D$5:$D$72,CLUBS!$B30,'BE F'!$P$5:$P$72)+SUMIF('BE H'!$D$5:$D$66,CLUBS!$B30,'BE H'!$P$5:$P$66)+SUMIF('MI F'!$D$5:$D$72,CLUBS!$B30,'MI F'!$P$5:$P$72)+SUMIF('MI H'!$D$5:$D$70,CLUBS!$B30,'MI H'!$P$5:$P$70)+SUMIF('CA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H'!$D$5:$D$70,CLUBS!$B30,'PU H'!$Q$5:$Q$70,"&gt;0")+COUNTIFS('BE F'!$D$5:$D$72,CLUBS!$B30,'BE F'!$Q$5:$Q$72,"&gt;0")+COUNTIFS('BE H'!$D$5:$D$66,CLUBS!$B30,'BE H'!$Q$5:$Q$66,"&gt;0")+COUNTIFS('MI F'!$D$5:$D$72,CLUBS!$B30,'MI F'!$Q$5:$Q$72,"&gt;0")+COUNTIFS('MI H'!$D$5:$D$70,CLUBS!$B30,'MI H'!$Q$5:$Q$70,"&gt;0")+COUNTIFS('CA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H'!$D$5:$D$70,CLUBS!$B30,'PU H'!$R$5:$R$70)+SUMIF('BE F'!$D$5:$D$72,CLUBS!$B30,'BE F'!$R$5:$R$72)+SUMIF('BE H'!$D$5:$D$66,CLUBS!$B30,'BE H'!$R$5:$R$66)+SUMIF('MI F'!$D$5:$D$72,CLUBS!$B30,'MI F'!$R$5:$R$72)+SUMIF('MI H'!$D$5:$D$70,CLUBS!$B30,'MI H'!$R$5:$R$70)+SUMIF('CA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H'!$D$5:$D$70,CLUBS!$B30,'PU H'!$S$5:$S$70,"&gt;0")+COUNTIFS('BE F'!$D$5:$D$72,CLUBS!$B30,'BE F'!$S$5:$S$72,"&gt;0")+COUNTIFS('BE H'!$D$5:$D$66,CLUBS!$B30,'BE H'!$S$5:$S$66,"&gt;0")+COUNTIFS('MI F'!$D$5:$D$72,CLUBS!$B30,'MI F'!$S$5:$S$72,"&gt;0")+COUNTIFS('MI H'!$D$5:$D$70,CLUBS!$B30,'MI H'!$S$5:$S$70,"&gt;0")+COUNTIFS('CA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H'!$D$5:$D$70,CLUBS!$B30,'PU H'!$T$5:$T$70)+SUMIF('BE F'!$D$5:$D$72,CLUBS!$B30,'BE F'!$T$5:$T$72)+SUMIF('BE H'!$D$5:$D$66,CLUBS!$B30,'BE H'!$T$5:$T$66)+SUMIF('MI F'!$D$5:$D$72,CLUBS!$B30,'MI F'!$T$5:$T$72)+SUMIF('MI H'!$D$5:$D$70,CLUBS!$B30,'MI H'!$T$5:$T$70)+SUMIF('CA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H'!$D$5:$D$70,CLUBS!$B30,'PU H'!$U$5:$U$70,"&gt;0")+COUNTIFS('BE F'!$D$5:$D$72,CLUBS!$B30,'BE F'!$U$5:$U$72,"&gt;0")+COUNTIFS('BE H'!$D$5:$D$66,CLUBS!$B30,'BE H'!$U$5:$U$66,"&gt;0")+COUNTIFS('MI F'!$D$5:$D$72,CLUBS!$B30,'MI F'!$U$5:$U$72,"&gt;0")+COUNTIFS('MI H'!$D$5:$D$70,CLUBS!$B30,'MI H'!$U$5:$U$70,"&gt;0")+COUNTIFS('CA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H'!$D$5:$D$70,CLUBS!$B30,'PU H'!$V$5:$V$70)+SUMIF('BE F'!$D$5:$D$72,CLUBS!$B30,'BE F'!$V$5:$V$72)+SUMIF('BE H'!$D$5:$D$66,CLUBS!$B30,'BE H'!$V$5:$V$66)+SUMIF('MI F'!$D$5:$D$72,CLUBS!$B30,'MI F'!$V$5:$V$72)+SUMIF('MI H'!$D$5:$D$70,CLUBS!$B30,'MI H'!$V$5:$V$70)+SUMIF('CA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H'!$D$5:$D$70,CLUBS!$B30,'PU H'!$W$5:$W$70,"&gt;0")+COUNTIFS('BE F'!$D$5:$D$72,CLUBS!$B30,'BE F'!$W$5:$W$72,"&gt;0")+COUNTIFS('BE H'!$D$5:$D$66,CLUBS!$B30,'BE H'!$W$5:$W$66,"&gt;0")+COUNTIFS('MI F'!$D$5:$D$72,CLUBS!$B30,'MI F'!$W$5:$W$72,"&gt;0")+COUNTIFS('MI H'!$D$5:$D$70,CLUBS!$B30,'MI H'!$W$5:$W$70,"&gt;0")+COUNTIFS('CA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H'!$D$5:$D$70,CLUBS!$B30,'PU H'!$X$5:$X$70)+SUMIF('BE F'!$D$5:$D$72,CLUBS!$B30,'BE F'!$X$5:$X$72)+SUMIF('BE H'!$D$5:$D$66,CLUBS!$B30,'BE H'!$X$5:$X$66)+SUMIF('MI F'!$D$5:$D$72,CLUBS!$B30,'MI F'!$X$5:$X$72)+SUMIF('MI H'!$D$5:$D$70,CLUBS!$B30,'MI H'!$X$5:$X$70)+SUMIF('CA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H'!$D$5:$D$70,CLUBS!$B30,'PU H'!$Y$5:$Y$70,"&gt;0")+COUNTIFS('BE F'!$D$5:$D$72,CLUBS!$B30,'BE F'!$Y$5:$Y$72,"&gt;0")+COUNTIFS('BE H'!$D$5:$D$66,CLUBS!$B30,'BE H'!$Y$5:$Y$66,"&gt;0")+COUNTIFS('MI F'!$D$5:$D$72,CLUBS!$B30,'MI F'!$Y$5:$Y$72,"&gt;0")+COUNTIFS('MI H'!$D$5:$D$70,CLUBS!$B30,'MI H'!$Y$5:$Y$70,"&gt;0")+COUNTIFS('CA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H'!$D$5:$D$70,CLUBS!$B30,'PU H'!$Z$5:$Z$70)+SUMIF('BE F'!$D$5:$D$72,CLUBS!$B30,'BE F'!$Z$5:$Z$72)+SUMIF('BE H'!$D$5:$D$66,CLUBS!$B30,'BE H'!$Z$5:$Z$66)+SUMIF('MI F'!$D$5:$D$72,CLUBS!$B30,'MI F'!$Z$5:$Z$72)+SUMIF('MI H'!$D$5:$D$70,CLUBS!$B30,'MI H'!$Z$5:$Z$70)+SUMIF('CA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H'!$D$5:$D$70,CLUBS!$B30,'PU H'!$AA$5:$AA$70,"&gt;0")+COUNTIFS('BE F'!$D$5:$D$72,CLUBS!$B30,'BE F'!$AA$5:$AA$72,"&gt;0")+COUNTIFS('BE H'!$D$5:$D$66,CLUBS!$B30,'BE H'!$AA$5:$AA$66,"&gt;0")+COUNTIFS('MI F'!$D$5:$D$72,CLUBS!$B30,'MI F'!$AA$5:$AA$72,"&gt;0")+COUNTIFS('MI H'!$D$5:$D$70,CLUBS!$B30,'MI H'!$AA$5:$AA$70,"&gt;0")+COUNTIFS('CA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H'!$D$5:$D$70,CLUBS!$B30,'PU H'!$AB$5:$AB$70)+SUMIF('BE F'!$D$5:$D$72,CLUBS!$B30,'BE F'!$AB$5:$AB$72)+SUMIF('BE H'!$D$5:$D$66,CLUBS!$B30,'BE H'!$AB$5:$AB$66)+SUMIF('MI F'!$D$5:$D$72,CLUBS!$B30,'MI F'!$AB$5:$AB$72)+SUMIF('MI H'!$D$5:$D$70,CLUBS!$B30,'MI H'!$AB$5:$AB$70)+SUMIF('CA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H'!$D$5:$D$70,CLUBS!$B30,'PU H'!$AC$5:$AC$70,"&gt;0")+COUNTIFS('BE F'!$D$5:$D$72,CLUBS!$B30,'BE F'!$AC$5:$AC$72,"&gt;0")+COUNTIFS('BE H'!$D$5:$D$66,CLUBS!$B30,'BE H'!$AC$5:$AC$66,"&gt;0")+COUNTIFS('MI F'!$D$5:$D$72,CLUBS!$B30,'MI F'!$AC$5:$AC$72,"&gt;0")+COUNTIFS('MI H'!$D$5:$D$70,CLUBS!$B30,'MI H'!$AC$5:$AC$70,"&gt;0")+COUNTIFS('CA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H'!$D$5:$D$70,CLUBS!$B30,'PU H'!$AD$5:$AD$70)+SUMIF('BE F'!$D$5:$D$72,CLUBS!$B30,'BE F'!$AD$5:$AD$72)+SUMIF('BE H'!$D$5:$D$66,CLUBS!$B30,'BE H'!$AD$5:$AD$66)+SUMIF('MI F'!$D$5:$D$72,CLUBS!$B30,'MI F'!$AD$5:$AD$72)+SUMIF('MI H'!$D$5:$D$70,CLUBS!$B30,'MI H'!$AD$5:$AD$70)+SUMIF('CA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H'!$D$5:$D$70,CLUBS!$B30,'PU H'!$AE$5:$AE$70,"&gt;0")+COUNTIFS('BE F'!$D$5:$D$72,CLUBS!$B30,'BE F'!$AE$5:$AE$72,"&gt;0")+COUNTIFS('BE H'!$D$5:$D$66,CLUBS!$B30,'BE H'!$AE$5:$AE$66,"&gt;0")+COUNTIFS('MI F'!$D$5:$D$72,CLUBS!$B30,'MI F'!$AE$5:$AE$72,"&gt;0")+COUNTIFS('MI H'!$D$5:$D$70,CLUBS!$B30,'MI H'!$AE$5:$AE$70,"&gt;0")+COUNTIFS('CA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H'!$D$5:$D$70,CLUBS!$B30,'PU H'!$AF$5:$AF$70)+SUMIF('BE F'!$D$5:$D$72,CLUBS!$B30,'BE F'!$AF$5:$AF$72)+SUMIF('BE H'!$D$5:$D$66,CLUBS!$B30,'BE H'!$AF$5:$AF$66)+SUMIF('MI F'!$D$5:$D$72,CLUBS!$B30,'MI F'!$AF$5:$AF$72)+SUMIF('MI H'!$D$5:$D$70,CLUBS!$B30,'MI H'!$AF$5:$AF$70)+SUMIF('CA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H'!$D$5:$D$70,CLUBS!$B30,'PU H'!$AG$5:$AG$70,"&gt;0")+COUNTIFS('BE F'!$D$5:$D$72,CLUBS!$B30,'BE F'!$AG$5:$AG$72,"&gt;0")+COUNTIFS('BE H'!$D$5:$D$66,CLUBS!$B30,'BE H'!$AG$5:$AG$66,"&gt;0")+COUNTIFS('MI F'!$D$5:$D$72,CLUBS!$B30,'MI F'!$AG$5:$AG$72,"&gt;0")+COUNTIFS('MI H'!$D$5:$D$70,CLUBS!$B30,'MI H'!$AG$5:$AG$70,"&gt;0")+COUNTIFS('CA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H'!$D$5:$D$70,CLUBS!$B30,'PU H'!$AH$5:$AH$70)+SUMIF('BE F'!$D$5:$D$72,CLUBS!$B30,'BE F'!$AH$5:$AH$72)+SUMIF('BE H'!$D$5:$D$66,CLUBS!$B30,'BE H'!$AH$5:$AH$66)+SUMIF('MI F'!$D$5:$D$72,CLUBS!$B30,'MI F'!$AH$5:$AH$72)+SUMIF('MI H'!$D$5:$D$70,CLUBS!$B30,'MI H'!$AH$5:$AH$70)+SUMIF('CA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</row>
    <row r="31" spans="1:37" x14ac:dyDescent="0.15">
      <c r="A31" s="34">
        <f t="shared" si="0"/>
        <v>15</v>
      </c>
      <c r="B31" s="65" t="s">
        <v>39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H'!$D$5:$D$70,CLUBS!$B31,'PU H'!$E$5:$E$70,"&gt;0")+COUNTIFS('BE F'!$D$5:$D$72,CLUBS!$B31,'BE F'!$E$5:$E$72,"&gt;0")+COUNTIFS('BE H'!$D$5:$D$66,CLUBS!$B31,'BE H'!$E$5:$E$66,"&gt;0")+COUNTIFS('MI F'!$D$5:$D$72,CLUBS!$B31,'MI F'!$E$5:$E$72,"&gt;0")+COUNTIFS('MI H'!$D$5:$D$70,CLUBS!$B31,'MI H'!$E$5:$E$70,"&gt;0")+COUNTIFS('CA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H'!$D$5:$D$70,CLUBS!$B31,'PU H'!$F$5:$F$70)+SUMIF('BE F'!$D$5:$D$72,CLUBS!$B31,'BE F'!$F$5:$F$72)+SUMIF('BE H'!$D$5:$D$66,CLUBS!$B31,'BE H'!$F$5:$F$66)+SUMIF('MI F'!$D$5:$D$72,CLUBS!$B31,'MI F'!$F$5:$F$72)+SUMIF('MI H'!$D$5:$D$70,CLUBS!$B31,'MI H'!$F$5:$F$70)+SUMIF('CA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H'!$D$5:$D$70,CLUBS!$B31,'PU H'!$G$5:$G$70,"&gt;0")+COUNTIFS('BE F'!$D$5:$D$72,CLUBS!$B31,'BE F'!$G$5:$G$72,"&gt;0")+COUNTIFS('BE H'!$D$5:$D$66,CLUBS!$B31,'BE H'!$G$5:$G$66,"&gt;0")+COUNTIFS('MI F'!$D$5:$D$72,CLUBS!$B31,'MI F'!$G$5:$G$72,"&gt;0")+COUNTIFS('MI H'!$D$5:$D$70,CLUBS!$B31,'MI H'!$G$5:$G$70,"&gt;0")+COUNTIFS('CA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8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H'!$D$5:$D$70,CLUBS!$B31,'PU H'!$H$5:$H$70)+SUMIF('BE F'!$D$5:$D$72,CLUBS!$B31,'BE F'!$H$5:$H$72)+SUMIF('BE H'!$D$5:$D$66,CLUBS!$B31,'BE H'!$H$5:$H$66)+SUMIF('MI F'!$D$5:$D$72,CLUBS!$B31,'MI F'!$H$5:$H$72)+SUMIF('MI H'!$D$5:$D$70,CLUBS!$B31,'MI H'!$H$5:$H$70)+SUMIF('CA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H'!$D$5:$D$70,CLUBS!$B31,'PU H'!$I$5:$I$70,"&gt;0")+COUNTIFS('BE F'!$D$5:$D$72,CLUBS!$B31,'BE F'!$I$5:$I$72,"&gt;0")+COUNTIFS('BE H'!$D$5:$D$66,CLUBS!$B31,'BE H'!$I$5:$I$66,"&gt;0")+COUNTIFS('MI F'!$D$5:$D$72,CLUBS!$B31,'MI F'!$I$5:$I$72,"&gt;0")+COUNTIFS('MI H'!$D$5:$D$70,CLUBS!$B31,'MI H'!$I$5:$I$70,"&gt;0")+COUNTIFS('CA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H'!$D$5:$D$70,CLUBS!$B31,'PU H'!$J$5:$J$70)+SUMIF('BE F'!$D$5:$D$72,CLUBS!$B31,'BE F'!$J$5:$J$72)+SUMIF('BE H'!$D$5:$D$66,CLUBS!$B31,'BE H'!$J$5:$J$66)+SUMIF('MI F'!$D$5:$D$72,CLUBS!$B31,'MI F'!$J$5:$J$72)+SUMIF('MI H'!$D$5:$D$70,CLUBS!$B31,'MI H'!$J$5:$J$70)+SUMIF('CA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H'!$D$5:$D$70,CLUBS!$B31,'PU H'!$K$5:$K$70,"&gt;0")+COUNTIFS('BE F'!$D$5:$D$72,CLUBS!$B31,'BE F'!$K$5:$K$72,"&gt;0")+COUNTIFS('BE H'!$D$5:$D$66,CLUBS!$B31,'BE H'!$K$5:$K$66,"&gt;0")+COUNTIFS('MI F'!$D$5:$D$72,CLUBS!$B31,'MI F'!$K$5:$K$72,"&gt;0")+COUNTIFS('MI H'!$D$5:$D$70,CLUBS!$B31,'MI H'!$K$5:$K$70,"&gt;0")+COUNTIFS('CA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H'!$D$5:$D$70,CLUBS!$B31,'PU H'!$L$5:$L$70)+SUMIF('BE F'!$D$5:$D$72,CLUBS!$B31,'BE F'!$L$5:$L$72)+SUMIF('BE H'!$D$5:$D$66,CLUBS!$B31,'BE H'!$L$5:$L$66)+SUMIF('MI F'!$D$5:$D$72,CLUBS!$B31,'MI F'!$L$5:$L$72)+SUMIF('MI H'!$D$5:$D$70,CLUBS!$B31,'MI H'!$L$5:$L$70)+SUMIF('CA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H'!$D$5:$D$70,CLUBS!$B31,'PU H'!$M$5:$M$70,"&gt;0")+COUNTIFS('BE F'!$D$5:$D$72,CLUBS!$B31,'BE F'!$M$5:$M$72,"&gt;0")+COUNTIFS('BE H'!$D$5:$D$66,CLUBS!$B31,'BE H'!$M$5:$M$66,"&gt;0")+COUNTIFS('MI F'!$D$5:$D$72,CLUBS!$B31,'MI F'!$M$5:$M$72,"&gt;0")+COUNTIFS('MI H'!$D$5:$D$70,CLUBS!$B31,'MI H'!$M$5:$M$70,"&gt;0")+COUNTIFS('CA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H'!$D$5:$D$70,CLUBS!$B31,'PU H'!$N$5:$N$70)+SUMIF('BE F'!$D$5:$D$72,CLUBS!$B31,'BE F'!$N$5:$N$72)+SUMIF('BE H'!$D$5:$D$66,CLUBS!$B31,'BE H'!$N$5:$N$66)+SUMIF('MI F'!$D$5:$D$72,CLUBS!$B31,'MI F'!$N$5:$N$72)+SUMIF('MI H'!$D$5:$D$70,CLUBS!$B31,'MI H'!$N$5:$N$70)+SUMIF('CA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H'!$D$5:$D$70,CLUBS!$B31,'PU H'!$O$5:$O$70,"&gt;0")+COUNTIFS('BE F'!$D$5:$D$72,CLUBS!$B31,'BE F'!$O$5:$O$72,"&gt;0")+COUNTIFS('BE H'!$D$5:$D$66,CLUBS!$B31,'BE H'!$O$5:$O$66,"&gt;0")+COUNTIFS('MI F'!$D$5:$D$72,CLUBS!$B31,'MI F'!$O$5:$O$72,"&gt;0")+COUNTIFS('MI H'!$D$5:$D$70,CLUBS!$B31,'MI H'!$O$5:$O$70,"&gt;0")+COUNTIFS('CA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H'!$D$5:$D$70,CLUBS!$B31,'PU H'!$P$5:$P$70)+SUMIF('BE F'!$D$5:$D$72,CLUBS!$B31,'BE F'!$P$5:$P$72)+SUMIF('BE H'!$D$5:$D$66,CLUBS!$B31,'BE H'!$P$5:$P$66)+SUMIF('MI F'!$D$5:$D$72,CLUBS!$B31,'MI F'!$P$5:$P$72)+SUMIF('MI H'!$D$5:$D$70,CLUBS!$B31,'MI H'!$P$5:$P$70)+SUMIF('CA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H'!$D$5:$D$70,CLUBS!$B31,'PU H'!$Q$5:$Q$70,"&gt;0")+COUNTIFS('BE F'!$D$5:$D$72,CLUBS!$B31,'BE F'!$Q$5:$Q$72,"&gt;0")+COUNTIFS('BE H'!$D$5:$D$66,CLUBS!$B31,'BE H'!$Q$5:$Q$66,"&gt;0")+COUNTIFS('MI F'!$D$5:$D$72,CLUBS!$B31,'MI F'!$Q$5:$Q$72,"&gt;0")+COUNTIFS('MI H'!$D$5:$D$70,CLUBS!$B31,'MI H'!$Q$5:$Q$70,"&gt;0")+COUNTIFS('CA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H'!$D$5:$D$70,CLUBS!$B31,'PU H'!$R$5:$R$70)+SUMIF('BE F'!$D$5:$D$72,CLUBS!$B31,'BE F'!$R$5:$R$72)+SUMIF('BE H'!$D$5:$D$66,CLUBS!$B31,'BE H'!$R$5:$R$66)+SUMIF('MI F'!$D$5:$D$72,CLUBS!$B31,'MI F'!$R$5:$R$72)+SUMIF('MI H'!$D$5:$D$70,CLUBS!$B31,'MI H'!$R$5:$R$70)+SUMIF('CA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H'!$D$5:$D$70,CLUBS!$B31,'PU H'!$S$5:$S$70,"&gt;0")+COUNTIFS('BE F'!$D$5:$D$72,CLUBS!$B31,'BE F'!$S$5:$S$72,"&gt;0")+COUNTIFS('BE H'!$D$5:$D$66,CLUBS!$B31,'BE H'!$S$5:$S$66,"&gt;0")+COUNTIFS('MI F'!$D$5:$D$72,CLUBS!$B31,'MI F'!$S$5:$S$72,"&gt;0")+COUNTIFS('MI H'!$D$5:$D$70,CLUBS!$B31,'MI H'!$S$5:$S$70,"&gt;0")+COUNTIFS('CA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H'!$D$5:$D$70,CLUBS!$B31,'PU H'!$T$5:$T$70)+SUMIF('BE F'!$D$5:$D$72,CLUBS!$B31,'BE F'!$T$5:$T$72)+SUMIF('BE H'!$D$5:$D$66,CLUBS!$B31,'BE H'!$T$5:$T$66)+SUMIF('MI F'!$D$5:$D$72,CLUBS!$B31,'MI F'!$T$5:$T$72)+SUMIF('MI H'!$D$5:$D$70,CLUBS!$B31,'MI H'!$T$5:$T$70)+SUMIF('CA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H'!$D$5:$D$70,CLUBS!$B31,'PU H'!$U$5:$U$70,"&gt;0")+COUNTIFS('BE F'!$D$5:$D$72,CLUBS!$B31,'BE F'!$U$5:$U$72,"&gt;0")+COUNTIFS('BE H'!$D$5:$D$66,CLUBS!$B31,'BE H'!$U$5:$U$66,"&gt;0")+COUNTIFS('MI F'!$D$5:$D$72,CLUBS!$B31,'MI F'!$U$5:$U$72,"&gt;0")+COUNTIFS('MI H'!$D$5:$D$70,CLUBS!$B31,'MI H'!$U$5:$U$70,"&gt;0")+COUNTIFS('CA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H'!$D$5:$D$70,CLUBS!$B31,'PU H'!$V$5:$V$70)+SUMIF('BE F'!$D$5:$D$72,CLUBS!$B31,'BE F'!$V$5:$V$72)+SUMIF('BE H'!$D$5:$D$66,CLUBS!$B31,'BE H'!$V$5:$V$66)+SUMIF('MI F'!$D$5:$D$72,CLUBS!$B31,'MI F'!$V$5:$V$72)+SUMIF('MI H'!$D$5:$D$70,CLUBS!$B31,'MI H'!$V$5:$V$70)+SUMIF('CA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H'!$D$5:$D$70,CLUBS!$B31,'PU H'!$W$5:$W$70,"&gt;0")+COUNTIFS('BE F'!$D$5:$D$72,CLUBS!$B31,'BE F'!$W$5:$W$72,"&gt;0")+COUNTIFS('BE H'!$D$5:$D$66,CLUBS!$B31,'BE H'!$W$5:$W$66,"&gt;0")+COUNTIFS('MI F'!$D$5:$D$72,CLUBS!$B31,'MI F'!$W$5:$W$72,"&gt;0")+COUNTIFS('MI H'!$D$5:$D$70,CLUBS!$B31,'MI H'!$W$5:$W$70,"&gt;0")+COUNTIFS('CA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H'!$D$5:$D$70,CLUBS!$B31,'PU H'!$X$5:$X$70)+SUMIF('BE F'!$D$5:$D$72,CLUBS!$B31,'BE F'!$X$5:$X$72)+SUMIF('BE H'!$D$5:$D$66,CLUBS!$B31,'BE H'!$X$5:$X$66)+SUMIF('MI F'!$D$5:$D$72,CLUBS!$B31,'MI F'!$X$5:$X$72)+SUMIF('MI H'!$D$5:$D$70,CLUBS!$B31,'MI H'!$X$5:$X$70)+SUMIF('CA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H'!$D$5:$D$70,CLUBS!$B31,'PU H'!$Y$5:$Y$70,"&gt;0")+COUNTIFS('BE F'!$D$5:$D$72,CLUBS!$B31,'BE F'!$Y$5:$Y$72,"&gt;0")+COUNTIFS('BE H'!$D$5:$D$66,CLUBS!$B31,'BE H'!$Y$5:$Y$66,"&gt;0")+COUNTIFS('MI F'!$D$5:$D$72,CLUBS!$B31,'MI F'!$Y$5:$Y$72,"&gt;0")+COUNTIFS('MI H'!$D$5:$D$70,CLUBS!$B31,'MI H'!$Y$5:$Y$70,"&gt;0")+COUNTIFS('CA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H'!$D$5:$D$70,CLUBS!$B31,'PU H'!$Z$5:$Z$70)+SUMIF('BE F'!$D$5:$D$72,CLUBS!$B31,'BE F'!$Z$5:$Z$72)+SUMIF('BE H'!$D$5:$D$66,CLUBS!$B31,'BE H'!$Z$5:$Z$66)+SUMIF('MI F'!$D$5:$D$72,CLUBS!$B31,'MI F'!$Z$5:$Z$72)+SUMIF('MI H'!$D$5:$D$70,CLUBS!$B31,'MI H'!$Z$5:$Z$70)+SUMIF('CA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H'!$D$5:$D$70,CLUBS!$B31,'PU H'!$AA$5:$AA$70,"&gt;0")+COUNTIFS('BE F'!$D$5:$D$72,CLUBS!$B31,'BE F'!$AA$5:$AA$72,"&gt;0")+COUNTIFS('BE H'!$D$5:$D$66,CLUBS!$B31,'BE H'!$AA$5:$AA$66,"&gt;0")+COUNTIFS('MI F'!$D$5:$D$72,CLUBS!$B31,'MI F'!$AA$5:$AA$72,"&gt;0")+COUNTIFS('MI H'!$D$5:$D$70,CLUBS!$B31,'MI H'!$AA$5:$AA$70,"&gt;0")+COUNTIFS('CA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H'!$D$5:$D$70,CLUBS!$B31,'PU H'!$AB$5:$AB$70)+SUMIF('BE F'!$D$5:$D$72,CLUBS!$B31,'BE F'!$AB$5:$AB$72)+SUMIF('BE H'!$D$5:$D$66,CLUBS!$B31,'BE H'!$AB$5:$AB$66)+SUMIF('MI F'!$D$5:$D$72,CLUBS!$B31,'MI F'!$AB$5:$AB$72)+SUMIF('MI H'!$D$5:$D$70,CLUBS!$B31,'MI H'!$AB$5:$AB$70)+SUMIF('CA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H'!$D$5:$D$70,CLUBS!$B31,'PU H'!$AC$5:$AC$70,"&gt;0")+COUNTIFS('BE F'!$D$5:$D$72,CLUBS!$B31,'BE F'!$AC$5:$AC$72,"&gt;0")+COUNTIFS('BE H'!$D$5:$D$66,CLUBS!$B31,'BE H'!$AC$5:$AC$66,"&gt;0")+COUNTIFS('MI F'!$D$5:$D$72,CLUBS!$B31,'MI F'!$AC$5:$AC$72,"&gt;0")+COUNTIFS('MI H'!$D$5:$D$70,CLUBS!$B31,'MI H'!$AC$5:$AC$70,"&gt;0")+COUNTIFS('CA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H'!$D$5:$D$70,CLUBS!$B31,'PU H'!$AD$5:$AD$70)+SUMIF('BE F'!$D$5:$D$72,CLUBS!$B31,'BE F'!$AD$5:$AD$72)+SUMIF('BE H'!$D$5:$D$66,CLUBS!$B31,'BE H'!$AD$5:$AD$66)+SUMIF('MI F'!$D$5:$D$72,CLUBS!$B31,'MI F'!$AD$5:$AD$72)+SUMIF('MI H'!$D$5:$D$70,CLUBS!$B31,'MI H'!$AD$5:$AD$70)+SUMIF('CA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H'!$D$5:$D$70,CLUBS!$B31,'PU H'!$AE$5:$AE$70,"&gt;0")+COUNTIFS('BE F'!$D$5:$D$72,CLUBS!$B31,'BE F'!$AE$5:$AE$72,"&gt;0")+COUNTIFS('BE H'!$D$5:$D$66,CLUBS!$B31,'BE H'!$AE$5:$AE$66,"&gt;0")+COUNTIFS('MI F'!$D$5:$D$72,CLUBS!$B31,'MI F'!$AE$5:$AE$72,"&gt;0")+COUNTIFS('MI H'!$D$5:$D$70,CLUBS!$B31,'MI H'!$AE$5:$AE$70,"&gt;0")+COUNTIFS('CA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H'!$D$5:$D$70,CLUBS!$B31,'PU H'!$AF$5:$AF$70)+SUMIF('BE F'!$D$5:$D$72,CLUBS!$B31,'BE F'!$AF$5:$AF$72)+SUMIF('BE H'!$D$5:$D$66,CLUBS!$B31,'BE H'!$AF$5:$AF$66)+SUMIF('MI F'!$D$5:$D$72,CLUBS!$B31,'MI F'!$AF$5:$AF$72)+SUMIF('MI H'!$D$5:$D$70,CLUBS!$B31,'MI H'!$AF$5:$AF$70)+SUMIF('CA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H'!$D$5:$D$70,CLUBS!$B31,'PU H'!$AG$5:$AG$70,"&gt;0")+COUNTIFS('BE F'!$D$5:$D$72,CLUBS!$B31,'BE F'!$AG$5:$AG$72,"&gt;0")+COUNTIFS('BE H'!$D$5:$D$66,CLUBS!$B31,'BE H'!$AG$5:$AG$66,"&gt;0")+COUNTIFS('MI F'!$D$5:$D$72,CLUBS!$B31,'MI F'!$AG$5:$AG$72,"&gt;0")+COUNTIFS('MI H'!$D$5:$D$70,CLUBS!$B31,'MI H'!$AG$5:$AG$70,"&gt;0")+COUNTIFS('CA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H'!$D$5:$D$70,CLUBS!$B31,'PU H'!$AH$5:$AH$70)+SUMIF('BE F'!$D$5:$D$72,CLUBS!$B31,'BE F'!$AH$5:$AH$72)+SUMIF('BE H'!$D$5:$D$66,CLUBS!$B31,'BE H'!$AH$5:$AH$66)+SUMIF('MI F'!$D$5:$D$72,CLUBS!$B31,'MI F'!$AH$5:$AH$72)+SUMIF('MI H'!$D$5:$D$70,CLUBS!$B31,'MI H'!$AH$5:$AH$70)+SUMIF('CA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x14ac:dyDescent="0.15">
      <c r="A32" s="34">
        <f t="shared" si="0"/>
        <v>15</v>
      </c>
      <c r="B32" s="65" t="s">
        <v>102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H'!$D$5:$D$70,CLUBS!$B32,'PU H'!$E$5:$E$70,"&gt;0")+COUNTIFS('BE F'!$D$5:$D$72,CLUBS!$B32,'BE F'!$E$5:$E$72,"&gt;0")+COUNTIFS('BE H'!$D$5:$D$66,CLUBS!$B32,'BE H'!$E$5:$E$66,"&gt;0")+COUNTIFS('MI F'!$D$5:$D$72,CLUBS!$B32,'MI F'!$E$5:$E$72,"&gt;0")+COUNTIFS('MI H'!$D$5:$D$70,CLUBS!$B32,'MI H'!$E$5:$E$70,"&gt;0")+COUNTIFS('CA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H'!$D$5:$D$70,CLUBS!$B32,'PU H'!$F$5:$F$70)+SUMIF('BE F'!$D$5:$D$72,CLUBS!$B32,'BE F'!$F$5:$F$72)+SUMIF('BE H'!$D$5:$D$66,CLUBS!$B32,'BE H'!$F$5:$F$66)+SUMIF('MI F'!$D$5:$D$72,CLUBS!$B32,'MI F'!$F$5:$F$72)+SUMIF('MI H'!$D$5:$D$70,CLUBS!$B32,'MI H'!$F$5:$F$70)+SUMIF('CA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H'!$D$5:$D$70,CLUBS!$B32,'PU H'!$G$5:$G$70,"&gt;0")+COUNTIFS('BE F'!$D$5:$D$72,CLUBS!$B32,'BE F'!$G$5:$G$72,"&gt;0")+COUNTIFS('BE H'!$D$5:$D$66,CLUBS!$B32,'BE H'!$G$5:$G$66,"&gt;0")+COUNTIFS('MI F'!$D$5:$D$72,CLUBS!$B32,'MI F'!$G$5:$G$72,"&gt;0")+COUNTIFS('MI H'!$D$5:$D$70,CLUBS!$B32,'MI H'!$G$5:$G$70,"&gt;0")+COUNTIFS('CA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8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H'!$D$5:$D$70,CLUBS!$B32,'PU H'!$H$5:$H$70)+SUMIF('BE F'!$D$5:$D$72,CLUBS!$B32,'BE F'!$H$5:$H$72)+SUMIF('BE H'!$D$5:$D$66,CLUBS!$B32,'BE H'!$H$5:$H$66)+SUMIF('MI F'!$D$5:$D$72,CLUBS!$B32,'MI F'!$H$5:$H$72)+SUMIF('MI H'!$D$5:$D$70,CLUBS!$B32,'MI H'!$H$5:$H$70)+SUMIF('CA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H'!$D$5:$D$70,CLUBS!$B32,'PU H'!$I$5:$I$70,"&gt;0")+COUNTIFS('BE F'!$D$5:$D$72,CLUBS!$B32,'BE F'!$I$5:$I$72,"&gt;0")+COUNTIFS('BE H'!$D$5:$D$66,CLUBS!$B32,'BE H'!$I$5:$I$66,"&gt;0")+COUNTIFS('MI F'!$D$5:$D$72,CLUBS!$B32,'MI F'!$I$5:$I$72,"&gt;0")+COUNTIFS('MI H'!$D$5:$D$70,CLUBS!$B32,'MI H'!$I$5:$I$70,"&gt;0")+COUNTIFS('CA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H'!$D$5:$D$70,CLUBS!$B32,'PU H'!$J$5:$J$70)+SUMIF('BE F'!$D$5:$D$72,CLUBS!$B32,'BE F'!$J$5:$J$72)+SUMIF('BE H'!$D$5:$D$66,CLUBS!$B32,'BE H'!$J$5:$J$66)+SUMIF('MI F'!$D$5:$D$72,CLUBS!$B32,'MI F'!$J$5:$J$72)+SUMIF('MI H'!$D$5:$D$70,CLUBS!$B32,'MI H'!$J$5:$J$70)+SUMIF('CA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H'!$D$5:$D$70,CLUBS!$B32,'PU H'!$K$5:$K$70,"&gt;0")+COUNTIFS('BE F'!$D$5:$D$72,CLUBS!$B32,'BE F'!$K$5:$K$72,"&gt;0")+COUNTIFS('BE H'!$D$5:$D$66,CLUBS!$B32,'BE H'!$K$5:$K$66,"&gt;0")+COUNTIFS('MI F'!$D$5:$D$72,CLUBS!$B32,'MI F'!$K$5:$K$72,"&gt;0")+COUNTIFS('MI H'!$D$5:$D$70,CLUBS!$B32,'MI H'!$K$5:$K$70,"&gt;0")+COUNTIFS('CA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H'!$D$5:$D$70,CLUBS!$B32,'PU H'!$L$5:$L$70)+SUMIF('BE F'!$D$5:$D$72,CLUBS!$B32,'BE F'!$L$5:$L$72)+SUMIF('BE H'!$D$5:$D$66,CLUBS!$B32,'BE H'!$L$5:$L$66)+SUMIF('MI F'!$D$5:$D$72,CLUBS!$B32,'MI F'!$L$5:$L$72)+SUMIF('MI H'!$D$5:$D$70,CLUBS!$B32,'MI H'!$L$5:$L$70)+SUMIF('CA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H'!$D$5:$D$70,CLUBS!$B32,'PU H'!$M$5:$M$70,"&gt;0")+COUNTIFS('BE F'!$D$5:$D$72,CLUBS!$B32,'BE F'!$M$5:$M$72,"&gt;0")+COUNTIFS('BE H'!$D$5:$D$66,CLUBS!$B32,'BE H'!$M$5:$M$66,"&gt;0")+COUNTIFS('MI F'!$D$5:$D$72,CLUBS!$B32,'MI F'!$M$5:$M$72,"&gt;0")+COUNTIFS('MI H'!$D$5:$D$70,CLUBS!$B32,'MI H'!$M$5:$M$70,"&gt;0")+COUNTIFS('CA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H'!$D$5:$D$70,CLUBS!$B32,'PU H'!$N$5:$N$70)+SUMIF('BE F'!$D$5:$D$72,CLUBS!$B32,'BE F'!$N$5:$N$72)+SUMIF('BE H'!$D$5:$D$66,CLUBS!$B32,'BE H'!$N$5:$N$66)+SUMIF('MI F'!$D$5:$D$72,CLUBS!$B32,'MI F'!$N$5:$N$72)+SUMIF('MI H'!$D$5:$D$70,CLUBS!$B32,'MI H'!$N$5:$N$70)+SUMIF('CA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H'!$D$5:$D$70,CLUBS!$B32,'PU H'!$O$5:$O$70,"&gt;0")+COUNTIFS('BE F'!$D$5:$D$72,CLUBS!$B32,'BE F'!$O$5:$O$72,"&gt;0")+COUNTIFS('BE H'!$D$5:$D$66,CLUBS!$B32,'BE H'!$O$5:$O$66,"&gt;0")+COUNTIFS('MI F'!$D$5:$D$72,CLUBS!$B32,'MI F'!$O$5:$O$72,"&gt;0")+COUNTIFS('MI H'!$D$5:$D$70,CLUBS!$B32,'MI H'!$O$5:$O$70,"&gt;0")+COUNTIFS('CA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H'!$D$5:$D$70,CLUBS!$B32,'PU H'!$P$5:$P$70)+SUMIF('BE F'!$D$5:$D$72,CLUBS!$B32,'BE F'!$P$5:$P$72)+SUMIF('BE H'!$D$5:$D$66,CLUBS!$B32,'BE H'!$P$5:$P$66)+SUMIF('MI F'!$D$5:$D$72,CLUBS!$B32,'MI F'!$P$5:$P$72)+SUMIF('MI H'!$D$5:$D$70,CLUBS!$B32,'MI H'!$P$5:$P$70)+SUMIF('CA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H'!$D$5:$D$70,CLUBS!$B32,'PU H'!$Q$5:$Q$70,"&gt;0")+COUNTIFS('BE F'!$D$5:$D$72,CLUBS!$B32,'BE F'!$Q$5:$Q$72,"&gt;0")+COUNTIFS('BE H'!$D$5:$D$66,CLUBS!$B32,'BE H'!$Q$5:$Q$66,"&gt;0")+COUNTIFS('MI F'!$D$5:$D$72,CLUBS!$B32,'MI F'!$Q$5:$Q$72,"&gt;0")+COUNTIFS('MI H'!$D$5:$D$70,CLUBS!$B32,'MI H'!$Q$5:$Q$70,"&gt;0")+COUNTIFS('CA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H'!$D$5:$D$70,CLUBS!$B32,'PU H'!$R$5:$R$70)+SUMIF('BE F'!$D$5:$D$72,CLUBS!$B32,'BE F'!$R$5:$R$72)+SUMIF('BE H'!$D$5:$D$66,CLUBS!$B32,'BE H'!$R$5:$R$66)+SUMIF('MI F'!$D$5:$D$72,CLUBS!$B32,'MI F'!$R$5:$R$72)+SUMIF('MI H'!$D$5:$D$70,CLUBS!$B32,'MI H'!$R$5:$R$70)+SUMIF('CA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H'!$D$5:$D$70,CLUBS!$B32,'PU H'!$S$5:$S$70,"&gt;0")+COUNTIFS('BE F'!$D$5:$D$72,CLUBS!$B32,'BE F'!$S$5:$S$72,"&gt;0")+COUNTIFS('BE H'!$D$5:$D$66,CLUBS!$B32,'BE H'!$S$5:$S$66,"&gt;0")+COUNTIFS('MI F'!$D$5:$D$72,CLUBS!$B32,'MI F'!$S$5:$S$72,"&gt;0")+COUNTIFS('MI H'!$D$5:$D$70,CLUBS!$B32,'MI H'!$S$5:$S$70,"&gt;0")+COUNTIFS('CA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H'!$D$5:$D$70,CLUBS!$B32,'PU H'!$T$5:$T$70)+SUMIF('BE F'!$D$5:$D$72,CLUBS!$B32,'BE F'!$T$5:$T$72)+SUMIF('BE H'!$D$5:$D$66,CLUBS!$B32,'BE H'!$T$5:$T$66)+SUMIF('MI F'!$D$5:$D$72,CLUBS!$B32,'MI F'!$T$5:$T$72)+SUMIF('MI H'!$D$5:$D$70,CLUBS!$B32,'MI H'!$T$5:$T$70)+SUMIF('CA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H'!$D$5:$D$70,CLUBS!$B32,'PU H'!$U$5:$U$70,"&gt;0")+COUNTIFS('BE F'!$D$5:$D$72,CLUBS!$B32,'BE F'!$U$5:$U$72,"&gt;0")+COUNTIFS('BE H'!$D$5:$D$66,CLUBS!$B32,'BE H'!$U$5:$U$66,"&gt;0")+COUNTIFS('MI F'!$D$5:$D$72,CLUBS!$B32,'MI F'!$U$5:$U$72,"&gt;0")+COUNTIFS('MI H'!$D$5:$D$70,CLUBS!$B32,'MI H'!$U$5:$U$70,"&gt;0")+COUNTIFS('CA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H'!$D$5:$D$70,CLUBS!$B32,'PU H'!$V$5:$V$70)+SUMIF('BE F'!$D$5:$D$72,CLUBS!$B32,'BE F'!$V$5:$V$72)+SUMIF('BE H'!$D$5:$D$66,CLUBS!$B32,'BE H'!$V$5:$V$66)+SUMIF('MI F'!$D$5:$D$72,CLUBS!$B32,'MI F'!$V$5:$V$72)+SUMIF('MI H'!$D$5:$D$70,CLUBS!$B32,'MI H'!$V$5:$V$70)+SUMIF('CA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H'!$D$5:$D$70,CLUBS!$B32,'PU H'!$W$5:$W$70,"&gt;0")+COUNTIFS('BE F'!$D$5:$D$72,CLUBS!$B32,'BE F'!$W$5:$W$72,"&gt;0")+COUNTIFS('BE H'!$D$5:$D$66,CLUBS!$B32,'BE H'!$W$5:$W$66,"&gt;0")+COUNTIFS('MI F'!$D$5:$D$72,CLUBS!$B32,'MI F'!$W$5:$W$72,"&gt;0")+COUNTIFS('MI H'!$D$5:$D$70,CLUBS!$B32,'MI H'!$W$5:$W$70,"&gt;0")+COUNTIFS('CA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H'!$D$5:$D$70,CLUBS!$B32,'PU H'!$X$5:$X$70)+SUMIF('BE F'!$D$5:$D$72,CLUBS!$B32,'BE F'!$X$5:$X$72)+SUMIF('BE H'!$D$5:$D$66,CLUBS!$B32,'BE H'!$X$5:$X$66)+SUMIF('MI F'!$D$5:$D$72,CLUBS!$B32,'MI F'!$X$5:$X$72)+SUMIF('MI H'!$D$5:$D$70,CLUBS!$B32,'MI H'!$X$5:$X$70)+SUMIF('CA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H'!$D$5:$D$70,CLUBS!$B32,'PU H'!$Y$5:$Y$70,"&gt;0")+COUNTIFS('BE F'!$D$5:$D$72,CLUBS!$B32,'BE F'!$Y$5:$Y$72,"&gt;0")+COUNTIFS('BE H'!$D$5:$D$66,CLUBS!$B32,'BE H'!$Y$5:$Y$66,"&gt;0")+COUNTIFS('MI F'!$D$5:$D$72,CLUBS!$B32,'MI F'!$Y$5:$Y$72,"&gt;0")+COUNTIFS('MI H'!$D$5:$D$70,CLUBS!$B32,'MI H'!$Y$5:$Y$70,"&gt;0")+COUNTIFS('CA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H'!$D$5:$D$70,CLUBS!$B32,'PU H'!$Z$5:$Z$70)+SUMIF('BE F'!$D$5:$D$72,CLUBS!$B32,'BE F'!$Z$5:$Z$72)+SUMIF('BE H'!$D$5:$D$66,CLUBS!$B32,'BE H'!$Z$5:$Z$66)+SUMIF('MI F'!$D$5:$D$72,CLUBS!$B32,'MI F'!$Z$5:$Z$72)+SUMIF('MI H'!$D$5:$D$70,CLUBS!$B32,'MI H'!$Z$5:$Z$70)+SUMIF('CA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H'!$D$5:$D$70,CLUBS!$B32,'PU H'!$AA$5:$AA$70,"&gt;0")+COUNTIFS('BE F'!$D$5:$D$72,CLUBS!$B32,'BE F'!$AA$5:$AA$72,"&gt;0")+COUNTIFS('BE H'!$D$5:$D$66,CLUBS!$B32,'BE H'!$AA$5:$AA$66,"&gt;0")+COUNTIFS('MI F'!$D$5:$D$72,CLUBS!$B32,'MI F'!$AA$5:$AA$72,"&gt;0")+COUNTIFS('MI H'!$D$5:$D$70,CLUBS!$B32,'MI H'!$AA$5:$AA$70,"&gt;0")+COUNTIFS('CA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H'!$D$5:$D$70,CLUBS!$B32,'PU H'!$AB$5:$AB$70)+SUMIF('BE F'!$D$5:$D$72,CLUBS!$B32,'BE F'!$AB$5:$AB$72)+SUMIF('BE H'!$D$5:$D$66,CLUBS!$B32,'BE H'!$AB$5:$AB$66)+SUMIF('MI F'!$D$5:$D$72,CLUBS!$B32,'MI F'!$AB$5:$AB$72)+SUMIF('MI H'!$D$5:$D$70,CLUBS!$B32,'MI H'!$AB$5:$AB$70)+SUMIF('CA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H'!$D$5:$D$70,CLUBS!$B32,'PU H'!$AC$5:$AC$70,"&gt;0")+COUNTIFS('BE F'!$D$5:$D$72,CLUBS!$B32,'BE F'!$AC$5:$AC$72,"&gt;0")+COUNTIFS('BE H'!$D$5:$D$66,CLUBS!$B32,'BE H'!$AC$5:$AC$66,"&gt;0")+COUNTIFS('MI F'!$D$5:$D$72,CLUBS!$B32,'MI F'!$AC$5:$AC$72,"&gt;0")+COUNTIFS('MI H'!$D$5:$D$70,CLUBS!$B32,'MI H'!$AC$5:$AC$70,"&gt;0")+COUNTIFS('CA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H'!$D$5:$D$70,CLUBS!$B32,'PU H'!$AD$5:$AD$70)+SUMIF('BE F'!$D$5:$D$72,CLUBS!$B32,'BE F'!$AD$5:$AD$72)+SUMIF('BE H'!$D$5:$D$66,CLUBS!$B32,'BE H'!$AD$5:$AD$66)+SUMIF('MI F'!$D$5:$D$72,CLUBS!$B32,'MI F'!$AD$5:$AD$72)+SUMIF('MI H'!$D$5:$D$70,CLUBS!$B32,'MI H'!$AD$5:$AD$70)+SUMIF('CA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H'!$D$5:$D$70,CLUBS!$B32,'PU H'!$AE$5:$AE$70,"&gt;0")+COUNTIFS('BE F'!$D$5:$D$72,CLUBS!$B32,'BE F'!$AE$5:$AE$72,"&gt;0")+COUNTIFS('BE H'!$D$5:$D$66,CLUBS!$B32,'BE H'!$AE$5:$AE$66,"&gt;0")+COUNTIFS('MI F'!$D$5:$D$72,CLUBS!$B32,'MI F'!$AE$5:$AE$72,"&gt;0")+COUNTIFS('MI H'!$D$5:$D$70,CLUBS!$B32,'MI H'!$AE$5:$AE$70,"&gt;0")+COUNTIFS('CA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H'!$D$5:$D$70,CLUBS!$B32,'PU H'!$AF$5:$AF$70)+SUMIF('BE F'!$D$5:$D$72,CLUBS!$B32,'BE F'!$AF$5:$AF$72)+SUMIF('BE H'!$D$5:$D$66,CLUBS!$B32,'BE H'!$AF$5:$AF$66)+SUMIF('MI F'!$D$5:$D$72,CLUBS!$B32,'MI F'!$AF$5:$AF$72)+SUMIF('MI H'!$D$5:$D$70,CLUBS!$B32,'MI H'!$AF$5:$AF$70)+SUMIF('CA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H'!$D$5:$D$70,CLUBS!$B32,'PU H'!$AG$5:$AG$70,"&gt;0")+COUNTIFS('BE F'!$D$5:$D$72,CLUBS!$B32,'BE F'!$AG$5:$AG$72,"&gt;0")+COUNTIFS('BE H'!$D$5:$D$66,CLUBS!$B32,'BE H'!$AG$5:$AG$66,"&gt;0")+COUNTIFS('MI F'!$D$5:$D$72,CLUBS!$B32,'MI F'!$AG$5:$AG$72,"&gt;0")+COUNTIFS('MI H'!$D$5:$D$70,CLUBS!$B32,'MI H'!$AG$5:$AG$70,"&gt;0")+COUNTIFS('CA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H'!$D$5:$D$70,CLUBS!$B32,'PU H'!$AH$5:$AH$70)+SUMIF('BE F'!$D$5:$D$72,CLUBS!$B32,'BE F'!$AH$5:$AH$72)+SUMIF('BE H'!$D$5:$D$66,CLUBS!$B32,'BE H'!$AH$5:$AH$66)+SUMIF('MI F'!$D$5:$D$72,CLUBS!$B32,'MI F'!$AH$5:$AH$72)+SUMIF('MI H'!$D$5:$D$70,CLUBS!$B32,'MI H'!$AH$5:$AH$70)+SUMIF('CA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x14ac:dyDescent="0.15">
      <c r="A33" s="34">
        <f t="shared" si="0"/>
        <v>15</v>
      </c>
      <c r="B33" s="65" t="s">
        <v>103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H'!$D$5:$D$70,CLUBS!$B33,'PU H'!$E$5:$E$70,"&gt;0")+COUNTIFS('BE F'!$D$5:$D$72,CLUBS!$B33,'BE F'!$E$5:$E$72,"&gt;0")+COUNTIFS('BE H'!$D$5:$D$66,CLUBS!$B33,'BE H'!$E$5:$E$66,"&gt;0")+COUNTIFS('MI F'!$D$5:$D$72,CLUBS!$B33,'MI F'!$E$5:$E$72,"&gt;0")+COUNTIFS('MI H'!$D$5:$D$70,CLUBS!$B33,'MI H'!$E$5:$E$70,"&gt;0")+COUNTIFS('CA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H'!$D$5:$D$70,CLUBS!$B33,'PU H'!$F$5:$F$70)+SUMIF('BE F'!$D$5:$D$72,CLUBS!$B33,'BE F'!$F$5:$F$72)+SUMIF('BE H'!$D$5:$D$66,CLUBS!$B33,'BE H'!$F$5:$F$66)+SUMIF('MI F'!$D$5:$D$72,CLUBS!$B33,'MI F'!$F$5:$F$72)+SUMIF('MI H'!$D$5:$D$70,CLUBS!$B33,'MI H'!$F$5:$F$70)+SUMIF('CA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H'!$D$5:$D$70,CLUBS!$B33,'PU H'!$G$5:$G$70,"&gt;0")+COUNTIFS('BE F'!$D$5:$D$72,CLUBS!$B33,'BE F'!$G$5:$G$72,"&gt;0")+COUNTIFS('BE H'!$D$5:$D$66,CLUBS!$B33,'BE H'!$G$5:$G$66,"&gt;0")+COUNTIFS('MI F'!$D$5:$D$72,CLUBS!$B33,'MI F'!$G$5:$G$72,"&gt;0")+COUNTIFS('MI H'!$D$5:$D$70,CLUBS!$B33,'MI H'!$G$5:$G$70,"&gt;0")+COUNTIFS('CA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8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H'!$D$5:$D$70,CLUBS!$B33,'PU H'!$H$5:$H$70)+SUMIF('BE F'!$D$5:$D$72,CLUBS!$B33,'BE F'!$H$5:$H$72)+SUMIF('BE H'!$D$5:$D$66,CLUBS!$B33,'BE H'!$H$5:$H$66)+SUMIF('MI F'!$D$5:$D$72,CLUBS!$B33,'MI F'!$H$5:$H$72)+SUMIF('MI H'!$D$5:$D$70,CLUBS!$B33,'MI H'!$H$5:$H$70)+SUMIF('CA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H'!$D$5:$D$70,CLUBS!$B33,'PU H'!$I$5:$I$70,"&gt;0")+COUNTIFS('BE F'!$D$5:$D$72,CLUBS!$B33,'BE F'!$I$5:$I$72,"&gt;0")+COUNTIFS('BE H'!$D$5:$D$66,CLUBS!$B33,'BE H'!$I$5:$I$66,"&gt;0")+COUNTIFS('MI F'!$D$5:$D$72,CLUBS!$B33,'MI F'!$I$5:$I$72,"&gt;0")+COUNTIFS('MI H'!$D$5:$D$70,CLUBS!$B33,'MI H'!$I$5:$I$70,"&gt;0")+COUNTIFS('CA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H'!$D$5:$D$70,CLUBS!$B33,'PU H'!$J$5:$J$70)+SUMIF('BE F'!$D$5:$D$72,CLUBS!$B33,'BE F'!$J$5:$J$72)+SUMIF('BE H'!$D$5:$D$66,CLUBS!$B33,'BE H'!$J$5:$J$66)+SUMIF('MI F'!$D$5:$D$72,CLUBS!$B33,'MI F'!$J$5:$J$72)+SUMIF('MI H'!$D$5:$D$70,CLUBS!$B33,'MI H'!$J$5:$J$70)+SUMIF('CA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H'!$D$5:$D$70,CLUBS!$B33,'PU H'!$K$5:$K$70,"&gt;0")+COUNTIFS('BE F'!$D$5:$D$72,CLUBS!$B33,'BE F'!$K$5:$K$72,"&gt;0")+COUNTIFS('BE H'!$D$5:$D$66,CLUBS!$B33,'BE H'!$K$5:$K$66,"&gt;0")+COUNTIFS('MI F'!$D$5:$D$72,CLUBS!$B33,'MI F'!$K$5:$K$72,"&gt;0")+COUNTIFS('MI H'!$D$5:$D$70,CLUBS!$B33,'MI H'!$K$5:$K$70,"&gt;0")+COUNTIFS('CA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H'!$D$5:$D$70,CLUBS!$B33,'PU H'!$L$5:$L$70)+SUMIF('BE F'!$D$5:$D$72,CLUBS!$B33,'BE F'!$L$5:$L$72)+SUMIF('BE H'!$D$5:$D$66,CLUBS!$B33,'BE H'!$L$5:$L$66)+SUMIF('MI F'!$D$5:$D$72,CLUBS!$B33,'MI F'!$L$5:$L$72)+SUMIF('MI H'!$D$5:$D$70,CLUBS!$B33,'MI H'!$L$5:$L$70)+SUMIF('CA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H'!$D$5:$D$70,CLUBS!$B33,'PU H'!$M$5:$M$70,"&gt;0")+COUNTIFS('BE F'!$D$5:$D$72,CLUBS!$B33,'BE F'!$M$5:$M$72,"&gt;0")+COUNTIFS('BE H'!$D$5:$D$66,CLUBS!$B33,'BE H'!$M$5:$M$66,"&gt;0")+COUNTIFS('MI F'!$D$5:$D$72,CLUBS!$B33,'MI F'!$M$5:$M$72,"&gt;0")+COUNTIFS('MI H'!$D$5:$D$70,CLUBS!$B33,'MI H'!$M$5:$M$70,"&gt;0")+COUNTIFS('CA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H'!$D$5:$D$70,CLUBS!$B33,'PU H'!$N$5:$N$70)+SUMIF('BE F'!$D$5:$D$72,CLUBS!$B33,'BE F'!$N$5:$N$72)+SUMIF('BE H'!$D$5:$D$66,CLUBS!$B33,'BE H'!$N$5:$N$66)+SUMIF('MI F'!$D$5:$D$72,CLUBS!$B33,'MI F'!$N$5:$N$72)+SUMIF('MI H'!$D$5:$D$70,CLUBS!$B33,'MI H'!$N$5:$N$70)+SUMIF('CA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H'!$D$5:$D$70,CLUBS!$B33,'PU H'!$O$5:$O$70,"&gt;0")+COUNTIFS('BE F'!$D$5:$D$72,CLUBS!$B33,'BE F'!$O$5:$O$72,"&gt;0")+COUNTIFS('BE H'!$D$5:$D$66,CLUBS!$B33,'BE H'!$O$5:$O$66,"&gt;0")+COUNTIFS('MI F'!$D$5:$D$72,CLUBS!$B33,'MI F'!$O$5:$O$72,"&gt;0")+COUNTIFS('MI H'!$D$5:$D$70,CLUBS!$B33,'MI H'!$O$5:$O$70,"&gt;0")+COUNTIFS('CA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H'!$D$5:$D$70,CLUBS!$B33,'PU H'!$P$5:$P$70)+SUMIF('BE F'!$D$5:$D$72,CLUBS!$B33,'BE F'!$P$5:$P$72)+SUMIF('BE H'!$D$5:$D$66,CLUBS!$B33,'BE H'!$P$5:$P$66)+SUMIF('MI F'!$D$5:$D$72,CLUBS!$B33,'MI F'!$P$5:$P$72)+SUMIF('MI H'!$D$5:$D$70,CLUBS!$B33,'MI H'!$P$5:$P$70)+SUMIF('CA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H'!$D$5:$D$70,CLUBS!$B33,'PU H'!$Q$5:$Q$70,"&gt;0")+COUNTIFS('BE F'!$D$5:$D$72,CLUBS!$B33,'BE F'!$Q$5:$Q$72,"&gt;0")+COUNTIFS('BE H'!$D$5:$D$66,CLUBS!$B33,'BE H'!$Q$5:$Q$66,"&gt;0")+COUNTIFS('MI F'!$D$5:$D$72,CLUBS!$B33,'MI F'!$Q$5:$Q$72,"&gt;0")+COUNTIFS('MI H'!$D$5:$D$70,CLUBS!$B33,'MI H'!$Q$5:$Q$70,"&gt;0")+COUNTIFS('CA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H'!$D$5:$D$70,CLUBS!$B33,'PU H'!$R$5:$R$70)+SUMIF('BE F'!$D$5:$D$72,CLUBS!$B33,'BE F'!$R$5:$R$72)+SUMIF('BE H'!$D$5:$D$66,CLUBS!$B33,'BE H'!$R$5:$R$66)+SUMIF('MI F'!$D$5:$D$72,CLUBS!$B33,'MI F'!$R$5:$R$72)+SUMIF('MI H'!$D$5:$D$70,CLUBS!$B33,'MI H'!$R$5:$R$70)+SUMIF('CA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H'!$D$5:$D$70,CLUBS!$B33,'PU H'!$S$5:$S$70,"&gt;0")+COUNTIFS('BE F'!$D$5:$D$72,CLUBS!$B33,'BE F'!$S$5:$S$72,"&gt;0")+COUNTIFS('BE H'!$D$5:$D$66,CLUBS!$B33,'BE H'!$S$5:$S$66,"&gt;0")+COUNTIFS('MI F'!$D$5:$D$72,CLUBS!$B33,'MI F'!$S$5:$S$72,"&gt;0")+COUNTIFS('MI H'!$D$5:$D$70,CLUBS!$B33,'MI H'!$S$5:$S$70,"&gt;0")+COUNTIFS('CA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H'!$D$5:$D$70,CLUBS!$B33,'PU H'!$T$5:$T$70)+SUMIF('BE F'!$D$5:$D$72,CLUBS!$B33,'BE F'!$T$5:$T$72)+SUMIF('BE H'!$D$5:$D$66,CLUBS!$B33,'BE H'!$T$5:$T$66)+SUMIF('MI F'!$D$5:$D$72,CLUBS!$B33,'MI F'!$T$5:$T$72)+SUMIF('MI H'!$D$5:$D$70,CLUBS!$B33,'MI H'!$T$5:$T$70)+SUMIF('CA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H'!$D$5:$D$70,CLUBS!$B33,'PU H'!$U$5:$U$70,"&gt;0")+COUNTIFS('BE F'!$D$5:$D$72,CLUBS!$B33,'BE F'!$U$5:$U$72,"&gt;0")+COUNTIFS('BE H'!$D$5:$D$66,CLUBS!$B33,'BE H'!$U$5:$U$66,"&gt;0")+COUNTIFS('MI F'!$D$5:$D$72,CLUBS!$B33,'MI F'!$U$5:$U$72,"&gt;0")+COUNTIFS('MI H'!$D$5:$D$70,CLUBS!$B33,'MI H'!$U$5:$U$70,"&gt;0")+COUNTIFS('CA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H'!$D$5:$D$70,CLUBS!$B33,'PU H'!$V$5:$V$70)+SUMIF('BE F'!$D$5:$D$72,CLUBS!$B33,'BE F'!$V$5:$V$72)+SUMIF('BE H'!$D$5:$D$66,CLUBS!$B33,'BE H'!$V$5:$V$66)+SUMIF('MI F'!$D$5:$D$72,CLUBS!$B33,'MI F'!$V$5:$V$72)+SUMIF('MI H'!$D$5:$D$70,CLUBS!$B33,'MI H'!$V$5:$V$70)+SUMIF('CA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H'!$D$5:$D$70,CLUBS!$B33,'PU H'!$W$5:$W$70,"&gt;0")+COUNTIFS('BE F'!$D$5:$D$72,CLUBS!$B33,'BE F'!$W$5:$W$72,"&gt;0")+COUNTIFS('BE H'!$D$5:$D$66,CLUBS!$B33,'BE H'!$W$5:$W$66,"&gt;0")+COUNTIFS('MI F'!$D$5:$D$72,CLUBS!$B33,'MI F'!$W$5:$W$72,"&gt;0")+COUNTIFS('MI H'!$D$5:$D$70,CLUBS!$B33,'MI H'!$W$5:$W$70,"&gt;0")+COUNTIFS('CA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H'!$D$5:$D$70,CLUBS!$B33,'PU H'!$X$5:$X$70)+SUMIF('BE F'!$D$5:$D$72,CLUBS!$B33,'BE F'!$X$5:$X$72)+SUMIF('BE H'!$D$5:$D$66,CLUBS!$B33,'BE H'!$X$5:$X$66)+SUMIF('MI F'!$D$5:$D$72,CLUBS!$B33,'MI F'!$X$5:$X$72)+SUMIF('MI H'!$D$5:$D$70,CLUBS!$B33,'MI H'!$X$5:$X$70)+SUMIF('CA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H'!$D$5:$D$70,CLUBS!$B33,'PU H'!$Y$5:$Y$70,"&gt;0")+COUNTIFS('BE F'!$D$5:$D$72,CLUBS!$B33,'BE F'!$Y$5:$Y$72,"&gt;0")+COUNTIFS('BE H'!$D$5:$D$66,CLUBS!$B33,'BE H'!$Y$5:$Y$66,"&gt;0")+COUNTIFS('MI F'!$D$5:$D$72,CLUBS!$B33,'MI F'!$Y$5:$Y$72,"&gt;0")+COUNTIFS('MI H'!$D$5:$D$70,CLUBS!$B33,'MI H'!$Y$5:$Y$70,"&gt;0")+COUNTIFS('CA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H'!$D$5:$D$70,CLUBS!$B33,'PU H'!$Z$5:$Z$70)+SUMIF('BE F'!$D$5:$D$72,CLUBS!$B33,'BE F'!$Z$5:$Z$72)+SUMIF('BE H'!$D$5:$D$66,CLUBS!$B33,'BE H'!$Z$5:$Z$66)+SUMIF('MI F'!$D$5:$D$72,CLUBS!$B33,'MI F'!$Z$5:$Z$72)+SUMIF('MI H'!$D$5:$D$70,CLUBS!$B33,'MI H'!$Z$5:$Z$70)+SUMIF('CA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H'!$D$5:$D$70,CLUBS!$B33,'PU H'!$AA$5:$AA$70,"&gt;0")+COUNTIFS('BE F'!$D$5:$D$72,CLUBS!$B33,'BE F'!$AA$5:$AA$72,"&gt;0")+COUNTIFS('BE H'!$D$5:$D$66,CLUBS!$B33,'BE H'!$AA$5:$AA$66,"&gt;0")+COUNTIFS('MI F'!$D$5:$D$72,CLUBS!$B33,'MI F'!$AA$5:$AA$72,"&gt;0")+COUNTIFS('MI H'!$D$5:$D$70,CLUBS!$B33,'MI H'!$AA$5:$AA$70,"&gt;0")+COUNTIFS('CA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H'!$D$5:$D$70,CLUBS!$B33,'PU H'!$AB$5:$AB$70)+SUMIF('BE F'!$D$5:$D$72,CLUBS!$B33,'BE F'!$AB$5:$AB$72)+SUMIF('BE H'!$D$5:$D$66,CLUBS!$B33,'BE H'!$AB$5:$AB$66)+SUMIF('MI F'!$D$5:$D$72,CLUBS!$B33,'MI F'!$AB$5:$AB$72)+SUMIF('MI H'!$D$5:$D$70,CLUBS!$B33,'MI H'!$AB$5:$AB$70)+SUMIF('CA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H'!$D$5:$D$70,CLUBS!$B33,'PU H'!$AC$5:$AC$70,"&gt;0")+COUNTIFS('BE F'!$D$5:$D$72,CLUBS!$B33,'BE F'!$AC$5:$AC$72,"&gt;0")+COUNTIFS('BE H'!$D$5:$D$66,CLUBS!$B33,'BE H'!$AC$5:$AC$66,"&gt;0")+COUNTIFS('MI F'!$D$5:$D$72,CLUBS!$B33,'MI F'!$AC$5:$AC$72,"&gt;0")+COUNTIFS('MI H'!$D$5:$D$70,CLUBS!$B33,'MI H'!$AC$5:$AC$70,"&gt;0")+COUNTIFS('CA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H'!$D$5:$D$70,CLUBS!$B33,'PU H'!$AD$5:$AD$70)+SUMIF('BE F'!$D$5:$D$72,CLUBS!$B33,'BE F'!$AD$5:$AD$72)+SUMIF('BE H'!$D$5:$D$66,CLUBS!$B33,'BE H'!$AD$5:$AD$66)+SUMIF('MI F'!$D$5:$D$72,CLUBS!$B33,'MI F'!$AD$5:$AD$72)+SUMIF('MI H'!$D$5:$D$70,CLUBS!$B33,'MI H'!$AD$5:$AD$70)+SUMIF('CA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H'!$D$5:$D$70,CLUBS!$B33,'PU H'!$AE$5:$AE$70,"&gt;0")+COUNTIFS('BE F'!$D$5:$D$72,CLUBS!$B33,'BE F'!$AE$5:$AE$72,"&gt;0")+COUNTIFS('BE H'!$D$5:$D$66,CLUBS!$B33,'BE H'!$AE$5:$AE$66,"&gt;0")+COUNTIFS('MI F'!$D$5:$D$72,CLUBS!$B33,'MI F'!$AE$5:$AE$72,"&gt;0")+COUNTIFS('MI H'!$D$5:$D$70,CLUBS!$B33,'MI H'!$AE$5:$AE$70,"&gt;0")+COUNTIFS('CA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H'!$D$5:$D$70,CLUBS!$B33,'PU H'!$AF$5:$AF$70)+SUMIF('BE F'!$D$5:$D$72,CLUBS!$B33,'BE F'!$AF$5:$AF$72)+SUMIF('BE H'!$D$5:$D$66,CLUBS!$B33,'BE H'!$AF$5:$AF$66)+SUMIF('MI F'!$D$5:$D$72,CLUBS!$B33,'MI F'!$AF$5:$AF$72)+SUMIF('MI H'!$D$5:$D$70,CLUBS!$B33,'MI H'!$AF$5:$AF$70)+SUMIF('CA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H'!$D$5:$D$70,CLUBS!$B33,'PU H'!$AG$5:$AG$70,"&gt;0")+COUNTIFS('BE F'!$D$5:$D$72,CLUBS!$B33,'BE F'!$AG$5:$AG$72,"&gt;0")+COUNTIFS('BE H'!$D$5:$D$66,CLUBS!$B33,'BE H'!$AG$5:$AG$66,"&gt;0")+COUNTIFS('MI F'!$D$5:$D$72,CLUBS!$B33,'MI F'!$AG$5:$AG$72,"&gt;0")+COUNTIFS('MI H'!$D$5:$D$70,CLUBS!$B33,'MI H'!$AG$5:$AG$70,"&gt;0")+COUNTIFS('CA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H'!$D$5:$D$70,CLUBS!$B33,'PU H'!$AH$5:$AH$70)+SUMIF('BE F'!$D$5:$D$72,CLUBS!$B33,'BE F'!$AH$5:$AH$72)+SUMIF('BE H'!$D$5:$D$66,CLUBS!$B33,'BE H'!$AH$5:$AH$66)+SUMIF('MI F'!$D$5:$D$72,CLUBS!$B33,'MI F'!$AH$5:$AH$72)+SUMIF('MI H'!$D$5:$D$70,CLUBS!$B33,'MI H'!$AH$5:$AH$70)+SUMIF('CA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x14ac:dyDescent="0.15">
      <c r="A34" s="34">
        <f t="shared" si="0"/>
        <v>15</v>
      </c>
      <c r="B34" s="65" t="s">
        <v>104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H'!$D$5:$D$70,CLUBS!$B34,'PU H'!$E$5:$E$70,"&gt;0")+COUNTIFS('BE F'!$D$5:$D$72,CLUBS!$B34,'BE F'!$E$5:$E$72,"&gt;0")+COUNTIFS('BE H'!$D$5:$D$66,CLUBS!$B34,'BE H'!$E$5:$E$66,"&gt;0")+COUNTIFS('MI F'!$D$5:$D$72,CLUBS!$B34,'MI F'!$E$5:$E$72,"&gt;0")+COUNTIFS('MI H'!$D$5:$D$70,CLUBS!$B34,'MI H'!$E$5:$E$70,"&gt;0")+COUNTIFS('CA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H'!$D$5:$D$70,CLUBS!$B34,'PU H'!$F$5:$F$70)+SUMIF('BE F'!$D$5:$D$72,CLUBS!$B34,'BE F'!$F$5:$F$72)+SUMIF('BE H'!$D$5:$D$66,CLUBS!$B34,'BE H'!$F$5:$F$66)+SUMIF('MI F'!$D$5:$D$72,CLUBS!$B34,'MI F'!$F$5:$F$72)+SUMIF('MI H'!$D$5:$D$70,CLUBS!$B34,'MI H'!$F$5:$F$70)+SUMIF('CA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H'!$D$5:$D$70,CLUBS!$B34,'PU H'!$G$5:$G$70,"&gt;0")+COUNTIFS('BE F'!$D$5:$D$72,CLUBS!$B34,'BE F'!$G$5:$G$72,"&gt;0")+COUNTIFS('BE H'!$D$5:$D$66,CLUBS!$B34,'BE H'!$G$5:$G$66,"&gt;0")+COUNTIFS('MI F'!$D$5:$D$72,CLUBS!$B34,'MI F'!$G$5:$G$72,"&gt;0")+COUNTIFS('MI H'!$D$5:$D$70,CLUBS!$B34,'MI H'!$G$5:$G$70,"&gt;0")+COUNTIFS('CA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8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H'!$D$5:$D$70,CLUBS!$B34,'PU H'!$H$5:$H$70)+SUMIF('BE F'!$D$5:$D$72,CLUBS!$B34,'BE F'!$H$5:$H$72)+SUMIF('BE H'!$D$5:$D$66,CLUBS!$B34,'BE H'!$H$5:$H$66)+SUMIF('MI F'!$D$5:$D$72,CLUBS!$B34,'MI F'!$H$5:$H$72)+SUMIF('MI H'!$D$5:$D$70,CLUBS!$B34,'MI H'!$H$5:$H$70)+SUMIF('CA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H'!$D$5:$D$70,CLUBS!$B34,'PU H'!$I$5:$I$70,"&gt;0")+COUNTIFS('BE F'!$D$5:$D$72,CLUBS!$B34,'BE F'!$I$5:$I$72,"&gt;0")+COUNTIFS('BE H'!$D$5:$D$66,CLUBS!$B34,'BE H'!$I$5:$I$66,"&gt;0")+COUNTIFS('MI F'!$D$5:$D$72,CLUBS!$B34,'MI F'!$I$5:$I$72,"&gt;0")+COUNTIFS('MI H'!$D$5:$D$70,CLUBS!$B34,'MI H'!$I$5:$I$70,"&gt;0")+COUNTIFS('CA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H'!$D$5:$D$70,CLUBS!$B34,'PU H'!$J$5:$J$70)+SUMIF('BE F'!$D$5:$D$72,CLUBS!$B34,'BE F'!$J$5:$J$72)+SUMIF('BE H'!$D$5:$D$66,CLUBS!$B34,'BE H'!$J$5:$J$66)+SUMIF('MI F'!$D$5:$D$72,CLUBS!$B34,'MI F'!$J$5:$J$72)+SUMIF('MI H'!$D$5:$D$70,CLUBS!$B34,'MI H'!$J$5:$J$70)+SUMIF('CA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H'!$D$5:$D$70,CLUBS!$B34,'PU H'!$K$5:$K$70,"&gt;0")+COUNTIFS('BE F'!$D$5:$D$72,CLUBS!$B34,'BE F'!$K$5:$K$72,"&gt;0")+COUNTIFS('BE H'!$D$5:$D$66,CLUBS!$B34,'BE H'!$K$5:$K$66,"&gt;0")+COUNTIFS('MI F'!$D$5:$D$72,CLUBS!$B34,'MI F'!$K$5:$K$72,"&gt;0")+COUNTIFS('MI H'!$D$5:$D$70,CLUBS!$B34,'MI H'!$K$5:$K$70,"&gt;0")+COUNTIFS('CA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H'!$D$5:$D$70,CLUBS!$B34,'PU H'!$L$5:$L$70)+SUMIF('BE F'!$D$5:$D$72,CLUBS!$B34,'BE F'!$L$5:$L$72)+SUMIF('BE H'!$D$5:$D$66,CLUBS!$B34,'BE H'!$L$5:$L$66)+SUMIF('MI F'!$D$5:$D$72,CLUBS!$B34,'MI F'!$L$5:$L$72)+SUMIF('MI H'!$D$5:$D$70,CLUBS!$B34,'MI H'!$L$5:$L$70)+SUMIF('CA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H'!$D$5:$D$70,CLUBS!$B34,'PU H'!$M$5:$M$70,"&gt;0")+COUNTIFS('BE F'!$D$5:$D$72,CLUBS!$B34,'BE F'!$M$5:$M$72,"&gt;0")+COUNTIFS('BE H'!$D$5:$D$66,CLUBS!$B34,'BE H'!$M$5:$M$66,"&gt;0")+COUNTIFS('MI F'!$D$5:$D$72,CLUBS!$B34,'MI F'!$M$5:$M$72,"&gt;0")+COUNTIFS('MI H'!$D$5:$D$70,CLUBS!$B34,'MI H'!$M$5:$M$70,"&gt;0")+COUNTIFS('CA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H'!$D$5:$D$70,CLUBS!$B34,'PU H'!$N$5:$N$70)+SUMIF('BE F'!$D$5:$D$72,CLUBS!$B34,'BE F'!$N$5:$N$72)+SUMIF('BE H'!$D$5:$D$66,CLUBS!$B34,'BE H'!$N$5:$N$66)+SUMIF('MI F'!$D$5:$D$72,CLUBS!$B34,'MI F'!$N$5:$N$72)+SUMIF('MI H'!$D$5:$D$70,CLUBS!$B34,'MI H'!$N$5:$N$70)+SUMIF('CA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H'!$D$5:$D$70,CLUBS!$B34,'PU H'!$O$5:$O$70,"&gt;0")+COUNTIFS('BE F'!$D$5:$D$72,CLUBS!$B34,'BE F'!$O$5:$O$72,"&gt;0")+COUNTIFS('BE H'!$D$5:$D$66,CLUBS!$B34,'BE H'!$O$5:$O$66,"&gt;0")+COUNTIFS('MI F'!$D$5:$D$72,CLUBS!$B34,'MI F'!$O$5:$O$72,"&gt;0")+COUNTIFS('MI H'!$D$5:$D$70,CLUBS!$B34,'MI H'!$O$5:$O$70,"&gt;0")+COUNTIFS('CA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H'!$D$5:$D$70,CLUBS!$B34,'PU H'!$P$5:$P$70)+SUMIF('BE F'!$D$5:$D$72,CLUBS!$B34,'BE F'!$P$5:$P$72)+SUMIF('BE H'!$D$5:$D$66,CLUBS!$B34,'BE H'!$P$5:$P$66)+SUMIF('MI F'!$D$5:$D$72,CLUBS!$B34,'MI F'!$P$5:$P$72)+SUMIF('MI H'!$D$5:$D$70,CLUBS!$B34,'MI H'!$P$5:$P$70)+SUMIF('CA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H'!$D$5:$D$70,CLUBS!$B34,'PU H'!$Q$5:$Q$70,"&gt;0")+COUNTIFS('BE F'!$D$5:$D$72,CLUBS!$B34,'BE F'!$Q$5:$Q$72,"&gt;0")+COUNTIFS('BE H'!$D$5:$D$66,CLUBS!$B34,'BE H'!$Q$5:$Q$66,"&gt;0")+COUNTIFS('MI F'!$D$5:$D$72,CLUBS!$B34,'MI F'!$Q$5:$Q$72,"&gt;0")+COUNTIFS('MI H'!$D$5:$D$70,CLUBS!$B34,'MI H'!$Q$5:$Q$70,"&gt;0")+COUNTIFS('CA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H'!$D$5:$D$70,CLUBS!$B34,'PU H'!$R$5:$R$70)+SUMIF('BE F'!$D$5:$D$72,CLUBS!$B34,'BE F'!$R$5:$R$72)+SUMIF('BE H'!$D$5:$D$66,CLUBS!$B34,'BE H'!$R$5:$R$66)+SUMIF('MI F'!$D$5:$D$72,CLUBS!$B34,'MI F'!$R$5:$R$72)+SUMIF('MI H'!$D$5:$D$70,CLUBS!$B34,'MI H'!$R$5:$R$70)+SUMIF('CA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H'!$D$5:$D$70,CLUBS!$B34,'PU H'!$S$5:$S$70,"&gt;0")+COUNTIFS('BE F'!$D$5:$D$72,CLUBS!$B34,'BE F'!$S$5:$S$72,"&gt;0")+COUNTIFS('BE H'!$D$5:$D$66,CLUBS!$B34,'BE H'!$S$5:$S$66,"&gt;0")+COUNTIFS('MI F'!$D$5:$D$72,CLUBS!$B34,'MI F'!$S$5:$S$72,"&gt;0")+COUNTIFS('MI H'!$D$5:$D$70,CLUBS!$B34,'MI H'!$S$5:$S$70,"&gt;0")+COUNTIFS('CA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H'!$D$5:$D$70,CLUBS!$B34,'PU H'!$T$5:$T$70)+SUMIF('BE F'!$D$5:$D$72,CLUBS!$B34,'BE F'!$T$5:$T$72)+SUMIF('BE H'!$D$5:$D$66,CLUBS!$B34,'BE H'!$T$5:$T$66)+SUMIF('MI F'!$D$5:$D$72,CLUBS!$B34,'MI F'!$T$5:$T$72)+SUMIF('MI H'!$D$5:$D$70,CLUBS!$B34,'MI H'!$T$5:$T$70)+SUMIF('CA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H'!$D$5:$D$70,CLUBS!$B34,'PU H'!$U$5:$U$70,"&gt;0")+COUNTIFS('BE F'!$D$5:$D$72,CLUBS!$B34,'BE F'!$U$5:$U$72,"&gt;0")+COUNTIFS('BE H'!$D$5:$D$66,CLUBS!$B34,'BE H'!$U$5:$U$66,"&gt;0")+COUNTIFS('MI F'!$D$5:$D$72,CLUBS!$B34,'MI F'!$U$5:$U$72,"&gt;0")+COUNTIFS('MI H'!$D$5:$D$70,CLUBS!$B34,'MI H'!$U$5:$U$70,"&gt;0")+COUNTIFS('CA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H'!$D$5:$D$70,CLUBS!$B34,'PU H'!$V$5:$V$70)+SUMIF('BE F'!$D$5:$D$72,CLUBS!$B34,'BE F'!$V$5:$V$72)+SUMIF('BE H'!$D$5:$D$66,CLUBS!$B34,'BE H'!$V$5:$V$66)+SUMIF('MI F'!$D$5:$D$72,CLUBS!$B34,'MI F'!$V$5:$V$72)+SUMIF('MI H'!$D$5:$D$70,CLUBS!$B34,'MI H'!$V$5:$V$70)+SUMIF('CA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H'!$D$5:$D$70,CLUBS!$B34,'PU H'!$W$5:$W$70,"&gt;0")+COUNTIFS('BE F'!$D$5:$D$72,CLUBS!$B34,'BE F'!$W$5:$W$72,"&gt;0")+COUNTIFS('BE H'!$D$5:$D$66,CLUBS!$B34,'BE H'!$W$5:$W$66,"&gt;0")+COUNTIFS('MI F'!$D$5:$D$72,CLUBS!$B34,'MI F'!$W$5:$W$72,"&gt;0")+COUNTIFS('MI H'!$D$5:$D$70,CLUBS!$B34,'MI H'!$W$5:$W$70,"&gt;0")+COUNTIFS('CA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H'!$D$5:$D$70,CLUBS!$B34,'PU H'!$X$5:$X$70)+SUMIF('BE F'!$D$5:$D$72,CLUBS!$B34,'BE F'!$X$5:$X$72)+SUMIF('BE H'!$D$5:$D$66,CLUBS!$B34,'BE H'!$X$5:$X$66)+SUMIF('MI F'!$D$5:$D$72,CLUBS!$B34,'MI F'!$X$5:$X$72)+SUMIF('MI H'!$D$5:$D$70,CLUBS!$B34,'MI H'!$X$5:$X$70)+SUMIF('CA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H'!$D$5:$D$70,CLUBS!$B34,'PU H'!$Y$5:$Y$70,"&gt;0")+COUNTIFS('BE F'!$D$5:$D$72,CLUBS!$B34,'BE F'!$Y$5:$Y$72,"&gt;0")+COUNTIFS('BE H'!$D$5:$D$66,CLUBS!$B34,'BE H'!$Y$5:$Y$66,"&gt;0")+COUNTIFS('MI F'!$D$5:$D$72,CLUBS!$B34,'MI F'!$Y$5:$Y$72,"&gt;0")+COUNTIFS('MI H'!$D$5:$D$70,CLUBS!$B34,'MI H'!$Y$5:$Y$70,"&gt;0")+COUNTIFS('CA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H'!$D$5:$D$70,CLUBS!$B34,'PU H'!$Z$5:$Z$70)+SUMIF('BE F'!$D$5:$D$72,CLUBS!$B34,'BE F'!$Z$5:$Z$72)+SUMIF('BE H'!$D$5:$D$66,CLUBS!$B34,'BE H'!$Z$5:$Z$66)+SUMIF('MI F'!$D$5:$D$72,CLUBS!$B34,'MI F'!$Z$5:$Z$72)+SUMIF('MI H'!$D$5:$D$70,CLUBS!$B34,'MI H'!$Z$5:$Z$70)+SUMIF('CA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H'!$D$5:$D$70,CLUBS!$B34,'PU H'!$AA$5:$AA$70,"&gt;0")+COUNTIFS('BE F'!$D$5:$D$72,CLUBS!$B34,'BE F'!$AA$5:$AA$72,"&gt;0")+COUNTIFS('BE H'!$D$5:$D$66,CLUBS!$B34,'BE H'!$AA$5:$AA$66,"&gt;0")+COUNTIFS('MI F'!$D$5:$D$72,CLUBS!$B34,'MI F'!$AA$5:$AA$72,"&gt;0")+COUNTIFS('MI H'!$D$5:$D$70,CLUBS!$B34,'MI H'!$AA$5:$AA$70,"&gt;0")+COUNTIFS('CA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H'!$D$5:$D$70,CLUBS!$B34,'PU H'!$AB$5:$AB$70)+SUMIF('BE F'!$D$5:$D$72,CLUBS!$B34,'BE F'!$AB$5:$AB$72)+SUMIF('BE H'!$D$5:$D$66,CLUBS!$B34,'BE H'!$AB$5:$AB$66)+SUMIF('MI F'!$D$5:$D$72,CLUBS!$B34,'MI F'!$AB$5:$AB$72)+SUMIF('MI H'!$D$5:$D$70,CLUBS!$B34,'MI H'!$AB$5:$AB$70)+SUMIF('CA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H'!$D$5:$D$70,CLUBS!$B34,'PU H'!$AC$5:$AC$70,"&gt;0")+COUNTIFS('BE F'!$D$5:$D$72,CLUBS!$B34,'BE F'!$AC$5:$AC$72,"&gt;0")+COUNTIFS('BE H'!$D$5:$D$66,CLUBS!$B34,'BE H'!$AC$5:$AC$66,"&gt;0")+COUNTIFS('MI F'!$D$5:$D$72,CLUBS!$B34,'MI F'!$AC$5:$AC$72,"&gt;0")+COUNTIFS('MI H'!$D$5:$D$70,CLUBS!$B34,'MI H'!$AC$5:$AC$70,"&gt;0")+COUNTIFS('CA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H'!$D$5:$D$70,CLUBS!$B34,'PU H'!$AD$5:$AD$70)+SUMIF('BE F'!$D$5:$D$72,CLUBS!$B34,'BE F'!$AD$5:$AD$72)+SUMIF('BE H'!$D$5:$D$66,CLUBS!$B34,'BE H'!$AD$5:$AD$66)+SUMIF('MI F'!$D$5:$D$72,CLUBS!$B34,'MI F'!$AD$5:$AD$72)+SUMIF('MI H'!$D$5:$D$70,CLUBS!$B34,'MI H'!$AD$5:$AD$70)+SUMIF('CA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H'!$D$5:$D$70,CLUBS!$B34,'PU H'!$AE$5:$AE$70,"&gt;0")+COUNTIFS('BE F'!$D$5:$D$72,CLUBS!$B34,'BE F'!$AE$5:$AE$72,"&gt;0")+COUNTIFS('BE H'!$D$5:$D$66,CLUBS!$B34,'BE H'!$AE$5:$AE$66,"&gt;0")+COUNTIFS('MI F'!$D$5:$D$72,CLUBS!$B34,'MI F'!$AE$5:$AE$72,"&gt;0")+COUNTIFS('MI H'!$D$5:$D$70,CLUBS!$B34,'MI H'!$AE$5:$AE$70,"&gt;0")+COUNTIFS('CA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H'!$D$5:$D$70,CLUBS!$B34,'PU H'!$AF$5:$AF$70)+SUMIF('BE F'!$D$5:$D$72,CLUBS!$B34,'BE F'!$AF$5:$AF$72)+SUMIF('BE H'!$D$5:$D$66,CLUBS!$B34,'BE H'!$AF$5:$AF$66)+SUMIF('MI F'!$D$5:$D$72,CLUBS!$B34,'MI F'!$AF$5:$AF$72)+SUMIF('MI H'!$D$5:$D$70,CLUBS!$B34,'MI H'!$AF$5:$AF$70)+SUMIF('CA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H'!$D$5:$D$70,CLUBS!$B34,'PU H'!$AG$5:$AG$70,"&gt;0")+COUNTIFS('BE F'!$D$5:$D$72,CLUBS!$B34,'BE F'!$AG$5:$AG$72,"&gt;0")+COUNTIFS('BE H'!$D$5:$D$66,CLUBS!$B34,'BE H'!$AG$5:$AG$66,"&gt;0")+COUNTIFS('MI F'!$D$5:$D$72,CLUBS!$B34,'MI F'!$AG$5:$AG$72,"&gt;0")+COUNTIFS('MI H'!$D$5:$D$70,CLUBS!$B34,'MI H'!$AG$5:$AG$70,"&gt;0")+COUNTIFS('CA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H'!$D$5:$D$70,CLUBS!$B34,'PU H'!$AH$5:$AH$70)+SUMIF('BE F'!$D$5:$D$72,CLUBS!$B34,'BE F'!$AH$5:$AH$72)+SUMIF('BE H'!$D$5:$D$66,CLUBS!$B34,'BE H'!$AH$5:$AH$66)+SUMIF('MI F'!$D$5:$D$72,CLUBS!$B34,'MI F'!$AH$5:$AH$72)+SUMIF('MI H'!$D$5:$D$70,CLUBS!$B34,'MI H'!$AH$5:$AH$70)+SUMIF('CA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x14ac:dyDescent="0.15">
      <c r="A35" s="34">
        <f t="shared" si="0"/>
        <v>15</v>
      </c>
      <c r="B35" s="65" t="s">
        <v>105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H'!$D$5:$D$70,CLUBS!$B35,'PU H'!$E$5:$E$70,"&gt;0")+COUNTIFS('BE F'!$D$5:$D$72,CLUBS!$B35,'BE F'!$E$5:$E$72,"&gt;0")+COUNTIFS('BE H'!$D$5:$D$66,CLUBS!$B35,'BE H'!$E$5:$E$66,"&gt;0")+COUNTIFS('MI F'!$D$5:$D$72,CLUBS!$B35,'MI F'!$E$5:$E$72,"&gt;0")+COUNTIFS('MI H'!$D$5:$D$70,CLUBS!$B35,'MI H'!$E$5:$E$70,"&gt;0")+COUNTIFS('CA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H'!$D$5:$D$70,CLUBS!$B35,'PU H'!$F$5:$F$70)+SUMIF('BE F'!$D$5:$D$72,CLUBS!$B35,'BE F'!$F$5:$F$72)+SUMIF('BE H'!$D$5:$D$66,CLUBS!$B35,'BE H'!$F$5:$F$66)+SUMIF('MI F'!$D$5:$D$72,CLUBS!$B35,'MI F'!$F$5:$F$72)+SUMIF('MI H'!$D$5:$D$70,CLUBS!$B35,'MI H'!$F$5:$F$70)+SUMIF('CA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H'!$D$5:$D$70,CLUBS!$B35,'PU H'!$G$5:$G$70,"&gt;0")+COUNTIFS('BE F'!$D$5:$D$72,CLUBS!$B35,'BE F'!$G$5:$G$72,"&gt;0")+COUNTIFS('BE H'!$D$5:$D$66,CLUBS!$B35,'BE H'!$G$5:$G$66,"&gt;0")+COUNTIFS('MI F'!$D$5:$D$72,CLUBS!$B35,'MI F'!$G$5:$G$72,"&gt;0")+COUNTIFS('MI H'!$D$5:$D$70,CLUBS!$B35,'MI H'!$G$5:$G$70,"&gt;0")+COUNTIFS('CA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8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H'!$D$5:$D$70,CLUBS!$B35,'PU H'!$H$5:$H$70)+SUMIF('BE F'!$D$5:$D$72,CLUBS!$B35,'BE F'!$H$5:$H$72)+SUMIF('BE H'!$D$5:$D$66,CLUBS!$B35,'BE H'!$H$5:$H$66)+SUMIF('MI F'!$D$5:$D$72,CLUBS!$B35,'MI F'!$H$5:$H$72)+SUMIF('MI H'!$D$5:$D$70,CLUBS!$B35,'MI H'!$H$5:$H$70)+SUMIF('CA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H'!$D$5:$D$70,CLUBS!$B35,'PU H'!$I$5:$I$70,"&gt;0")+COUNTIFS('BE F'!$D$5:$D$72,CLUBS!$B35,'BE F'!$I$5:$I$72,"&gt;0")+COUNTIFS('BE H'!$D$5:$D$66,CLUBS!$B35,'BE H'!$I$5:$I$66,"&gt;0")+COUNTIFS('MI F'!$D$5:$D$72,CLUBS!$B35,'MI F'!$I$5:$I$72,"&gt;0")+COUNTIFS('MI H'!$D$5:$D$70,CLUBS!$B35,'MI H'!$I$5:$I$70,"&gt;0")+COUNTIFS('CA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H'!$D$5:$D$70,CLUBS!$B35,'PU H'!$J$5:$J$70)+SUMIF('BE F'!$D$5:$D$72,CLUBS!$B35,'BE F'!$J$5:$J$72)+SUMIF('BE H'!$D$5:$D$66,CLUBS!$B35,'BE H'!$J$5:$J$66)+SUMIF('MI F'!$D$5:$D$72,CLUBS!$B35,'MI F'!$J$5:$J$72)+SUMIF('MI H'!$D$5:$D$70,CLUBS!$B35,'MI H'!$J$5:$J$70)+SUMIF('CA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H'!$D$5:$D$70,CLUBS!$B35,'PU H'!$K$5:$K$70,"&gt;0")+COUNTIFS('BE F'!$D$5:$D$72,CLUBS!$B35,'BE F'!$K$5:$K$72,"&gt;0")+COUNTIFS('BE H'!$D$5:$D$66,CLUBS!$B35,'BE H'!$K$5:$K$66,"&gt;0")+COUNTIFS('MI F'!$D$5:$D$72,CLUBS!$B35,'MI F'!$K$5:$K$72,"&gt;0")+COUNTIFS('MI H'!$D$5:$D$70,CLUBS!$B35,'MI H'!$K$5:$K$70,"&gt;0")+COUNTIFS('CA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H'!$D$5:$D$70,CLUBS!$B35,'PU H'!$L$5:$L$70)+SUMIF('BE F'!$D$5:$D$72,CLUBS!$B35,'BE F'!$L$5:$L$72)+SUMIF('BE H'!$D$5:$D$66,CLUBS!$B35,'BE H'!$L$5:$L$66)+SUMIF('MI F'!$D$5:$D$72,CLUBS!$B35,'MI F'!$L$5:$L$72)+SUMIF('MI H'!$D$5:$D$70,CLUBS!$B35,'MI H'!$L$5:$L$70)+SUMIF('CA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H'!$D$5:$D$70,CLUBS!$B35,'PU H'!$M$5:$M$70,"&gt;0")+COUNTIFS('BE F'!$D$5:$D$72,CLUBS!$B35,'BE F'!$M$5:$M$72,"&gt;0")+COUNTIFS('BE H'!$D$5:$D$66,CLUBS!$B35,'BE H'!$M$5:$M$66,"&gt;0")+COUNTIFS('MI F'!$D$5:$D$72,CLUBS!$B35,'MI F'!$M$5:$M$72,"&gt;0")+COUNTIFS('MI H'!$D$5:$D$70,CLUBS!$B35,'MI H'!$M$5:$M$70,"&gt;0")+COUNTIFS('CA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H'!$D$5:$D$70,CLUBS!$B35,'PU H'!$N$5:$N$70)+SUMIF('BE F'!$D$5:$D$72,CLUBS!$B35,'BE F'!$N$5:$N$72)+SUMIF('BE H'!$D$5:$D$66,CLUBS!$B35,'BE H'!$N$5:$N$66)+SUMIF('MI F'!$D$5:$D$72,CLUBS!$B35,'MI F'!$N$5:$N$72)+SUMIF('MI H'!$D$5:$D$70,CLUBS!$B35,'MI H'!$N$5:$N$70)+SUMIF('CA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H'!$D$5:$D$70,CLUBS!$B35,'PU H'!$O$5:$O$70,"&gt;0")+COUNTIFS('BE F'!$D$5:$D$72,CLUBS!$B35,'BE F'!$O$5:$O$72,"&gt;0")+COUNTIFS('BE H'!$D$5:$D$66,CLUBS!$B35,'BE H'!$O$5:$O$66,"&gt;0")+COUNTIFS('MI F'!$D$5:$D$72,CLUBS!$B35,'MI F'!$O$5:$O$72,"&gt;0")+COUNTIFS('MI H'!$D$5:$D$70,CLUBS!$B35,'MI H'!$O$5:$O$70,"&gt;0")+COUNTIFS('CA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H'!$D$5:$D$70,CLUBS!$B35,'PU H'!$P$5:$P$70)+SUMIF('BE F'!$D$5:$D$72,CLUBS!$B35,'BE F'!$P$5:$P$72)+SUMIF('BE H'!$D$5:$D$66,CLUBS!$B35,'BE H'!$P$5:$P$66)+SUMIF('MI F'!$D$5:$D$72,CLUBS!$B35,'MI F'!$P$5:$P$72)+SUMIF('MI H'!$D$5:$D$70,CLUBS!$B35,'MI H'!$P$5:$P$70)+SUMIF('CA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H'!$D$5:$D$70,CLUBS!$B35,'PU H'!$Q$5:$Q$70,"&gt;0")+COUNTIFS('BE F'!$D$5:$D$72,CLUBS!$B35,'BE F'!$Q$5:$Q$72,"&gt;0")+COUNTIFS('BE H'!$D$5:$D$66,CLUBS!$B35,'BE H'!$Q$5:$Q$66,"&gt;0")+COUNTIFS('MI F'!$D$5:$D$72,CLUBS!$B35,'MI F'!$Q$5:$Q$72,"&gt;0")+COUNTIFS('MI H'!$D$5:$D$70,CLUBS!$B35,'MI H'!$Q$5:$Q$70,"&gt;0")+COUNTIFS('CA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H'!$D$5:$D$70,CLUBS!$B35,'PU H'!$R$5:$R$70)+SUMIF('BE F'!$D$5:$D$72,CLUBS!$B35,'BE F'!$R$5:$R$72)+SUMIF('BE H'!$D$5:$D$66,CLUBS!$B35,'BE H'!$R$5:$R$66)+SUMIF('MI F'!$D$5:$D$72,CLUBS!$B35,'MI F'!$R$5:$R$72)+SUMIF('MI H'!$D$5:$D$70,CLUBS!$B35,'MI H'!$R$5:$R$70)+SUMIF('CA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H'!$D$5:$D$70,CLUBS!$B35,'PU H'!$S$5:$S$70,"&gt;0")+COUNTIFS('BE F'!$D$5:$D$72,CLUBS!$B35,'BE F'!$S$5:$S$72,"&gt;0")+COUNTIFS('BE H'!$D$5:$D$66,CLUBS!$B35,'BE H'!$S$5:$S$66,"&gt;0")+COUNTIFS('MI F'!$D$5:$D$72,CLUBS!$B35,'MI F'!$S$5:$S$72,"&gt;0")+COUNTIFS('MI H'!$D$5:$D$70,CLUBS!$B35,'MI H'!$S$5:$S$70,"&gt;0")+COUNTIFS('CA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H'!$D$5:$D$70,CLUBS!$B35,'PU H'!$T$5:$T$70)+SUMIF('BE F'!$D$5:$D$72,CLUBS!$B35,'BE F'!$T$5:$T$72)+SUMIF('BE H'!$D$5:$D$66,CLUBS!$B35,'BE H'!$T$5:$T$66)+SUMIF('MI F'!$D$5:$D$72,CLUBS!$B35,'MI F'!$T$5:$T$72)+SUMIF('MI H'!$D$5:$D$70,CLUBS!$B35,'MI H'!$T$5:$T$70)+SUMIF('CA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H'!$D$5:$D$70,CLUBS!$B35,'PU H'!$U$5:$U$70,"&gt;0")+COUNTIFS('BE F'!$D$5:$D$72,CLUBS!$B35,'BE F'!$U$5:$U$72,"&gt;0")+COUNTIFS('BE H'!$D$5:$D$66,CLUBS!$B35,'BE H'!$U$5:$U$66,"&gt;0")+COUNTIFS('MI F'!$D$5:$D$72,CLUBS!$B35,'MI F'!$U$5:$U$72,"&gt;0")+COUNTIFS('MI H'!$D$5:$D$70,CLUBS!$B35,'MI H'!$U$5:$U$70,"&gt;0")+COUNTIFS('CA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H'!$D$5:$D$70,CLUBS!$B35,'PU H'!$V$5:$V$70)+SUMIF('BE F'!$D$5:$D$72,CLUBS!$B35,'BE F'!$V$5:$V$72)+SUMIF('BE H'!$D$5:$D$66,CLUBS!$B35,'BE H'!$V$5:$V$66)+SUMIF('MI F'!$D$5:$D$72,CLUBS!$B35,'MI F'!$V$5:$V$72)+SUMIF('MI H'!$D$5:$D$70,CLUBS!$B35,'MI H'!$V$5:$V$70)+SUMIF('CA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H'!$D$5:$D$70,CLUBS!$B35,'PU H'!$W$5:$W$70,"&gt;0")+COUNTIFS('BE F'!$D$5:$D$72,CLUBS!$B35,'BE F'!$W$5:$W$72,"&gt;0")+COUNTIFS('BE H'!$D$5:$D$66,CLUBS!$B35,'BE H'!$W$5:$W$66,"&gt;0")+COUNTIFS('MI F'!$D$5:$D$72,CLUBS!$B35,'MI F'!$W$5:$W$72,"&gt;0")+COUNTIFS('MI H'!$D$5:$D$70,CLUBS!$B35,'MI H'!$W$5:$W$70,"&gt;0")+COUNTIFS('CA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H'!$D$5:$D$70,CLUBS!$B35,'PU H'!$X$5:$X$70)+SUMIF('BE F'!$D$5:$D$72,CLUBS!$B35,'BE F'!$X$5:$X$72)+SUMIF('BE H'!$D$5:$D$66,CLUBS!$B35,'BE H'!$X$5:$X$66)+SUMIF('MI F'!$D$5:$D$72,CLUBS!$B35,'MI F'!$X$5:$X$72)+SUMIF('MI H'!$D$5:$D$70,CLUBS!$B35,'MI H'!$X$5:$X$70)+SUMIF('CA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H'!$D$5:$D$70,CLUBS!$B35,'PU H'!$Y$5:$Y$70,"&gt;0")+COUNTIFS('BE F'!$D$5:$D$72,CLUBS!$B35,'BE F'!$Y$5:$Y$72,"&gt;0")+COUNTIFS('BE H'!$D$5:$D$66,CLUBS!$B35,'BE H'!$Y$5:$Y$66,"&gt;0")+COUNTIFS('MI F'!$D$5:$D$72,CLUBS!$B35,'MI F'!$Y$5:$Y$72,"&gt;0")+COUNTIFS('MI H'!$D$5:$D$70,CLUBS!$B35,'MI H'!$Y$5:$Y$70,"&gt;0")+COUNTIFS('CA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H'!$D$5:$D$70,CLUBS!$B35,'PU H'!$Z$5:$Z$70)+SUMIF('BE F'!$D$5:$D$72,CLUBS!$B35,'BE F'!$Z$5:$Z$72)+SUMIF('BE H'!$D$5:$D$66,CLUBS!$B35,'BE H'!$Z$5:$Z$66)+SUMIF('MI F'!$D$5:$D$72,CLUBS!$B35,'MI F'!$Z$5:$Z$72)+SUMIF('MI H'!$D$5:$D$70,CLUBS!$B35,'MI H'!$Z$5:$Z$70)+SUMIF('CA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H'!$D$5:$D$70,CLUBS!$B35,'PU H'!$AA$5:$AA$70,"&gt;0")+COUNTIFS('BE F'!$D$5:$D$72,CLUBS!$B35,'BE F'!$AA$5:$AA$72,"&gt;0")+COUNTIFS('BE H'!$D$5:$D$66,CLUBS!$B35,'BE H'!$AA$5:$AA$66,"&gt;0")+COUNTIFS('MI F'!$D$5:$D$72,CLUBS!$B35,'MI F'!$AA$5:$AA$72,"&gt;0")+COUNTIFS('MI H'!$D$5:$D$70,CLUBS!$B35,'MI H'!$AA$5:$AA$70,"&gt;0")+COUNTIFS('CA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H'!$D$5:$D$70,CLUBS!$B35,'PU H'!$AB$5:$AB$70)+SUMIF('BE F'!$D$5:$D$72,CLUBS!$B35,'BE F'!$AB$5:$AB$72)+SUMIF('BE H'!$D$5:$D$66,CLUBS!$B35,'BE H'!$AB$5:$AB$66)+SUMIF('MI F'!$D$5:$D$72,CLUBS!$B35,'MI F'!$AB$5:$AB$72)+SUMIF('MI H'!$D$5:$D$70,CLUBS!$B35,'MI H'!$AB$5:$AB$70)+SUMIF('CA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H'!$D$5:$D$70,CLUBS!$B35,'PU H'!$AC$5:$AC$70,"&gt;0")+COUNTIFS('BE F'!$D$5:$D$72,CLUBS!$B35,'BE F'!$AC$5:$AC$72,"&gt;0")+COUNTIFS('BE H'!$D$5:$D$66,CLUBS!$B35,'BE H'!$AC$5:$AC$66,"&gt;0")+COUNTIFS('MI F'!$D$5:$D$72,CLUBS!$B35,'MI F'!$AC$5:$AC$72,"&gt;0")+COUNTIFS('MI H'!$D$5:$D$70,CLUBS!$B35,'MI H'!$AC$5:$AC$70,"&gt;0")+COUNTIFS('CA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H'!$D$5:$D$70,CLUBS!$B35,'PU H'!$AD$5:$AD$70)+SUMIF('BE F'!$D$5:$D$72,CLUBS!$B35,'BE F'!$AD$5:$AD$72)+SUMIF('BE H'!$D$5:$D$66,CLUBS!$B35,'BE H'!$AD$5:$AD$66)+SUMIF('MI F'!$D$5:$D$72,CLUBS!$B35,'MI F'!$AD$5:$AD$72)+SUMIF('MI H'!$D$5:$D$70,CLUBS!$B35,'MI H'!$AD$5:$AD$70)+SUMIF('CA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H'!$D$5:$D$70,CLUBS!$B35,'PU H'!$AE$5:$AE$70,"&gt;0")+COUNTIFS('BE F'!$D$5:$D$72,CLUBS!$B35,'BE F'!$AE$5:$AE$72,"&gt;0")+COUNTIFS('BE H'!$D$5:$D$66,CLUBS!$B35,'BE H'!$AE$5:$AE$66,"&gt;0")+COUNTIFS('MI F'!$D$5:$D$72,CLUBS!$B35,'MI F'!$AE$5:$AE$72,"&gt;0")+COUNTIFS('MI H'!$D$5:$D$70,CLUBS!$B35,'MI H'!$AE$5:$AE$70,"&gt;0")+COUNTIFS('CA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H'!$D$5:$D$70,CLUBS!$B35,'PU H'!$AF$5:$AF$70)+SUMIF('BE F'!$D$5:$D$72,CLUBS!$B35,'BE F'!$AF$5:$AF$72)+SUMIF('BE H'!$D$5:$D$66,CLUBS!$B35,'BE H'!$AF$5:$AF$66)+SUMIF('MI F'!$D$5:$D$72,CLUBS!$B35,'MI F'!$AF$5:$AF$72)+SUMIF('MI H'!$D$5:$D$70,CLUBS!$B35,'MI H'!$AF$5:$AF$70)+SUMIF('CA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H'!$D$5:$D$70,CLUBS!$B35,'PU H'!$AG$5:$AG$70,"&gt;0")+COUNTIFS('BE F'!$D$5:$D$72,CLUBS!$B35,'BE F'!$AG$5:$AG$72,"&gt;0")+COUNTIFS('BE H'!$D$5:$D$66,CLUBS!$B35,'BE H'!$AG$5:$AG$66,"&gt;0")+COUNTIFS('MI F'!$D$5:$D$72,CLUBS!$B35,'MI F'!$AG$5:$AG$72,"&gt;0")+COUNTIFS('MI H'!$D$5:$D$70,CLUBS!$B35,'MI H'!$AG$5:$AG$70,"&gt;0")+COUNTIFS('CA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H'!$D$5:$D$70,CLUBS!$B35,'PU H'!$AH$5:$AH$70)+SUMIF('BE F'!$D$5:$D$72,CLUBS!$B35,'BE F'!$AH$5:$AH$72)+SUMIF('BE H'!$D$5:$D$66,CLUBS!$B35,'BE H'!$AH$5:$AH$66)+SUMIF('MI F'!$D$5:$D$72,CLUBS!$B35,'MI F'!$AH$5:$AH$72)+SUMIF('MI H'!$D$5:$D$70,CLUBS!$B35,'MI H'!$AH$5:$AH$70)+SUMIF('CA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x14ac:dyDescent="0.15">
      <c r="A36" s="34">
        <f t="shared" si="0"/>
        <v>15</v>
      </c>
      <c r="B36" s="65" t="s">
        <v>93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H'!$D$5:$D$70,CLUBS!$B36,'PU H'!$E$5:$E$70,"&gt;0")+COUNTIFS('BE F'!$D$5:$D$72,CLUBS!$B36,'BE F'!$E$5:$E$72,"&gt;0")+COUNTIFS('BE H'!$D$5:$D$66,CLUBS!$B36,'BE H'!$E$5:$E$66,"&gt;0")+COUNTIFS('MI F'!$D$5:$D$72,CLUBS!$B36,'MI F'!$E$5:$E$72,"&gt;0")+COUNTIFS('MI H'!$D$5:$D$70,CLUBS!$B36,'MI H'!$E$5:$E$70,"&gt;0")+COUNTIFS('CA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H'!$D$5:$D$70,CLUBS!$B36,'PU H'!$F$5:$F$70)+SUMIF('BE F'!$D$5:$D$72,CLUBS!$B36,'BE F'!$F$5:$F$72)+SUMIF('BE H'!$D$5:$D$66,CLUBS!$B36,'BE H'!$F$5:$F$66)+SUMIF('MI F'!$D$5:$D$72,CLUBS!$B36,'MI F'!$F$5:$F$72)+SUMIF('MI H'!$D$5:$D$70,CLUBS!$B36,'MI H'!$F$5:$F$70)+SUMIF('CA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H'!$D$5:$D$70,CLUBS!$B36,'PU H'!$G$5:$G$70,"&gt;0")+COUNTIFS('BE F'!$D$5:$D$72,CLUBS!$B36,'BE F'!$G$5:$G$72,"&gt;0")+COUNTIFS('BE H'!$D$5:$D$66,CLUBS!$B36,'BE H'!$G$5:$G$66,"&gt;0")+COUNTIFS('MI F'!$D$5:$D$72,CLUBS!$B36,'MI F'!$G$5:$G$72,"&gt;0")+COUNTIFS('MI H'!$D$5:$D$70,CLUBS!$B36,'MI H'!$G$5:$G$70,"&gt;0")+COUNTIFS('CA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8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H'!$D$5:$D$70,CLUBS!$B36,'PU H'!$H$5:$H$70)+SUMIF('BE F'!$D$5:$D$72,CLUBS!$B36,'BE F'!$H$5:$H$72)+SUMIF('BE H'!$D$5:$D$66,CLUBS!$B36,'BE H'!$H$5:$H$66)+SUMIF('MI F'!$D$5:$D$72,CLUBS!$B36,'MI F'!$H$5:$H$72)+SUMIF('MI H'!$D$5:$D$70,CLUBS!$B36,'MI H'!$H$5:$H$70)+SUMIF('CA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H'!$D$5:$D$70,CLUBS!$B36,'PU H'!$I$5:$I$70,"&gt;0")+COUNTIFS('BE F'!$D$5:$D$72,CLUBS!$B36,'BE F'!$I$5:$I$72,"&gt;0")+COUNTIFS('BE H'!$D$5:$D$66,CLUBS!$B36,'BE H'!$I$5:$I$66,"&gt;0")+COUNTIFS('MI F'!$D$5:$D$72,CLUBS!$B36,'MI F'!$I$5:$I$72,"&gt;0")+COUNTIFS('MI H'!$D$5:$D$70,CLUBS!$B36,'MI H'!$I$5:$I$70,"&gt;0")+COUNTIFS('CA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H'!$D$5:$D$70,CLUBS!$B36,'PU H'!$J$5:$J$70)+SUMIF('BE F'!$D$5:$D$72,CLUBS!$B36,'BE F'!$J$5:$J$72)+SUMIF('BE H'!$D$5:$D$66,CLUBS!$B36,'BE H'!$J$5:$J$66)+SUMIF('MI F'!$D$5:$D$72,CLUBS!$B36,'MI F'!$J$5:$J$72)+SUMIF('MI H'!$D$5:$D$70,CLUBS!$B36,'MI H'!$J$5:$J$70)+SUMIF('CA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H'!$D$5:$D$70,CLUBS!$B36,'PU H'!$K$5:$K$70,"&gt;0")+COUNTIFS('BE F'!$D$5:$D$72,CLUBS!$B36,'BE F'!$K$5:$K$72,"&gt;0")+COUNTIFS('BE H'!$D$5:$D$66,CLUBS!$B36,'BE H'!$K$5:$K$66,"&gt;0")+COUNTIFS('MI F'!$D$5:$D$72,CLUBS!$B36,'MI F'!$K$5:$K$72,"&gt;0")+COUNTIFS('MI H'!$D$5:$D$70,CLUBS!$B36,'MI H'!$K$5:$K$70,"&gt;0")+COUNTIFS('CA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H'!$D$5:$D$70,CLUBS!$B36,'PU H'!$L$5:$L$70)+SUMIF('BE F'!$D$5:$D$72,CLUBS!$B36,'BE F'!$L$5:$L$72)+SUMIF('BE H'!$D$5:$D$66,CLUBS!$B36,'BE H'!$L$5:$L$66)+SUMIF('MI F'!$D$5:$D$72,CLUBS!$B36,'MI F'!$L$5:$L$72)+SUMIF('MI H'!$D$5:$D$70,CLUBS!$B36,'MI H'!$L$5:$L$70)+SUMIF('CA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H'!$D$5:$D$70,CLUBS!$B36,'PU H'!$M$5:$M$70,"&gt;0")+COUNTIFS('BE F'!$D$5:$D$72,CLUBS!$B36,'BE F'!$M$5:$M$72,"&gt;0")+COUNTIFS('BE H'!$D$5:$D$66,CLUBS!$B36,'BE H'!$M$5:$M$66,"&gt;0")+COUNTIFS('MI F'!$D$5:$D$72,CLUBS!$B36,'MI F'!$M$5:$M$72,"&gt;0")+COUNTIFS('MI H'!$D$5:$D$70,CLUBS!$B36,'MI H'!$M$5:$M$70,"&gt;0")+COUNTIFS('CA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H'!$D$5:$D$70,CLUBS!$B36,'PU H'!$N$5:$N$70)+SUMIF('BE F'!$D$5:$D$72,CLUBS!$B36,'BE F'!$N$5:$N$72)+SUMIF('BE H'!$D$5:$D$66,CLUBS!$B36,'BE H'!$N$5:$N$66)+SUMIF('MI F'!$D$5:$D$72,CLUBS!$B36,'MI F'!$N$5:$N$72)+SUMIF('MI H'!$D$5:$D$70,CLUBS!$B36,'MI H'!$N$5:$N$70)+SUMIF('CA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H'!$D$5:$D$70,CLUBS!$B36,'PU H'!$O$5:$O$70,"&gt;0")+COUNTIFS('BE F'!$D$5:$D$72,CLUBS!$B36,'BE F'!$O$5:$O$72,"&gt;0")+COUNTIFS('BE H'!$D$5:$D$66,CLUBS!$B36,'BE H'!$O$5:$O$66,"&gt;0")+COUNTIFS('MI F'!$D$5:$D$72,CLUBS!$B36,'MI F'!$O$5:$O$72,"&gt;0")+COUNTIFS('MI H'!$D$5:$D$70,CLUBS!$B36,'MI H'!$O$5:$O$70,"&gt;0")+COUNTIFS('CA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H'!$D$5:$D$70,CLUBS!$B36,'PU H'!$P$5:$P$70)+SUMIF('BE F'!$D$5:$D$72,CLUBS!$B36,'BE F'!$P$5:$P$72)+SUMIF('BE H'!$D$5:$D$66,CLUBS!$B36,'BE H'!$P$5:$P$66)+SUMIF('MI F'!$D$5:$D$72,CLUBS!$B36,'MI F'!$P$5:$P$72)+SUMIF('MI H'!$D$5:$D$70,CLUBS!$B36,'MI H'!$P$5:$P$70)+SUMIF('CA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H'!$D$5:$D$70,CLUBS!$B36,'PU H'!$Q$5:$Q$70,"&gt;0")+COUNTIFS('BE F'!$D$5:$D$72,CLUBS!$B36,'BE F'!$Q$5:$Q$72,"&gt;0")+COUNTIFS('BE H'!$D$5:$D$66,CLUBS!$B36,'BE H'!$Q$5:$Q$66,"&gt;0")+COUNTIFS('MI F'!$D$5:$D$72,CLUBS!$B36,'MI F'!$Q$5:$Q$72,"&gt;0")+COUNTIFS('MI H'!$D$5:$D$70,CLUBS!$B36,'MI H'!$Q$5:$Q$70,"&gt;0")+COUNTIFS('CA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H'!$D$5:$D$70,CLUBS!$B36,'PU H'!$R$5:$R$70)+SUMIF('BE F'!$D$5:$D$72,CLUBS!$B36,'BE F'!$R$5:$R$72)+SUMIF('BE H'!$D$5:$D$66,CLUBS!$B36,'BE H'!$R$5:$R$66)+SUMIF('MI F'!$D$5:$D$72,CLUBS!$B36,'MI F'!$R$5:$R$72)+SUMIF('MI H'!$D$5:$D$70,CLUBS!$B36,'MI H'!$R$5:$R$70)+SUMIF('CA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H'!$D$5:$D$70,CLUBS!$B36,'PU H'!$S$5:$S$70,"&gt;0")+COUNTIFS('BE F'!$D$5:$D$72,CLUBS!$B36,'BE F'!$S$5:$S$72,"&gt;0")+COUNTIFS('BE H'!$D$5:$D$66,CLUBS!$B36,'BE H'!$S$5:$S$66,"&gt;0")+COUNTIFS('MI F'!$D$5:$D$72,CLUBS!$B36,'MI F'!$S$5:$S$72,"&gt;0")+COUNTIFS('MI H'!$D$5:$D$70,CLUBS!$B36,'MI H'!$S$5:$S$70,"&gt;0")+COUNTIFS('CA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H'!$D$5:$D$70,CLUBS!$B36,'PU H'!$T$5:$T$70)+SUMIF('BE F'!$D$5:$D$72,CLUBS!$B36,'BE F'!$T$5:$T$72)+SUMIF('BE H'!$D$5:$D$66,CLUBS!$B36,'BE H'!$T$5:$T$66)+SUMIF('MI F'!$D$5:$D$72,CLUBS!$B36,'MI F'!$T$5:$T$72)+SUMIF('MI H'!$D$5:$D$70,CLUBS!$B36,'MI H'!$T$5:$T$70)+SUMIF('CA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H'!$D$5:$D$70,CLUBS!$B36,'PU H'!$U$5:$U$70,"&gt;0")+COUNTIFS('BE F'!$D$5:$D$72,CLUBS!$B36,'BE F'!$U$5:$U$72,"&gt;0")+COUNTIFS('BE H'!$D$5:$D$66,CLUBS!$B36,'BE H'!$U$5:$U$66,"&gt;0")+COUNTIFS('MI F'!$D$5:$D$72,CLUBS!$B36,'MI F'!$U$5:$U$72,"&gt;0")+COUNTIFS('MI H'!$D$5:$D$70,CLUBS!$B36,'MI H'!$U$5:$U$70,"&gt;0")+COUNTIFS('CA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H'!$D$5:$D$70,CLUBS!$B36,'PU H'!$V$5:$V$70)+SUMIF('BE F'!$D$5:$D$72,CLUBS!$B36,'BE F'!$V$5:$V$72)+SUMIF('BE H'!$D$5:$D$66,CLUBS!$B36,'BE H'!$V$5:$V$66)+SUMIF('MI F'!$D$5:$D$72,CLUBS!$B36,'MI F'!$V$5:$V$72)+SUMIF('MI H'!$D$5:$D$70,CLUBS!$B36,'MI H'!$V$5:$V$70)+SUMIF('CA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H'!$D$5:$D$70,CLUBS!$B36,'PU H'!$W$5:$W$70,"&gt;0")+COUNTIFS('BE F'!$D$5:$D$72,CLUBS!$B36,'BE F'!$W$5:$W$72,"&gt;0")+COUNTIFS('BE H'!$D$5:$D$66,CLUBS!$B36,'BE H'!$W$5:$W$66,"&gt;0")+COUNTIFS('MI F'!$D$5:$D$72,CLUBS!$B36,'MI F'!$W$5:$W$72,"&gt;0")+COUNTIFS('MI H'!$D$5:$D$70,CLUBS!$B36,'MI H'!$W$5:$W$70,"&gt;0")+COUNTIFS('CA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H'!$D$5:$D$70,CLUBS!$B36,'PU H'!$X$5:$X$70)+SUMIF('BE F'!$D$5:$D$72,CLUBS!$B36,'BE F'!$X$5:$X$72)+SUMIF('BE H'!$D$5:$D$66,CLUBS!$B36,'BE H'!$X$5:$X$66)+SUMIF('MI F'!$D$5:$D$72,CLUBS!$B36,'MI F'!$X$5:$X$72)+SUMIF('MI H'!$D$5:$D$70,CLUBS!$B36,'MI H'!$X$5:$X$70)+SUMIF('CA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H'!$D$5:$D$70,CLUBS!$B36,'PU H'!$Y$5:$Y$70,"&gt;0")+COUNTIFS('BE F'!$D$5:$D$72,CLUBS!$B36,'BE F'!$Y$5:$Y$72,"&gt;0")+COUNTIFS('BE H'!$D$5:$D$66,CLUBS!$B36,'BE H'!$Y$5:$Y$66,"&gt;0")+COUNTIFS('MI F'!$D$5:$D$72,CLUBS!$B36,'MI F'!$Y$5:$Y$72,"&gt;0")+COUNTIFS('MI H'!$D$5:$D$70,CLUBS!$B36,'MI H'!$Y$5:$Y$70,"&gt;0")+COUNTIFS('CA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H'!$D$5:$D$70,CLUBS!$B36,'PU H'!$Z$5:$Z$70)+SUMIF('BE F'!$D$5:$D$72,CLUBS!$B36,'BE F'!$Z$5:$Z$72)+SUMIF('BE H'!$D$5:$D$66,CLUBS!$B36,'BE H'!$Z$5:$Z$66)+SUMIF('MI F'!$D$5:$D$72,CLUBS!$B36,'MI F'!$Z$5:$Z$72)+SUMIF('MI H'!$D$5:$D$70,CLUBS!$B36,'MI H'!$Z$5:$Z$70)+SUMIF('CA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H'!$D$5:$D$70,CLUBS!$B36,'PU H'!$AA$5:$AA$70,"&gt;0")+COUNTIFS('BE F'!$D$5:$D$72,CLUBS!$B36,'BE F'!$AA$5:$AA$72,"&gt;0")+COUNTIFS('BE H'!$D$5:$D$66,CLUBS!$B36,'BE H'!$AA$5:$AA$66,"&gt;0")+COUNTIFS('MI F'!$D$5:$D$72,CLUBS!$B36,'MI F'!$AA$5:$AA$72,"&gt;0")+COUNTIFS('MI H'!$D$5:$D$70,CLUBS!$B36,'MI H'!$AA$5:$AA$70,"&gt;0")+COUNTIFS('CA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H'!$D$5:$D$70,CLUBS!$B36,'PU H'!$AB$5:$AB$70)+SUMIF('BE F'!$D$5:$D$72,CLUBS!$B36,'BE F'!$AB$5:$AB$72)+SUMIF('BE H'!$D$5:$D$66,CLUBS!$B36,'BE H'!$AB$5:$AB$66)+SUMIF('MI F'!$D$5:$D$72,CLUBS!$B36,'MI F'!$AB$5:$AB$72)+SUMIF('MI H'!$D$5:$D$70,CLUBS!$B36,'MI H'!$AB$5:$AB$70)+SUMIF('CA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H'!$D$5:$D$70,CLUBS!$B36,'PU H'!$AC$5:$AC$70,"&gt;0")+COUNTIFS('BE F'!$D$5:$D$72,CLUBS!$B36,'BE F'!$AC$5:$AC$72,"&gt;0")+COUNTIFS('BE H'!$D$5:$D$66,CLUBS!$B36,'BE H'!$AC$5:$AC$66,"&gt;0")+COUNTIFS('MI F'!$D$5:$D$72,CLUBS!$B36,'MI F'!$AC$5:$AC$72,"&gt;0")+COUNTIFS('MI H'!$D$5:$D$70,CLUBS!$B36,'MI H'!$AC$5:$AC$70,"&gt;0")+COUNTIFS('CA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H'!$D$5:$D$70,CLUBS!$B36,'PU H'!$AD$5:$AD$70)+SUMIF('BE F'!$D$5:$D$72,CLUBS!$B36,'BE F'!$AD$5:$AD$72)+SUMIF('BE H'!$D$5:$D$66,CLUBS!$B36,'BE H'!$AD$5:$AD$66)+SUMIF('MI F'!$D$5:$D$72,CLUBS!$B36,'MI F'!$AD$5:$AD$72)+SUMIF('MI H'!$D$5:$D$70,CLUBS!$B36,'MI H'!$AD$5:$AD$70)+SUMIF('CA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H'!$D$5:$D$70,CLUBS!$B36,'PU H'!$AE$5:$AE$70,"&gt;0")+COUNTIFS('BE F'!$D$5:$D$72,CLUBS!$B36,'BE F'!$AE$5:$AE$72,"&gt;0")+COUNTIFS('BE H'!$D$5:$D$66,CLUBS!$B36,'BE H'!$AE$5:$AE$66,"&gt;0")+COUNTIFS('MI F'!$D$5:$D$72,CLUBS!$B36,'MI F'!$AE$5:$AE$72,"&gt;0")+COUNTIFS('MI H'!$D$5:$D$70,CLUBS!$B36,'MI H'!$AE$5:$AE$70,"&gt;0")+COUNTIFS('CA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H'!$D$5:$D$70,CLUBS!$B36,'PU H'!$AF$5:$AF$70)+SUMIF('BE F'!$D$5:$D$72,CLUBS!$B36,'BE F'!$AF$5:$AF$72)+SUMIF('BE H'!$D$5:$D$66,CLUBS!$B36,'BE H'!$AF$5:$AF$66)+SUMIF('MI F'!$D$5:$D$72,CLUBS!$B36,'MI F'!$AF$5:$AF$72)+SUMIF('MI H'!$D$5:$D$70,CLUBS!$B36,'MI H'!$AF$5:$AF$70)+SUMIF('CA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H'!$D$5:$D$70,CLUBS!$B36,'PU H'!$AG$5:$AG$70,"&gt;0")+COUNTIFS('BE F'!$D$5:$D$72,CLUBS!$B36,'BE F'!$AG$5:$AG$72,"&gt;0")+COUNTIFS('BE H'!$D$5:$D$66,CLUBS!$B36,'BE H'!$AG$5:$AG$66,"&gt;0")+COUNTIFS('MI F'!$D$5:$D$72,CLUBS!$B36,'MI F'!$AG$5:$AG$72,"&gt;0")+COUNTIFS('MI H'!$D$5:$D$70,CLUBS!$B36,'MI H'!$AG$5:$AG$70,"&gt;0")+COUNTIFS('CA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H'!$D$5:$D$70,CLUBS!$B36,'PU H'!$AH$5:$AH$70)+SUMIF('BE F'!$D$5:$D$72,CLUBS!$B36,'BE F'!$AH$5:$AH$72)+SUMIF('BE H'!$D$5:$D$66,CLUBS!$B36,'BE H'!$AH$5:$AH$66)+SUMIF('MI F'!$D$5:$D$72,CLUBS!$B36,'MI F'!$AH$5:$AH$72)+SUMIF('MI H'!$D$5:$D$70,CLUBS!$B36,'MI H'!$AH$5:$AH$70)+SUMIF('CA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x14ac:dyDescent="0.1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H'!$D$5:$D$70,CLUBS!$B37,'PU H'!$E$5:$E$70,"&gt;0")+COUNTIFS('BE F'!$D$5:$D$72,CLUBS!$B37,'BE F'!$E$5:$E$72,"&gt;0")+COUNTIFS('BE H'!$D$5:$D$66,CLUBS!$B37,'BE H'!$E$5:$E$66,"&gt;0")+COUNTIFS('MI F'!$D$5:$D$72,CLUBS!$B37,'MI F'!$E$5:$E$72,"&gt;0")+COUNTIFS('MI H'!$D$5:$D$70,CLUBS!$B37,'MI H'!$E$5:$E$70,"&gt;0")+COUNTIFS('CA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9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H'!$D$5:$D$70,CLUBS!$B37,'PU H'!$F$5:$F$70)+SUMIF('BE F'!$D$5:$D$72,CLUBS!$B37,'BE F'!$F$5:$F$72)+SUMIF('BE H'!$D$5:$D$66,CLUBS!$B37,'BE H'!$F$5:$F$66)+SUMIF('MI F'!$D$5:$D$72,CLUBS!$B37,'MI F'!$F$5:$F$72)+SUMIF('MI H'!$D$5:$D$70,CLUBS!$B37,'MI H'!$F$5:$F$70)+SUMIF('CA F'!$D$5:$D$72,CLUBS!$B37,'CA F'!$F$5:$F$72)+SUMIF('CA H'!$D$5:$D$72,CLUBS!$B37,'CA H'!$F$5:$F$72)+SUMIF('JU F'!$D$5:$D$72,CLUBS!$B37,'JU F'!$F$5:$F$72)+SUMIF('JU H'!$D$5:$D$72,CLUBS!$B37,'JU H'!$F$5:$F$72)</f>
        <v>207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H'!$D$5:$D$70,CLUBS!$B37,'PU H'!$G$5:$G$70,"&gt;0")+COUNTIFS('BE F'!$D$5:$D$72,CLUBS!$B37,'BE F'!$G$5:$G$72,"&gt;0")+COUNTIFS('BE H'!$D$5:$D$66,CLUBS!$B37,'BE H'!$G$5:$G$66,"&gt;0")+COUNTIFS('MI F'!$D$5:$D$72,CLUBS!$B37,'MI F'!$G$5:$G$72,"&gt;0")+COUNTIFS('MI H'!$D$5:$D$70,CLUBS!$B37,'MI H'!$G$5:$G$70,"&gt;0")+COUNTIFS('CA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5</v>
      </c>
      <c r="F37" s="58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H'!$D$5:$D$70,CLUBS!$B37,'PU H'!$H$5:$H$70)+SUMIF('BE F'!$D$5:$D$72,CLUBS!$B37,'BE F'!$H$5:$H$72)+SUMIF('BE H'!$D$5:$D$66,CLUBS!$B37,'BE H'!$H$5:$H$66)+SUMIF('MI F'!$D$5:$D$72,CLUBS!$B37,'MI F'!$H$5:$H$72)+SUMIF('MI H'!$D$5:$D$70,CLUBS!$B37,'MI H'!$H$5:$H$70)+SUMIF('CA F'!$D$5:$D$72,CLUBS!$B37,'CA F'!$H$5:$H$72)+SUMIF('CA H'!$D$5:$D$72,CLUBS!$B37,'CA H'!$H$5:$H$72)+SUMIF('JU F'!$D$5:$D$72,CLUBS!$B37,'JU F'!$H$5:$H$72)+SUMIF('JU H'!$D$5:$D$72,CLUBS!$B37,'JU H'!$H$5:$H$72)</f>
        <v>175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H'!$D$5:$D$70,CLUBS!$B37,'PU H'!$I$5:$I$70,"&gt;0")+COUNTIFS('BE F'!$D$5:$D$72,CLUBS!$B37,'BE F'!$I$5:$I$72,"&gt;0")+COUNTIFS('BE H'!$D$5:$D$66,CLUBS!$B37,'BE H'!$I$5:$I$66,"&gt;0")+COUNTIFS('MI F'!$D$5:$D$72,CLUBS!$B37,'MI F'!$I$5:$I$72,"&gt;0")+COUNTIFS('MI H'!$D$5:$D$70,CLUBS!$B37,'MI H'!$I$5:$I$70,"&gt;0")+COUNTIFS('CA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14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H'!$D$5:$D$70,CLUBS!$B37,'PU H'!$J$5:$J$70)+SUMIF('BE F'!$D$5:$D$72,CLUBS!$B37,'BE F'!$J$5:$J$72)+SUMIF('BE H'!$D$5:$D$66,CLUBS!$B37,'BE H'!$J$5:$J$66)+SUMIF('MI F'!$D$5:$D$72,CLUBS!$B37,'MI F'!$J$5:$J$72)+SUMIF('MI H'!$D$5:$D$70,CLUBS!$B37,'MI H'!$J$5:$J$70)+SUMIF('CA F'!$D$5:$D$72,CLUBS!$B37,'CA F'!$J$5:$J$72)+SUMIF('CA H'!$D$5:$D$72,CLUBS!$B37,'CA H'!$J$5:$J$72)+SUMIF('JU F'!$D$5:$D$72,CLUBS!$B37,'JU F'!$J$5:$J$72)+SUMIF('JU H'!$D$5:$D$72,CLUBS!$B37,'JU H'!$J$5:$J$72)</f>
        <v>172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H'!$D$5:$D$70,CLUBS!$B37,'PU H'!$K$5:$K$70,"&gt;0")+COUNTIFS('BE F'!$D$5:$D$72,CLUBS!$B37,'BE F'!$K$5:$K$72,"&gt;0")+COUNTIFS('BE H'!$D$5:$D$66,CLUBS!$B37,'BE H'!$K$5:$K$66,"&gt;0")+COUNTIFS('MI F'!$D$5:$D$72,CLUBS!$B37,'MI F'!$K$5:$K$72,"&gt;0")+COUNTIFS('MI H'!$D$5:$D$70,CLUBS!$B37,'MI H'!$K$5:$K$70,"&gt;0")+COUNTIFS('CA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H'!$D$5:$D$70,CLUBS!$B37,'PU H'!$L$5:$L$70)+SUMIF('BE F'!$D$5:$D$72,CLUBS!$B37,'BE F'!$L$5:$L$72)+SUMIF('BE H'!$D$5:$D$66,CLUBS!$B37,'BE H'!$L$5:$L$66)+SUMIF('MI F'!$D$5:$D$72,CLUBS!$B37,'MI F'!$L$5:$L$72)+SUMIF('MI H'!$D$5:$D$70,CLUBS!$B37,'MI H'!$L$5:$L$70)+SUMIF('CA F'!$D$5:$D$72,CLUBS!$B37,'CA F'!$L$5:$L$72)+SUMIF('CA H'!$D$5:$D$72,CLUBS!$B37,'CA H'!$L$5:$L$72)+SUMIF('JU F'!$D$5:$D$72,CLUBS!$B37,'JU F'!$L$5:$L$72)+SUMIF('JU H'!$D$5:$D$72,CLUBS!$B37,'JU H'!$L$5:$L$72)</f>
        <v>40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H'!$D$5:$D$70,CLUBS!$B37,'PU H'!$M$5:$M$70,"&gt;0")+COUNTIFS('BE F'!$D$5:$D$72,CLUBS!$B37,'BE F'!$M$5:$M$72,"&gt;0")+COUNTIFS('BE H'!$D$5:$D$66,CLUBS!$B37,'BE H'!$M$5:$M$66,"&gt;0")+COUNTIFS('MI F'!$D$5:$D$72,CLUBS!$B37,'MI F'!$M$5:$M$72,"&gt;0")+COUNTIFS('MI H'!$D$5:$D$70,CLUBS!$B37,'MI H'!$M$5:$M$70,"&gt;0")+COUNTIFS('CA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H'!$D$5:$D$70,CLUBS!$B37,'PU H'!$N$5:$N$70)+SUMIF('BE F'!$D$5:$D$72,CLUBS!$B37,'BE F'!$N$5:$N$72)+SUMIF('BE H'!$D$5:$D$66,CLUBS!$B37,'BE H'!$N$5:$N$66)+SUMIF('MI F'!$D$5:$D$72,CLUBS!$B37,'MI F'!$N$5:$N$72)+SUMIF('MI H'!$D$5:$D$70,CLUBS!$B37,'MI H'!$N$5:$N$70)+SUMIF('CA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H'!$D$5:$D$70,CLUBS!$B37,'PU H'!$O$5:$O$70,"&gt;0")+COUNTIFS('BE F'!$D$5:$D$72,CLUBS!$B37,'BE F'!$O$5:$O$72,"&gt;0")+COUNTIFS('BE H'!$D$5:$D$66,CLUBS!$B37,'BE H'!$O$5:$O$66,"&gt;0")+COUNTIFS('MI F'!$D$5:$D$72,CLUBS!$B37,'MI F'!$O$5:$O$72,"&gt;0")+COUNTIFS('MI H'!$D$5:$D$70,CLUBS!$B37,'MI H'!$O$5:$O$70,"&gt;0")+COUNTIFS('CA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H'!$D$5:$D$70,CLUBS!$B37,'PU H'!$P$5:$P$70)+SUMIF('BE F'!$D$5:$D$72,CLUBS!$B37,'BE F'!$P$5:$P$72)+SUMIF('BE H'!$D$5:$D$66,CLUBS!$B37,'BE H'!$P$5:$P$66)+SUMIF('MI F'!$D$5:$D$72,CLUBS!$B37,'MI F'!$P$5:$P$72)+SUMIF('MI H'!$D$5:$D$70,CLUBS!$B37,'MI H'!$P$5:$P$70)+SUMIF('CA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H'!$D$5:$D$70,CLUBS!$B37,'PU H'!$Q$5:$Q$70,"&gt;0")+COUNTIFS('BE F'!$D$5:$D$72,CLUBS!$B37,'BE F'!$Q$5:$Q$72,"&gt;0")+COUNTIFS('BE H'!$D$5:$D$66,CLUBS!$B37,'BE H'!$Q$5:$Q$66,"&gt;0")+COUNTIFS('MI F'!$D$5:$D$72,CLUBS!$B37,'MI F'!$Q$5:$Q$72,"&gt;0")+COUNTIFS('MI H'!$D$5:$D$70,CLUBS!$B37,'MI H'!$Q$5:$Q$70,"&gt;0")+COUNTIFS('CA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H'!$D$5:$D$70,CLUBS!$B37,'PU H'!$R$5:$R$70)+SUMIF('BE F'!$D$5:$D$72,CLUBS!$B37,'BE F'!$R$5:$R$72)+SUMIF('BE H'!$D$5:$D$66,CLUBS!$B37,'BE H'!$R$5:$R$66)+SUMIF('MI F'!$D$5:$D$72,CLUBS!$B37,'MI F'!$R$5:$R$72)+SUMIF('MI H'!$D$5:$D$70,CLUBS!$B37,'MI H'!$R$5:$R$70)+SUMIF('CA F'!$D$5:$D$72,CLUBS!$B37,'CA F'!$R$5:$R$72)+SUMIF('CA H'!$D$5:$D$72,CLUBS!$B37,'CA H'!$R$5:$R$72)+SUMIF('JU F'!$D$5:$D$72,CLUBS!$B37,'JU F'!$R$5:$R$72)+SUMIF('JU H'!$D$5:$D$72,CLUBS!$B37,'JU H'!$R$5:$R$72)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H'!$D$5:$D$70,CLUBS!$B37,'PU H'!$S$5:$S$70,"&gt;0")+COUNTIFS('BE F'!$D$5:$D$72,CLUBS!$B37,'BE F'!$S$5:$S$72,"&gt;0")+COUNTIFS('BE H'!$D$5:$D$66,CLUBS!$B37,'BE H'!$S$5:$S$66,"&gt;0")+COUNTIFS('MI F'!$D$5:$D$72,CLUBS!$B37,'MI F'!$S$5:$S$72,"&gt;0")+COUNTIFS('MI H'!$D$5:$D$70,CLUBS!$B37,'MI H'!$S$5:$S$70,"&gt;0")+COUNTIFS('CA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H'!$D$5:$D$70,CLUBS!$B37,'PU H'!$T$5:$T$70)+SUMIF('BE F'!$D$5:$D$72,CLUBS!$B37,'BE F'!$T$5:$T$72)+SUMIF('BE H'!$D$5:$D$66,CLUBS!$B37,'BE H'!$T$5:$T$66)+SUMIF('MI F'!$D$5:$D$72,CLUBS!$B37,'MI F'!$T$5:$T$72)+SUMIF('MI H'!$D$5:$D$70,CLUBS!$B37,'MI H'!$T$5:$T$70)+SUMIF('CA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H'!$D$5:$D$70,CLUBS!$B37,'PU H'!$U$5:$U$70,"&gt;0")+COUNTIFS('BE F'!$D$5:$D$72,CLUBS!$B37,'BE F'!$U$5:$U$72,"&gt;0")+COUNTIFS('BE H'!$D$5:$D$66,CLUBS!$B37,'BE H'!$U$5:$U$66,"&gt;0")+COUNTIFS('MI F'!$D$5:$D$72,CLUBS!$B37,'MI F'!$U$5:$U$72,"&gt;0")+COUNTIFS('MI H'!$D$5:$D$70,CLUBS!$B37,'MI H'!$U$5:$U$70,"&gt;0")+COUNTIFS('CA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H'!$D$5:$D$70,CLUBS!$B37,'PU H'!$V$5:$V$70)+SUMIF('BE F'!$D$5:$D$72,CLUBS!$B37,'BE F'!$V$5:$V$72)+SUMIF('BE H'!$D$5:$D$66,CLUBS!$B37,'BE H'!$V$5:$V$66)+SUMIF('MI F'!$D$5:$D$72,CLUBS!$B37,'MI F'!$V$5:$V$72)+SUMIF('MI H'!$D$5:$D$70,CLUBS!$B37,'MI H'!$V$5:$V$70)+SUMIF('CA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H'!$D$5:$D$70,CLUBS!$B37,'PU H'!$W$5:$W$70,"&gt;0")+COUNTIFS('BE F'!$D$5:$D$72,CLUBS!$B37,'BE F'!$W$5:$W$72,"&gt;0")+COUNTIFS('BE H'!$D$5:$D$66,CLUBS!$B37,'BE H'!$W$5:$W$66,"&gt;0")+COUNTIFS('MI F'!$D$5:$D$72,CLUBS!$B37,'MI F'!$W$5:$W$72,"&gt;0")+COUNTIFS('MI H'!$D$5:$D$70,CLUBS!$B37,'MI H'!$W$5:$W$70,"&gt;0")+COUNTIFS('CA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H'!$D$5:$D$70,CLUBS!$B37,'PU H'!$X$5:$X$70)+SUMIF('BE F'!$D$5:$D$72,CLUBS!$B37,'BE F'!$X$5:$X$72)+SUMIF('BE H'!$D$5:$D$66,CLUBS!$B37,'BE H'!$X$5:$X$66)+SUMIF('MI F'!$D$5:$D$72,CLUBS!$B37,'MI F'!$X$5:$X$72)+SUMIF('MI H'!$D$5:$D$70,CLUBS!$B37,'MI H'!$X$5:$X$70)+SUMIF('CA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H'!$D$5:$D$70,CLUBS!$B37,'PU H'!$Y$5:$Y$70,"&gt;0")+COUNTIFS('BE F'!$D$5:$D$72,CLUBS!$B37,'BE F'!$Y$5:$Y$72,"&gt;0")+COUNTIFS('BE H'!$D$5:$D$66,CLUBS!$B37,'BE H'!$Y$5:$Y$66,"&gt;0")+COUNTIFS('MI F'!$D$5:$D$72,CLUBS!$B37,'MI F'!$Y$5:$Y$72,"&gt;0")+COUNTIFS('MI H'!$D$5:$D$70,CLUBS!$B37,'MI H'!$Y$5:$Y$70,"&gt;0")+COUNTIFS('CA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H'!$D$5:$D$70,CLUBS!$B37,'PU H'!$Z$5:$Z$70)+SUMIF('BE F'!$D$5:$D$72,CLUBS!$B37,'BE F'!$Z$5:$Z$72)+SUMIF('BE H'!$D$5:$D$66,CLUBS!$B37,'BE H'!$Z$5:$Z$66)+SUMIF('MI F'!$D$5:$D$72,CLUBS!$B37,'MI F'!$Z$5:$Z$72)+SUMIF('MI H'!$D$5:$D$70,CLUBS!$B37,'MI H'!$Z$5:$Z$70)+SUMIF('CA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H'!$D$5:$D$70,CLUBS!$B37,'PU H'!$AA$5:$AA$70,"&gt;0")+COUNTIFS('BE F'!$D$5:$D$72,CLUBS!$B37,'BE F'!$AA$5:$AA$72,"&gt;0")+COUNTIFS('BE H'!$D$5:$D$66,CLUBS!$B37,'BE H'!$AA$5:$AA$66,"&gt;0")+COUNTIFS('MI F'!$D$5:$D$72,CLUBS!$B37,'MI F'!$AA$5:$AA$72,"&gt;0")+COUNTIFS('MI H'!$D$5:$D$70,CLUBS!$B37,'MI H'!$AA$5:$AA$70,"&gt;0")+COUNTIFS('CA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H'!$D$5:$D$70,CLUBS!$B37,'PU H'!$AB$5:$AB$70)+SUMIF('BE F'!$D$5:$D$72,CLUBS!$B37,'BE F'!$AB$5:$AB$72)+SUMIF('BE H'!$D$5:$D$66,CLUBS!$B37,'BE H'!$AB$5:$AB$66)+SUMIF('MI F'!$D$5:$D$72,CLUBS!$B37,'MI F'!$AB$5:$AB$72)+SUMIF('MI H'!$D$5:$D$70,CLUBS!$B37,'MI H'!$AB$5:$AB$70)+SUMIF('CA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H'!$D$5:$D$70,CLUBS!$B37,'PU H'!$AC$5:$AC$70,"&gt;0")+COUNTIFS('BE F'!$D$5:$D$72,CLUBS!$B37,'BE F'!$AC$5:$AC$72,"&gt;0")+COUNTIFS('BE H'!$D$5:$D$66,CLUBS!$B37,'BE H'!$AC$5:$AC$66,"&gt;0")+COUNTIFS('MI F'!$D$5:$D$72,CLUBS!$B37,'MI F'!$AC$5:$AC$72,"&gt;0")+COUNTIFS('MI H'!$D$5:$D$70,CLUBS!$B37,'MI H'!$AC$5:$AC$70,"&gt;0")+COUNTIFS('CA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H'!$D$5:$D$70,CLUBS!$B37,'PU H'!$AD$5:$AD$70)+SUMIF('BE F'!$D$5:$D$72,CLUBS!$B37,'BE F'!$AD$5:$AD$72)+SUMIF('BE H'!$D$5:$D$66,CLUBS!$B37,'BE H'!$AD$5:$AD$66)+SUMIF('MI F'!$D$5:$D$72,CLUBS!$B37,'MI F'!$AD$5:$AD$72)+SUMIF('MI H'!$D$5:$D$70,CLUBS!$B37,'MI H'!$AD$5:$AD$70)+SUMIF('CA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H'!$D$5:$D$70,CLUBS!$B37,'PU H'!$AE$5:$AE$70,"&gt;0")+COUNTIFS('BE F'!$D$5:$D$72,CLUBS!$B37,'BE F'!$AE$5:$AE$72,"&gt;0")+COUNTIFS('BE H'!$D$5:$D$66,CLUBS!$B37,'BE H'!$AE$5:$AE$66,"&gt;0")+COUNTIFS('MI F'!$D$5:$D$72,CLUBS!$B37,'MI F'!$AE$5:$AE$72,"&gt;0")+COUNTIFS('MI H'!$D$5:$D$70,CLUBS!$B37,'MI H'!$AE$5:$AE$70,"&gt;0")+COUNTIFS('CA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H'!$D$5:$D$70,CLUBS!$B37,'PU H'!$AF$5:$AF$70)+SUMIF('BE F'!$D$5:$D$72,CLUBS!$B37,'BE F'!$AF$5:$AF$72)+SUMIF('BE H'!$D$5:$D$66,CLUBS!$B37,'BE H'!$AF$5:$AF$66)+SUMIF('MI F'!$D$5:$D$72,CLUBS!$B37,'MI F'!$AF$5:$AF$72)+SUMIF('MI H'!$D$5:$D$70,CLUBS!$B37,'MI H'!$AF$5:$AF$70)+SUMIF('CA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H'!$D$5:$D$70,CLUBS!$B37,'PU H'!$AG$5:$AG$70,"&gt;0")+COUNTIFS('BE F'!$D$5:$D$72,CLUBS!$B37,'BE F'!$AG$5:$AG$72,"&gt;0")+COUNTIFS('BE H'!$D$5:$D$66,CLUBS!$B37,'BE H'!$AG$5:$AG$66,"&gt;0")+COUNTIFS('MI F'!$D$5:$D$72,CLUBS!$B37,'MI F'!$AG$5:$AG$72,"&gt;0")+COUNTIFS('MI H'!$D$5:$D$70,CLUBS!$B37,'MI H'!$AG$5:$AG$70,"&gt;0")+COUNTIFS('CA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H'!$D$5:$D$70,CLUBS!$B37,'PU H'!$AH$5:$AH$70)+SUMIF('BE F'!$D$5:$D$72,CLUBS!$B37,'BE F'!$AH$5:$AH$72)+SUMIF('BE H'!$D$5:$D$66,CLUBS!$B37,'BE H'!$AH$5:$AH$66)+SUMIF('MI F'!$D$5:$D$72,CLUBS!$B37,'MI F'!$AH$5:$AH$72)+SUMIF('MI H'!$D$5:$D$70,CLUBS!$B37,'MI H'!$AH$5:$AH$70)+SUMIF('CA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30</v>
      </c>
      <c r="AH37" s="28">
        <f t="shared" si="2"/>
        <v>594</v>
      </c>
      <c r="AI37" s="29">
        <f t="shared" si="3"/>
        <v>19.8</v>
      </c>
      <c r="AJ37" s="14">
        <f>COUNTIF('Licenciés Jeunes 2023'!F:F,CLUBS!B37)</f>
        <v>0</v>
      </c>
      <c r="AK37" s="27">
        <f t="shared" si="4"/>
        <v>0</v>
      </c>
    </row>
    <row r="38" spans="1:37" x14ac:dyDescent="0.15">
      <c r="A38" s="16"/>
      <c r="B38" s="17" t="s">
        <v>20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H'!$D$5:$D$70,CLUBS!$B38,'PU H'!$E$5:$E$70,"&gt;0")+COUNTIFS('BE F'!$D$5:$D$72,CLUBS!$B38,'BE F'!$E$5:$E$72,"&gt;0")+COUNTIFS('BE H'!$D$5:$D$66,CLUBS!$B38,'BE H'!$E$5:$E$66,"&gt;0")+COUNTIFS('MI F'!$D$5:$D$72,CLUBS!$B38,'MI F'!$E$5:$E$72,"&gt;0")+COUNTIFS('MI H'!$D$5:$D$70,CLUBS!$B38,'MI H'!$E$5:$E$70,"&gt;0")+COUNTIFS('CA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0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H'!$D$5:$D$70,CLUBS!$B38,'PU H'!$F$5:$F$70)+SUMIF('BE F'!$D$5:$D$72,CLUBS!$B38,'BE F'!$F$5:$F$72)+SUMIF('BE H'!$D$5:$D$66,CLUBS!$B38,'BE H'!$F$5:$F$66)+SUMIF('MI F'!$D$5:$D$72,CLUBS!$B38,'MI F'!$F$5:$F$72)+SUMIF('MI H'!$D$5:$D$70,CLUBS!$B38,'MI H'!$F$5:$F$70)+SUMIF('CA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H'!$D$5:$D$70,CLUBS!$B38,'PU H'!$G$5:$G$70,"&gt;0")+COUNTIFS('BE F'!$D$5:$D$72,CLUBS!$B38,'BE F'!$G$5:$G$72,"&gt;0")+COUNTIFS('BE H'!$D$5:$D$66,CLUBS!$B38,'BE H'!$G$5:$G$66,"&gt;0")+COUNTIFS('MI F'!$D$5:$D$72,CLUBS!$B38,'MI F'!$G$5:$G$72,"&gt;0")+COUNTIFS('MI H'!$D$5:$D$70,CLUBS!$B38,'MI H'!$G$5:$G$70,"&gt;0")+COUNTIFS('CA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8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H'!$D$5:$D$70,CLUBS!$B38,'PU H'!$H$5:$H$70)+SUMIF('BE F'!$D$5:$D$72,CLUBS!$B38,'BE F'!$H$5:$H$72)+SUMIF('BE H'!$D$5:$D$66,CLUBS!$B38,'BE H'!$H$5:$H$66)+SUMIF('MI F'!$D$5:$D$72,CLUBS!$B38,'MI F'!$H$5:$H$72)+SUMIF('MI H'!$D$5:$D$70,CLUBS!$B38,'MI H'!$H$5:$H$70)+SUMIF('CA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H'!$D$5:$D$70,CLUBS!$B38,'PU H'!$I$5:$I$70,"&gt;0")+COUNTIFS('BE F'!$D$5:$D$72,CLUBS!$B38,'BE F'!$I$5:$I$72,"&gt;0")+COUNTIFS('BE H'!$D$5:$D$66,CLUBS!$B38,'BE H'!$I$5:$I$66,"&gt;0")+COUNTIFS('MI F'!$D$5:$D$72,CLUBS!$B38,'MI F'!$I$5:$I$72,"&gt;0")+COUNTIFS('MI H'!$D$5:$D$70,CLUBS!$B38,'MI H'!$I$5:$I$70,"&gt;0")+COUNTIFS('CA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H'!$D$5:$D$70,CLUBS!$B38,'PU H'!$J$5:$J$70)+SUMIF('BE F'!$D$5:$D$72,CLUBS!$B38,'BE F'!$J$5:$J$72)+SUMIF('BE H'!$D$5:$D$66,CLUBS!$B38,'BE H'!$J$5:$J$66)+SUMIF('MI F'!$D$5:$D$72,CLUBS!$B38,'MI F'!$J$5:$J$72)+SUMIF('MI H'!$D$5:$D$70,CLUBS!$B38,'MI H'!$J$5:$J$70)+SUMIF('CA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H'!$D$5:$D$70,CLUBS!$B38,'PU H'!$K$5:$K$70,"&gt;0")+COUNTIFS('BE F'!$D$5:$D$72,CLUBS!$B38,'BE F'!$K$5:$K$72,"&gt;0")+COUNTIFS('BE H'!$D$5:$D$66,CLUBS!$B38,'BE H'!$K$5:$K$66,"&gt;0")+COUNTIFS('MI F'!$D$5:$D$72,CLUBS!$B38,'MI F'!$K$5:$K$72,"&gt;0")+COUNTIFS('MI H'!$D$5:$D$70,CLUBS!$B38,'MI H'!$K$5:$K$70,"&gt;0")+COUNTIFS('CA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H'!$D$5:$D$70,CLUBS!$B38,'PU H'!$L$5:$L$70)+SUMIF('BE F'!$D$5:$D$72,CLUBS!$B38,'BE F'!$L$5:$L$72)+SUMIF('BE H'!$D$5:$D$66,CLUBS!$B38,'BE H'!$L$5:$L$66)+SUMIF('MI F'!$D$5:$D$72,CLUBS!$B38,'MI F'!$L$5:$L$72)+SUMIF('MI H'!$D$5:$D$70,CLUBS!$B38,'MI H'!$L$5:$L$70)+SUMIF('CA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H'!$D$5:$D$70,CLUBS!$B38,'PU H'!$M$5:$M$70,"&gt;0")+COUNTIFS('BE F'!$D$5:$D$72,CLUBS!$B38,'BE F'!$M$5:$M$72,"&gt;0")+COUNTIFS('BE H'!$D$5:$D$66,CLUBS!$B38,'BE H'!$M$5:$M$66,"&gt;0")+COUNTIFS('MI F'!$D$5:$D$72,CLUBS!$B38,'MI F'!$M$5:$M$72,"&gt;0")+COUNTIFS('MI H'!$D$5:$D$70,CLUBS!$B38,'MI H'!$M$5:$M$70,"&gt;0")+COUNTIFS('CA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H'!$D$5:$D$70,CLUBS!$B38,'PU H'!$N$5:$N$70)+SUMIF('BE F'!$D$5:$D$72,CLUBS!$B38,'BE F'!$N$5:$N$72)+SUMIF('BE H'!$D$5:$D$66,CLUBS!$B38,'BE H'!$N$5:$N$66)+SUMIF('MI F'!$D$5:$D$72,CLUBS!$B38,'MI F'!$N$5:$N$72)+SUMIF('MI H'!$D$5:$D$70,CLUBS!$B38,'MI H'!$N$5:$N$70)+SUMIF('CA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H'!$D$5:$D$70,CLUBS!$B38,'PU H'!$O$5:$O$70,"&gt;0")+COUNTIFS('BE F'!$D$5:$D$72,CLUBS!$B38,'BE F'!$O$5:$O$72,"&gt;0")+COUNTIFS('BE H'!$D$5:$D$66,CLUBS!$B38,'BE H'!$O$5:$O$66,"&gt;0")+COUNTIFS('MI F'!$D$5:$D$72,CLUBS!$B38,'MI F'!$O$5:$O$72,"&gt;0")+COUNTIFS('MI H'!$D$5:$D$70,CLUBS!$B38,'MI H'!$O$5:$O$70,"&gt;0")+COUNTIFS('CA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H'!$D$5:$D$70,CLUBS!$B38,'PU H'!$P$5:$P$70)+SUMIF('BE F'!$D$5:$D$72,CLUBS!$B38,'BE F'!$P$5:$P$72)+SUMIF('BE H'!$D$5:$D$66,CLUBS!$B38,'BE H'!$P$5:$P$66)+SUMIF('MI F'!$D$5:$D$72,CLUBS!$B38,'MI F'!$P$5:$P$72)+SUMIF('MI H'!$D$5:$D$70,CLUBS!$B38,'MI H'!$P$5:$P$70)+SUMIF('CA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H'!$D$5:$D$70,CLUBS!$B38,'PU H'!$Q$5:$Q$70,"&gt;0")+COUNTIFS('BE F'!$D$5:$D$72,CLUBS!$B38,'BE F'!$Q$5:$Q$72,"&gt;0")+COUNTIFS('BE H'!$D$5:$D$66,CLUBS!$B38,'BE H'!$Q$5:$Q$66,"&gt;0")+COUNTIFS('MI F'!$D$5:$D$72,CLUBS!$B38,'MI F'!$Q$5:$Q$72,"&gt;0")+COUNTIFS('MI H'!$D$5:$D$70,CLUBS!$B38,'MI H'!$Q$5:$Q$70,"&gt;0")+COUNTIFS('CA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H'!$D$5:$D$70,CLUBS!$B38,'PU H'!$R$5:$R$70)+SUMIF('BE F'!$D$5:$D$72,CLUBS!$B38,'BE F'!$R$5:$R$72)+SUMIF('BE H'!$D$5:$D$66,CLUBS!$B38,'BE H'!$R$5:$R$66)+SUMIF('MI F'!$D$5:$D$72,CLUBS!$B38,'MI F'!$R$5:$R$72)+SUMIF('MI H'!$D$5:$D$70,CLUBS!$B38,'MI H'!$R$5:$R$70)+SUMIF('CA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H'!$D$5:$D$70,CLUBS!$B38,'PU H'!$S$5:$S$70,"&gt;0")+COUNTIFS('BE F'!$D$5:$D$72,CLUBS!$B38,'BE F'!$S$5:$S$72,"&gt;0")+COUNTIFS('BE H'!$D$5:$D$66,CLUBS!$B38,'BE H'!$S$5:$S$66,"&gt;0")+COUNTIFS('MI F'!$D$5:$D$72,CLUBS!$B38,'MI F'!$S$5:$S$72,"&gt;0")+COUNTIFS('MI H'!$D$5:$D$70,CLUBS!$B38,'MI H'!$S$5:$S$70,"&gt;0")+COUNTIFS('CA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H'!$D$5:$D$70,CLUBS!$B38,'PU H'!$T$5:$T$70)+SUMIF('BE F'!$D$5:$D$72,CLUBS!$B38,'BE F'!$T$5:$T$72)+SUMIF('BE H'!$D$5:$D$66,CLUBS!$B38,'BE H'!$T$5:$T$66)+SUMIF('MI F'!$D$5:$D$72,CLUBS!$B38,'MI F'!$T$5:$T$72)+SUMIF('MI H'!$D$5:$D$70,CLUBS!$B38,'MI H'!$T$5:$T$70)+SUMIF('CA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H'!$D$5:$D$70,CLUBS!$B38,'PU H'!$U$5:$U$70,"&gt;0")+COUNTIFS('BE F'!$D$5:$D$72,CLUBS!$B38,'BE F'!$U$5:$U$72,"&gt;0")+COUNTIFS('BE H'!$D$5:$D$66,CLUBS!$B38,'BE H'!$U$5:$U$66,"&gt;0")+COUNTIFS('MI F'!$D$5:$D$72,CLUBS!$B38,'MI F'!$U$5:$U$72,"&gt;0")+COUNTIFS('MI H'!$D$5:$D$70,CLUBS!$B38,'MI H'!$U$5:$U$70,"&gt;0")+COUNTIFS('CA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H'!$D$5:$D$70,CLUBS!$B38,'PU H'!$V$5:$V$70)+SUMIF('BE F'!$D$5:$D$72,CLUBS!$B38,'BE F'!$V$5:$V$72)+SUMIF('BE H'!$D$5:$D$66,CLUBS!$B38,'BE H'!$V$5:$V$66)+SUMIF('MI F'!$D$5:$D$72,CLUBS!$B38,'MI F'!$V$5:$V$72)+SUMIF('MI H'!$D$5:$D$70,CLUBS!$B38,'MI H'!$V$5:$V$70)+SUMIF('CA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H'!$D$5:$D$70,CLUBS!$B38,'PU H'!$W$5:$W$70,"&gt;0")+COUNTIFS('BE F'!$D$5:$D$72,CLUBS!$B38,'BE F'!$W$5:$W$72,"&gt;0")+COUNTIFS('BE H'!$D$5:$D$66,CLUBS!$B38,'BE H'!$W$5:$W$66,"&gt;0")+COUNTIFS('MI F'!$D$5:$D$72,CLUBS!$B38,'MI F'!$W$5:$W$72,"&gt;0")+COUNTIFS('MI H'!$D$5:$D$70,CLUBS!$B38,'MI H'!$W$5:$W$70,"&gt;0")+COUNTIFS('CA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H'!$D$5:$D$70,CLUBS!$B38,'PU H'!$X$5:$X$70)+SUMIF('BE F'!$D$5:$D$72,CLUBS!$B38,'BE F'!$X$5:$X$72)+SUMIF('BE H'!$D$5:$D$66,CLUBS!$B38,'BE H'!$X$5:$X$66)+SUMIF('MI F'!$D$5:$D$72,CLUBS!$B38,'MI F'!$X$5:$X$72)+SUMIF('MI H'!$D$5:$D$70,CLUBS!$B38,'MI H'!$X$5:$X$70)+SUMIF('CA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H'!$D$5:$D$70,CLUBS!$B38,'PU H'!$Y$5:$Y$70,"&gt;0")+COUNTIFS('BE F'!$D$5:$D$72,CLUBS!$B38,'BE F'!$Y$5:$Y$72,"&gt;0")+COUNTIFS('BE H'!$D$5:$D$66,CLUBS!$B38,'BE H'!$Y$5:$Y$66,"&gt;0")+COUNTIFS('MI F'!$D$5:$D$72,CLUBS!$B38,'MI F'!$Y$5:$Y$72,"&gt;0")+COUNTIFS('MI H'!$D$5:$D$70,CLUBS!$B38,'MI H'!$Y$5:$Y$70,"&gt;0")+COUNTIFS('CA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H'!$D$5:$D$70,CLUBS!$B38,'PU H'!$Z$5:$Z$70)+SUMIF('BE F'!$D$5:$D$72,CLUBS!$B38,'BE F'!$Z$5:$Z$72)+SUMIF('BE H'!$D$5:$D$66,CLUBS!$B38,'BE H'!$Z$5:$Z$66)+SUMIF('MI F'!$D$5:$D$72,CLUBS!$B38,'MI F'!$Z$5:$Z$72)+SUMIF('MI H'!$D$5:$D$70,CLUBS!$B38,'MI H'!$Z$5:$Z$70)+SUMIF('CA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H'!$D$5:$D$70,CLUBS!$B38,'PU H'!$AA$5:$AA$70,"&gt;0")+COUNTIFS('BE F'!$D$5:$D$72,CLUBS!$B38,'BE F'!$AA$5:$AA$72,"&gt;0")+COUNTIFS('BE H'!$D$5:$D$66,CLUBS!$B38,'BE H'!$AA$5:$AA$66,"&gt;0")+COUNTIFS('MI F'!$D$5:$D$72,CLUBS!$B38,'MI F'!$AA$5:$AA$72,"&gt;0")+COUNTIFS('MI H'!$D$5:$D$70,CLUBS!$B38,'MI H'!$AA$5:$AA$70,"&gt;0")+COUNTIFS('CA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H'!$D$5:$D$70,CLUBS!$B38,'PU H'!$AB$5:$AB$70)+SUMIF('BE F'!$D$5:$D$72,CLUBS!$B38,'BE F'!$AB$5:$AB$72)+SUMIF('BE H'!$D$5:$D$66,CLUBS!$B38,'BE H'!$AB$5:$AB$66)+SUMIF('MI F'!$D$5:$D$72,CLUBS!$B38,'MI F'!$AB$5:$AB$72)+SUMIF('MI H'!$D$5:$D$70,CLUBS!$B38,'MI H'!$AB$5:$AB$70)+SUMIF('CA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H'!$D$5:$D$70,CLUBS!$B38,'PU H'!$AC$5:$AC$70,"&gt;0")+COUNTIFS('BE F'!$D$5:$D$72,CLUBS!$B38,'BE F'!$AC$5:$AC$72,"&gt;0")+COUNTIFS('BE H'!$D$5:$D$66,CLUBS!$B38,'BE H'!$AC$5:$AC$66,"&gt;0")+COUNTIFS('MI F'!$D$5:$D$72,CLUBS!$B38,'MI F'!$AC$5:$AC$72,"&gt;0")+COUNTIFS('MI H'!$D$5:$D$70,CLUBS!$B38,'MI H'!$AC$5:$AC$70,"&gt;0")+COUNTIFS('CA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H'!$D$5:$D$70,CLUBS!$B38,'PU H'!$AD$5:$AD$70)+SUMIF('BE F'!$D$5:$D$72,CLUBS!$B38,'BE F'!$AD$5:$AD$72)+SUMIF('BE H'!$D$5:$D$66,CLUBS!$B38,'BE H'!$AD$5:$AD$66)+SUMIF('MI F'!$D$5:$D$72,CLUBS!$B38,'MI F'!$AD$5:$AD$72)+SUMIF('MI H'!$D$5:$D$70,CLUBS!$B38,'MI H'!$AD$5:$AD$70)+SUMIF('CA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H'!$D$5:$D$70,CLUBS!$B38,'PU H'!$AE$5:$AE$70,"&gt;0")+COUNTIFS('BE F'!$D$5:$D$72,CLUBS!$B38,'BE F'!$AE$5:$AE$72,"&gt;0")+COUNTIFS('BE H'!$D$5:$D$66,CLUBS!$B38,'BE H'!$AE$5:$AE$66,"&gt;0")+COUNTIFS('MI F'!$D$5:$D$72,CLUBS!$B38,'MI F'!$AE$5:$AE$72,"&gt;0")+COUNTIFS('MI H'!$D$5:$D$70,CLUBS!$B38,'MI H'!$AE$5:$AE$70,"&gt;0")+COUNTIFS('CA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H'!$D$5:$D$70,CLUBS!$B38,'PU H'!$AF$5:$AF$70)+SUMIF('BE F'!$D$5:$D$72,CLUBS!$B38,'BE F'!$AF$5:$AF$72)+SUMIF('BE H'!$D$5:$D$66,CLUBS!$B38,'BE H'!$AF$5:$AF$66)+SUMIF('MI F'!$D$5:$D$72,CLUBS!$B38,'MI F'!$AF$5:$AF$72)+SUMIF('MI H'!$D$5:$D$70,CLUBS!$B38,'MI H'!$AF$5:$AF$70)+SUMIF('CA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H'!$D$5:$D$70,CLUBS!$B38,'PU H'!$AG$5:$AG$70,"&gt;0")+COUNTIFS('BE F'!$D$5:$D$72,CLUBS!$B38,'BE F'!$AG$5:$AG$72,"&gt;0")+COUNTIFS('BE H'!$D$5:$D$66,CLUBS!$B38,'BE H'!$AG$5:$AG$66,"&gt;0")+COUNTIFS('MI F'!$D$5:$D$72,CLUBS!$B38,'MI F'!$AG$5:$AG$72,"&gt;0")+COUNTIFS('MI H'!$D$5:$D$70,CLUBS!$B38,'MI H'!$AG$5:$AG$70,"&gt;0")+COUNTIFS('CA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H'!$D$5:$D$70,CLUBS!$B38,'PU H'!$AH$5:$AH$70)+SUMIF('BE F'!$D$5:$D$72,CLUBS!$B38,'BE F'!$AH$5:$AH$72)+SUMIF('BE H'!$D$5:$D$66,CLUBS!$B38,'BE H'!$AH$5:$AH$66)+SUMIF('MI F'!$D$5:$D$72,CLUBS!$B38,'MI F'!$AH$5:$AH$72)+SUMIF('MI H'!$D$5:$D$70,CLUBS!$B38,'MI H'!$AH$5:$AH$70)+SUMIF('CA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0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 x14ac:dyDescent="0.15">
      <c r="B39" s="24" t="s">
        <v>14</v>
      </c>
      <c r="C39" s="24">
        <f t="shared" ref="C39:L39" si="5">SUM(C2:C38)</f>
        <v>209</v>
      </c>
      <c r="D39" s="25">
        <f t="shared" si="5"/>
        <v>4956</v>
      </c>
      <c r="E39" s="39">
        <f t="shared" si="5"/>
        <v>52</v>
      </c>
      <c r="F39" s="39">
        <f t="shared" si="5"/>
        <v>1830</v>
      </c>
      <c r="G39" s="39">
        <f t="shared" si="5"/>
        <v>199</v>
      </c>
      <c r="H39" s="39">
        <f t="shared" si="5"/>
        <v>4878</v>
      </c>
      <c r="I39" s="39">
        <f t="shared" si="5"/>
        <v>113</v>
      </c>
      <c r="J39" s="39">
        <f t="shared" si="5"/>
        <v>3446</v>
      </c>
      <c r="K39" s="24">
        <f t="shared" si="5"/>
        <v>0</v>
      </c>
      <c r="L39" s="24">
        <f t="shared" si="5"/>
        <v>0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573</v>
      </c>
      <c r="AH39" s="25">
        <f>SUM(AH2:AH38)</f>
        <v>15110</v>
      </c>
      <c r="AI39" s="29">
        <f t="shared" si="3"/>
        <v>26.369982547993018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workbookViewId="0">
      <selection activeCell="E13" sqref="E13"/>
    </sheetView>
  </sheetViews>
  <sheetFormatPr baseColWidth="10" defaultRowHeight="13" x14ac:dyDescent="0.15"/>
  <cols>
    <col min="8" max="8" width="46.33203125" bestFit="1" customWidth="1"/>
    <col min="9" max="9" width="14.5" customWidth="1"/>
    <col min="10" max="10" width="15.83203125" customWidth="1"/>
    <col min="11" max="11" width="14.6640625" bestFit="1" customWidth="1"/>
    <col min="12" max="12" width="13.6640625" bestFit="1" customWidth="1"/>
    <col min="13" max="13" width="24" bestFit="1" customWidth="1"/>
    <col min="17" max="17" width="15.1640625" bestFit="1" customWidth="1"/>
    <col min="20" max="20" width="30.5" bestFit="1" customWidth="1"/>
  </cols>
  <sheetData>
    <row r="1" spans="2:20" x14ac:dyDescent="0.15">
      <c r="J1" s="121" t="s">
        <v>50</v>
      </c>
      <c r="K1" s="121"/>
      <c r="L1" s="121"/>
      <c r="M1" s="121"/>
      <c r="N1" s="121"/>
    </row>
    <row r="2" spans="2:20" ht="16" x14ac:dyDescent="0.2">
      <c r="B2" s="15" t="s">
        <v>25</v>
      </c>
      <c r="C2" s="59" t="s">
        <v>106</v>
      </c>
      <c r="D2" s="60" t="s">
        <v>107</v>
      </c>
      <c r="E2" s="60" t="s">
        <v>108</v>
      </c>
      <c r="F2" s="60" t="s">
        <v>109</v>
      </c>
      <c r="H2" s="18" t="s">
        <v>26</v>
      </c>
      <c r="I2" s="45"/>
      <c r="J2" s="18" t="s">
        <v>54</v>
      </c>
      <c r="K2" s="18" t="s">
        <v>51</v>
      </c>
      <c r="L2" s="18" t="s">
        <v>63</v>
      </c>
      <c r="M2" s="18" t="s">
        <v>52</v>
      </c>
      <c r="N2" s="18" t="s">
        <v>53</v>
      </c>
      <c r="Q2" s="18" t="s">
        <v>55</v>
      </c>
      <c r="S2" s="47" t="s">
        <v>75</v>
      </c>
      <c r="T2" s="47" t="s">
        <v>88</v>
      </c>
    </row>
    <row r="3" spans="2:20" ht="15" x14ac:dyDescent="0.2">
      <c r="B3" s="51">
        <v>1</v>
      </c>
      <c r="C3" s="61">
        <v>100</v>
      </c>
      <c r="D3" s="62">
        <v>85</v>
      </c>
      <c r="E3" s="62">
        <v>70</v>
      </c>
      <c r="F3" s="62">
        <v>55</v>
      </c>
      <c r="H3" s="14" t="s">
        <v>23</v>
      </c>
      <c r="I3" s="42"/>
      <c r="J3" s="49">
        <v>1</v>
      </c>
      <c r="K3" s="48">
        <v>44850</v>
      </c>
      <c r="L3" s="49" t="s">
        <v>56</v>
      </c>
      <c r="M3" s="14" t="s">
        <v>110</v>
      </c>
      <c r="N3" s="49">
        <v>1</v>
      </c>
      <c r="Q3" s="14" t="s">
        <v>56</v>
      </c>
      <c r="S3" s="51" t="s">
        <v>76</v>
      </c>
      <c r="T3" s="14">
        <v>5</v>
      </c>
    </row>
    <row r="4" spans="2:20" ht="15" x14ac:dyDescent="0.2">
      <c r="B4" s="51">
        <v>2</v>
      </c>
      <c r="C4" s="61">
        <v>80</v>
      </c>
      <c r="D4" s="62">
        <v>65</v>
      </c>
      <c r="E4" s="62">
        <v>50</v>
      </c>
      <c r="F4" s="62">
        <v>35</v>
      </c>
      <c r="H4" s="14" t="s">
        <v>17</v>
      </c>
      <c r="I4" s="42"/>
      <c r="J4" s="49">
        <v>2</v>
      </c>
      <c r="K4" s="48">
        <v>45243</v>
      </c>
      <c r="L4" s="49" t="s">
        <v>57</v>
      </c>
      <c r="M4" s="14" t="s">
        <v>111</v>
      </c>
      <c r="N4" s="49">
        <v>1</v>
      </c>
      <c r="Q4" s="14" t="s">
        <v>57</v>
      </c>
      <c r="S4" s="51" t="s">
        <v>77</v>
      </c>
      <c r="T4" s="14">
        <v>5</v>
      </c>
    </row>
    <row r="5" spans="2:20" ht="15" x14ac:dyDescent="0.2">
      <c r="B5" s="51">
        <v>3</v>
      </c>
      <c r="C5" s="61">
        <v>65</v>
      </c>
      <c r="D5" s="62">
        <v>50</v>
      </c>
      <c r="E5" s="62">
        <v>35</v>
      </c>
      <c r="F5" s="62">
        <v>20</v>
      </c>
      <c r="H5" s="14" t="s">
        <v>15</v>
      </c>
      <c r="I5" s="42"/>
      <c r="J5" s="49">
        <v>3</v>
      </c>
      <c r="K5" s="48">
        <v>44962</v>
      </c>
      <c r="L5" s="49" t="s">
        <v>56</v>
      </c>
      <c r="M5" s="14" t="s">
        <v>672</v>
      </c>
      <c r="N5" s="49">
        <v>1</v>
      </c>
      <c r="Q5" s="14" t="s">
        <v>58</v>
      </c>
      <c r="S5" s="51" t="s">
        <v>78</v>
      </c>
      <c r="T5" s="14">
        <v>6</v>
      </c>
    </row>
    <row r="6" spans="2:20" ht="15" x14ac:dyDescent="0.2">
      <c r="B6" s="51">
        <v>4</v>
      </c>
      <c r="C6" s="61">
        <v>55</v>
      </c>
      <c r="D6" s="62">
        <v>40</v>
      </c>
      <c r="E6" s="62">
        <v>25</v>
      </c>
      <c r="F6" s="62">
        <v>10</v>
      </c>
      <c r="H6" s="14" t="s">
        <v>38</v>
      </c>
      <c r="I6" s="42"/>
      <c r="J6" s="49">
        <v>4</v>
      </c>
      <c r="K6" s="48">
        <v>44997</v>
      </c>
      <c r="L6" s="49" t="s">
        <v>56</v>
      </c>
      <c r="M6" s="14" t="s">
        <v>823</v>
      </c>
      <c r="N6" s="49">
        <v>1</v>
      </c>
      <c r="Q6" s="14" t="s">
        <v>59</v>
      </c>
      <c r="S6" s="51" t="s">
        <v>79</v>
      </c>
      <c r="T6" s="14">
        <v>6</v>
      </c>
    </row>
    <row r="7" spans="2:20" ht="15" x14ac:dyDescent="0.2">
      <c r="B7" s="51">
        <v>5</v>
      </c>
      <c r="C7" s="61">
        <v>50</v>
      </c>
      <c r="D7" s="62">
        <v>35</v>
      </c>
      <c r="E7" s="62">
        <v>20</v>
      </c>
      <c r="F7" s="62">
        <v>10</v>
      </c>
      <c r="H7" s="14" t="s">
        <v>40</v>
      </c>
      <c r="I7" s="42"/>
      <c r="J7" s="49">
        <v>5</v>
      </c>
      <c r="K7" s="48">
        <v>45018</v>
      </c>
      <c r="L7" s="49" t="s">
        <v>57</v>
      </c>
      <c r="M7" s="14" t="s">
        <v>824</v>
      </c>
      <c r="N7" s="49">
        <v>1</v>
      </c>
      <c r="Q7" s="14" t="s">
        <v>60</v>
      </c>
      <c r="S7" s="51" t="s">
        <v>80</v>
      </c>
      <c r="T7" s="14">
        <v>6</v>
      </c>
    </row>
    <row r="8" spans="2:20" ht="15" x14ac:dyDescent="0.2">
      <c r="B8" s="51">
        <v>6</v>
      </c>
      <c r="C8" s="61">
        <v>46</v>
      </c>
      <c r="D8" s="62">
        <v>31</v>
      </c>
      <c r="E8" s="62">
        <v>16</v>
      </c>
      <c r="F8" s="62">
        <v>10</v>
      </c>
      <c r="H8" s="14" t="s">
        <v>16</v>
      </c>
      <c r="I8" s="42"/>
      <c r="J8" s="49">
        <v>6</v>
      </c>
      <c r="K8" s="48">
        <v>45047</v>
      </c>
      <c r="L8" s="49" t="s">
        <v>59</v>
      </c>
      <c r="M8" s="14" t="s">
        <v>825</v>
      </c>
      <c r="N8" s="49">
        <v>1</v>
      </c>
      <c r="Q8" s="14" t="s">
        <v>61</v>
      </c>
      <c r="S8" s="51" t="s">
        <v>81</v>
      </c>
      <c r="T8" s="14">
        <v>6</v>
      </c>
    </row>
    <row r="9" spans="2:20" ht="15" x14ac:dyDescent="0.2">
      <c r="B9" s="51">
        <v>7</v>
      </c>
      <c r="C9" s="61">
        <v>44</v>
      </c>
      <c r="D9" s="62">
        <v>29</v>
      </c>
      <c r="E9" s="62">
        <v>14</v>
      </c>
      <c r="F9" s="62">
        <v>10</v>
      </c>
      <c r="H9" s="14" t="s">
        <v>18</v>
      </c>
      <c r="I9" s="42"/>
      <c r="J9" s="49">
        <v>7</v>
      </c>
      <c r="K9" s="48">
        <v>45052</v>
      </c>
      <c r="L9" s="49" t="s">
        <v>57</v>
      </c>
      <c r="M9" s="14" t="s">
        <v>826</v>
      </c>
      <c r="N9" s="49">
        <v>1</v>
      </c>
      <c r="Q9" s="14" t="s">
        <v>62</v>
      </c>
      <c r="S9" s="51" t="s">
        <v>91</v>
      </c>
      <c r="T9" s="14">
        <v>6</v>
      </c>
    </row>
    <row r="10" spans="2:20" ht="15" x14ac:dyDescent="0.2">
      <c r="B10" s="51">
        <v>8</v>
      </c>
      <c r="C10" s="61">
        <v>42</v>
      </c>
      <c r="D10" s="62">
        <v>27</v>
      </c>
      <c r="E10" s="62">
        <v>12</v>
      </c>
      <c r="F10" s="62">
        <v>10</v>
      </c>
      <c r="H10" s="14" t="s">
        <v>94</v>
      </c>
      <c r="I10" s="42"/>
      <c r="J10" s="49">
        <v>8</v>
      </c>
      <c r="K10" s="48">
        <v>45059</v>
      </c>
      <c r="L10" s="49" t="s">
        <v>59</v>
      </c>
      <c r="M10" s="14" t="s">
        <v>672</v>
      </c>
      <c r="N10" s="49">
        <v>1</v>
      </c>
      <c r="S10" s="51" t="s">
        <v>92</v>
      </c>
      <c r="T10" s="14">
        <v>6</v>
      </c>
    </row>
    <row r="11" spans="2:20" ht="15" x14ac:dyDescent="0.2">
      <c r="B11" s="51">
        <v>9</v>
      </c>
      <c r="C11" s="61">
        <v>40</v>
      </c>
      <c r="D11" s="62">
        <v>25</v>
      </c>
      <c r="E11" s="62">
        <v>10</v>
      </c>
      <c r="F11" s="62">
        <v>10</v>
      </c>
      <c r="H11" s="14" t="s">
        <v>19</v>
      </c>
      <c r="I11" s="42"/>
      <c r="J11" s="49">
        <v>9</v>
      </c>
      <c r="K11" s="48">
        <v>45074</v>
      </c>
      <c r="L11" s="49" t="s">
        <v>59</v>
      </c>
      <c r="M11" s="14" t="s">
        <v>827</v>
      </c>
      <c r="N11" s="49">
        <v>1</v>
      </c>
      <c r="S11" s="51" t="s">
        <v>82</v>
      </c>
      <c r="T11" s="14">
        <v>6</v>
      </c>
    </row>
    <row r="12" spans="2:20" ht="15" x14ac:dyDescent="0.2">
      <c r="B12" s="51">
        <v>10</v>
      </c>
      <c r="C12" s="61">
        <v>38</v>
      </c>
      <c r="D12" s="62">
        <v>23</v>
      </c>
      <c r="E12" s="62">
        <v>10</v>
      </c>
      <c r="F12" s="63"/>
      <c r="H12" s="14" t="s">
        <v>8</v>
      </c>
      <c r="I12" s="42"/>
      <c r="J12" s="49">
        <v>10</v>
      </c>
      <c r="K12" s="48">
        <v>45095</v>
      </c>
      <c r="L12" s="49" t="s">
        <v>62</v>
      </c>
      <c r="M12" s="14" t="s">
        <v>828</v>
      </c>
      <c r="N12" s="49">
        <v>1</v>
      </c>
      <c r="S12" s="51" t="s">
        <v>83</v>
      </c>
      <c r="T12" s="14">
        <v>6</v>
      </c>
    </row>
    <row r="13" spans="2:20" ht="15" x14ac:dyDescent="0.2">
      <c r="B13" s="51">
        <v>11</v>
      </c>
      <c r="C13" s="61">
        <v>36</v>
      </c>
      <c r="D13" s="62">
        <v>21</v>
      </c>
      <c r="E13" s="62">
        <v>10</v>
      </c>
      <c r="F13" s="63"/>
      <c r="H13" s="14" t="s">
        <v>95</v>
      </c>
      <c r="I13" s="42"/>
      <c r="J13" s="49">
        <v>11</v>
      </c>
      <c r="K13" s="48">
        <v>45108</v>
      </c>
      <c r="L13" s="49" t="s">
        <v>62</v>
      </c>
      <c r="M13" s="14" t="s">
        <v>829</v>
      </c>
      <c r="N13" s="49">
        <v>1</v>
      </c>
      <c r="S13" s="51" t="s">
        <v>84</v>
      </c>
      <c r="T13" s="14">
        <v>6</v>
      </c>
    </row>
    <row r="14" spans="2:20" ht="15" x14ac:dyDescent="0.2">
      <c r="B14" s="51">
        <v>12</v>
      </c>
      <c r="C14" s="61">
        <v>34</v>
      </c>
      <c r="D14" s="62">
        <v>19</v>
      </c>
      <c r="E14" s="62">
        <v>10</v>
      </c>
      <c r="F14" s="63"/>
      <c r="H14" s="14" t="s">
        <v>48</v>
      </c>
      <c r="I14" s="42"/>
      <c r="J14" s="49">
        <v>12</v>
      </c>
      <c r="K14" s="50"/>
      <c r="L14" s="49"/>
      <c r="M14" s="14"/>
      <c r="N14" s="49"/>
      <c r="S14" s="51" t="s">
        <v>85</v>
      </c>
      <c r="T14" s="14">
        <v>6</v>
      </c>
    </row>
    <row r="15" spans="2:20" ht="15" x14ac:dyDescent="0.2">
      <c r="B15" s="51">
        <v>13</v>
      </c>
      <c r="C15" s="61">
        <v>32</v>
      </c>
      <c r="D15" s="62">
        <v>17</v>
      </c>
      <c r="E15" s="62">
        <v>10</v>
      </c>
      <c r="F15" s="63"/>
      <c r="H15" s="14" t="s">
        <v>41</v>
      </c>
      <c r="I15" s="42"/>
      <c r="J15" s="49">
        <v>13</v>
      </c>
      <c r="K15" s="14"/>
      <c r="L15" s="49"/>
      <c r="M15" s="14"/>
      <c r="N15" s="49"/>
      <c r="S15" s="51" t="s">
        <v>86</v>
      </c>
      <c r="T15" s="14">
        <v>6</v>
      </c>
    </row>
    <row r="16" spans="2:20" ht="15" x14ac:dyDescent="0.2">
      <c r="B16" s="51">
        <v>14</v>
      </c>
      <c r="C16" s="61">
        <v>30</v>
      </c>
      <c r="D16" s="62">
        <v>15</v>
      </c>
      <c r="E16" s="62">
        <v>10</v>
      </c>
      <c r="F16" s="63"/>
      <c r="H16" s="14" t="s">
        <v>96</v>
      </c>
      <c r="I16" s="42"/>
      <c r="J16" s="49">
        <v>14</v>
      </c>
      <c r="K16" s="14"/>
      <c r="L16" s="49"/>
      <c r="M16" s="14"/>
      <c r="N16" s="49"/>
      <c r="S16" s="51" t="s">
        <v>87</v>
      </c>
      <c r="T16" s="14">
        <v>6</v>
      </c>
    </row>
    <row r="17" spans="2:14" ht="15" x14ac:dyDescent="0.2">
      <c r="B17" s="51">
        <v>15</v>
      </c>
      <c r="C17" s="61">
        <v>29</v>
      </c>
      <c r="D17" s="62">
        <v>14</v>
      </c>
      <c r="E17" s="62">
        <v>10</v>
      </c>
      <c r="F17" s="63"/>
      <c r="H17" s="14" t="s">
        <v>24</v>
      </c>
      <c r="I17" s="42"/>
      <c r="J17" s="49">
        <v>15</v>
      </c>
      <c r="K17" s="50"/>
      <c r="L17" s="49"/>
      <c r="M17" s="14"/>
      <c r="N17" s="49"/>
    </row>
    <row r="18" spans="2:14" ht="15" x14ac:dyDescent="0.2">
      <c r="B18" s="51">
        <v>16</v>
      </c>
      <c r="C18" s="61">
        <v>28</v>
      </c>
      <c r="D18" s="62">
        <v>13</v>
      </c>
      <c r="E18" s="62">
        <v>10</v>
      </c>
      <c r="F18" s="63"/>
      <c r="H18" s="14" t="s">
        <v>42</v>
      </c>
      <c r="I18" s="42"/>
      <c r="K18" s="21"/>
    </row>
    <row r="19" spans="2:14" ht="15" x14ac:dyDescent="0.2">
      <c r="B19" s="51">
        <v>17</v>
      </c>
      <c r="C19" s="61">
        <v>27</v>
      </c>
      <c r="D19" s="62">
        <v>12</v>
      </c>
      <c r="E19" s="62">
        <v>10</v>
      </c>
      <c r="F19" s="63"/>
      <c r="H19" s="14" t="s">
        <v>33</v>
      </c>
      <c r="I19" s="42"/>
    </row>
    <row r="20" spans="2:14" ht="15" x14ac:dyDescent="0.2">
      <c r="B20" s="51">
        <v>18</v>
      </c>
      <c r="C20" s="61">
        <v>26</v>
      </c>
      <c r="D20" s="62">
        <v>11</v>
      </c>
      <c r="E20" s="62">
        <v>10</v>
      </c>
      <c r="F20" s="63"/>
      <c r="H20" s="14" t="s">
        <v>35</v>
      </c>
      <c r="I20" s="42"/>
    </row>
    <row r="21" spans="2:14" ht="15" x14ac:dyDescent="0.2">
      <c r="B21" s="51">
        <v>19</v>
      </c>
      <c r="C21" s="61">
        <v>25</v>
      </c>
      <c r="D21" s="62">
        <v>10</v>
      </c>
      <c r="E21" s="62">
        <v>10</v>
      </c>
      <c r="F21" s="63"/>
      <c r="H21" s="14" t="s">
        <v>37</v>
      </c>
      <c r="I21" s="42"/>
    </row>
    <row r="22" spans="2:14" ht="15" x14ac:dyDescent="0.2">
      <c r="B22" s="51">
        <v>20</v>
      </c>
      <c r="C22" s="61">
        <v>24</v>
      </c>
      <c r="D22" s="62">
        <v>10</v>
      </c>
      <c r="E22" s="63"/>
      <c r="F22" s="63"/>
      <c r="H22" s="14" t="s">
        <v>36</v>
      </c>
      <c r="I22" s="42"/>
    </row>
    <row r="23" spans="2:14" ht="15" x14ac:dyDescent="0.2">
      <c r="B23" s="51">
        <v>21</v>
      </c>
      <c r="C23" s="61">
        <v>23</v>
      </c>
      <c r="D23" s="62">
        <v>10</v>
      </c>
      <c r="E23" s="63"/>
      <c r="F23" s="63"/>
      <c r="H23" s="14" t="s">
        <v>44</v>
      </c>
      <c r="I23" s="42"/>
    </row>
    <row r="24" spans="2:14" ht="15" x14ac:dyDescent="0.2">
      <c r="B24" s="51">
        <v>22</v>
      </c>
      <c r="C24" s="61">
        <v>22</v>
      </c>
      <c r="D24" s="62">
        <v>10</v>
      </c>
      <c r="E24" s="63"/>
      <c r="F24" s="63"/>
      <c r="H24" s="14" t="s">
        <v>43</v>
      </c>
      <c r="I24" s="42"/>
    </row>
    <row r="25" spans="2:14" ht="15" x14ac:dyDescent="0.2">
      <c r="B25" s="51">
        <v>23</v>
      </c>
      <c r="C25" s="61">
        <v>21</v>
      </c>
      <c r="D25" s="62">
        <v>10</v>
      </c>
      <c r="E25" s="63"/>
      <c r="F25" s="63"/>
      <c r="H25" s="14" t="s">
        <v>97</v>
      </c>
      <c r="I25" s="42"/>
    </row>
    <row r="26" spans="2:14" ht="15" x14ac:dyDescent="0.2">
      <c r="B26" s="51">
        <v>24</v>
      </c>
      <c r="C26" s="61">
        <v>20</v>
      </c>
      <c r="D26" s="62">
        <v>10</v>
      </c>
      <c r="E26" s="63"/>
      <c r="F26" s="63"/>
      <c r="H26" s="14" t="s">
        <v>98</v>
      </c>
      <c r="I26" s="42"/>
    </row>
    <row r="27" spans="2:14" ht="15" x14ac:dyDescent="0.2">
      <c r="B27" s="51">
        <v>25</v>
      </c>
      <c r="C27" s="61">
        <v>19</v>
      </c>
      <c r="D27" s="62">
        <v>10</v>
      </c>
      <c r="E27" s="63"/>
      <c r="F27" s="63"/>
      <c r="H27" s="14" t="s">
        <v>45</v>
      </c>
      <c r="I27" s="42"/>
    </row>
    <row r="28" spans="2:14" ht="15" x14ac:dyDescent="0.2">
      <c r="B28" s="51">
        <v>26</v>
      </c>
      <c r="C28" s="61">
        <v>18</v>
      </c>
      <c r="D28" s="62">
        <v>10</v>
      </c>
      <c r="E28" s="63"/>
      <c r="F28" s="63"/>
      <c r="H28" s="14" t="s">
        <v>34</v>
      </c>
      <c r="I28" s="42"/>
    </row>
    <row r="29" spans="2:14" ht="15" x14ac:dyDescent="0.2">
      <c r="B29" s="51">
        <v>27</v>
      </c>
      <c r="C29" s="61">
        <v>17</v>
      </c>
      <c r="D29" s="62">
        <v>10</v>
      </c>
      <c r="E29" s="63"/>
      <c r="F29" s="63"/>
      <c r="H29" s="14" t="s">
        <v>99</v>
      </c>
      <c r="I29" s="42"/>
    </row>
    <row r="30" spans="2:14" ht="15" x14ac:dyDescent="0.2">
      <c r="B30" s="51">
        <v>28</v>
      </c>
      <c r="C30" s="61">
        <v>16</v>
      </c>
      <c r="D30" s="62">
        <v>10</v>
      </c>
      <c r="E30" s="63"/>
      <c r="F30" s="63"/>
      <c r="H30" s="14" t="s">
        <v>100</v>
      </c>
      <c r="I30" s="42"/>
    </row>
    <row r="31" spans="2:14" ht="15" x14ac:dyDescent="0.2">
      <c r="B31" s="51">
        <v>29</v>
      </c>
      <c r="C31" s="61">
        <v>15</v>
      </c>
      <c r="D31" s="62">
        <v>10</v>
      </c>
      <c r="E31" s="63"/>
      <c r="F31" s="63"/>
      <c r="H31" s="14" t="s">
        <v>101</v>
      </c>
      <c r="I31" s="42"/>
    </row>
    <row r="32" spans="2:14" ht="14" x14ac:dyDescent="0.15">
      <c r="B32" s="51">
        <v>30</v>
      </c>
      <c r="C32" s="61">
        <v>14</v>
      </c>
      <c r="D32" s="63"/>
      <c r="E32" s="63"/>
      <c r="F32" s="63"/>
      <c r="H32" s="14" t="s">
        <v>39</v>
      </c>
      <c r="I32" s="42"/>
    </row>
    <row r="33" spans="2:9" ht="14" x14ac:dyDescent="0.15">
      <c r="B33" s="51">
        <v>31</v>
      </c>
      <c r="C33" s="61">
        <v>13</v>
      </c>
      <c r="D33" s="63"/>
      <c r="E33" s="63"/>
      <c r="F33" s="63"/>
      <c r="H33" s="14" t="s">
        <v>102</v>
      </c>
      <c r="I33" s="42"/>
    </row>
    <row r="34" spans="2:9" ht="14" x14ac:dyDescent="0.15">
      <c r="B34" s="51">
        <v>32</v>
      </c>
      <c r="C34" s="61">
        <v>12</v>
      </c>
      <c r="D34" s="63"/>
      <c r="E34" s="63"/>
      <c r="F34" s="63"/>
      <c r="H34" s="14" t="s">
        <v>103</v>
      </c>
      <c r="I34" s="42"/>
    </row>
    <row r="35" spans="2:9" ht="14" x14ac:dyDescent="0.15">
      <c r="B35" s="51">
        <v>33</v>
      </c>
      <c r="C35" s="61">
        <v>11</v>
      </c>
      <c r="D35" s="63"/>
      <c r="E35" s="63"/>
      <c r="F35" s="63"/>
      <c r="H35" s="14" t="s">
        <v>104</v>
      </c>
      <c r="I35" s="42"/>
    </row>
    <row r="36" spans="2:9" ht="14" x14ac:dyDescent="0.15">
      <c r="B36" s="51">
        <v>34</v>
      </c>
      <c r="C36" s="61">
        <v>10</v>
      </c>
      <c r="D36" s="63"/>
      <c r="E36" s="63"/>
      <c r="F36" s="63"/>
      <c r="H36" s="14" t="s">
        <v>105</v>
      </c>
      <c r="I36" s="42"/>
    </row>
    <row r="37" spans="2:9" ht="14" x14ac:dyDescent="0.15">
      <c r="B37" s="51">
        <v>35</v>
      </c>
      <c r="C37" s="61">
        <v>10</v>
      </c>
      <c r="D37" s="63"/>
      <c r="E37" s="63"/>
      <c r="F37" s="63"/>
      <c r="H37" s="14" t="s">
        <v>93</v>
      </c>
      <c r="I37" s="42"/>
    </row>
    <row r="38" spans="2:9" ht="14" x14ac:dyDescent="0.15">
      <c r="B38" s="51">
        <v>36</v>
      </c>
      <c r="C38" s="61">
        <v>10</v>
      </c>
      <c r="D38" s="61"/>
      <c r="E38" s="61"/>
      <c r="F38" s="61"/>
      <c r="H38" s="19" t="s">
        <v>7</v>
      </c>
      <c r="I38" s="43"/>
    </row>
    <row r="39" spans="2:9" ht="14" x14ac:dyDescent="0.15">
      <c r="B39" s="51">
        <v>37</v>
      </c>
      <c r="C39" s="61">
        <v>10</v>
      </c>
      <c r="D39" s="61"/>
      <c r="E39" s="61"/>
      <c r="F39" s="61"/>
      <c r="H39" s="20" t="s">
        <v>20</v>
      </c>
      <c r="I39" s="44"/>
    </row>
    <row r="40" spans="2:9" ht="14" x14ac:dyDescent="0.15">
      <c r="B40" s="51">
        <v>38</v>
      </c>
      <c r="C40" s="61">
        <v>10</v>
      </c>
      <c r="D40" s="61"/>
      <c r="E40" s="61"/>
      <c r="F40" s="61"/>
    </row>
    <row r="41" spans="2:9" ht="14" x14ac:dyDescent="0.15">
      <c r="B41" s="51">
        <v>39</v>
      </c>
      <c r="C41" s="61">
        <v>10</v>
      </c>
      <c r="D41" s="61"/>
      <c r="E41" s="61"/>
      <c r="F41" s="61"/>
    </row>
    <row r="42" spans="2:9" ht="14" x14ac:dyDescent="0.15">
      <c r="B42" s="51">
        <v>40</v>
      </c>
      <c r="C42" s="61">
        <v>10</v>
      </c>
      <c r="D42" s="61"/>
      <c r="E42" s="61"/>
      <c r="F42" s="61"/>
    </row>
    <row r="43" spans="2:9" ht="14" x14ac:dyDescent="0.15">
      <c r="B43" s="51">
        <v>41</v>
      </c>
      <c r="C43" s="61">
        <v>10</v>
      </c>
      <c r="D43" s="61"/>
      <c r="E43" s="61"/>
      <c r="F43" s="61"/>
    </row>
    <row r="44" spans="2:9" ht="14" x14ac:dyDescent="0.15">
      <c r="B44" s="51">
        <v>42</v>
      </c>
      <c r="C44" s="61">
        <v>10</v>
      </c>
      <c r="D44" s="61"/>
      <c r="E44" s="61"/>
      <c r="F44" s="61"/>
    </row>
    <row r="45" spans="2:9" ht="14" x14ac:dyDescent="0.15">
      <c r="B45" s="51">
        <v>43</v>
      </c>
      <c r="C45" s="61">
        <v>10</v>
      </c>
      <c r="D45" s="61"/>
      <c r="E45" s="61"/>
      <c r="F45" s="61"/>
    </row>
    <row r="46" spans="2:9" ht="14" x14ac:dyDescent="0.15">
      <c r="B46" s="51">
        <v>44</v>
      </c>
      <c r="C46" s="61">
        <v>10</v>
      </c>
      <c r="D46" s="61"/>
      <c r="E46" s="61"/>
      <c r="F46" s="61"/>
    </row>
    <row r="47" spans="2:9" ht="14" x14ac:dyDescent="0.15">
      <c r="B47" s="51">
        <v>45</v>
      </c>
      <c r="C47" s="61">
        <v>10</v>
      </c>
      <c r="D47" s="61"/>
      <c r="E47" s="61"/>
      <c r="F47" s="61"/>
    </row>
    <row r="48" spans="2:9" ht="14" x14ac:dyDescent="0.15">
      <c r="B48" s="51">
        <v>46</v>
      </c>
      <c r="C48" s="61">
        <v>10</v>
      </c>
      <c r="D48" s="61"/>
      <c r="E48" s="61"/>
      <c r="F48" s="61"/>
    </row>
    <row r="49" spans="2:6" ht="14" x14ac:dyDescent="0.15">
      <c r="B49" s="51">
        <v>47</v>
      </c>
      <c r="C49" s="61">
        <v>10</v>
      </c>
      <c r="D49" s="61"/>
      <c r="E49" s="61"/>
      <c r="F49" s="61"/>
    </row>
    <row r="50" spans="2:6" ht="14" x14ac:dyDescent="0.15">
      <c r="B50" s="51">
        <v>48</v>
      </c>
      <c r="C50" s="61">
        <v>10</v>
      </c>
      <c r="D50" s="61"/>
      <c r="E50" s="61"/>
      <c r="F50" s="61"/>
    </row>
    <row r="51" spans="2:6" ht="14" x14ac:dyDescent="0.15">
      <c r="B51" s="51">
        <v>49</v>
      </c>
      <c r="C51" s="61">
        <v>10</v>
      </c>
      <c r="D51" s="61"/>
      <c r="E51" s="61"/>
      <c r="F51" s="61"/>
    </row>
    <row r="52" spans="2:6" ht="14" x14ac:dyDescent="0.15">
      <c r="B52" s="51">
        <v>50</v>
      </c>
      <c r="C52" s="61">
        <v>10</v>
      </c>
      <c r="D52" s="61"/>
      <c r="E52" s="61"/>
      <c r="F52" s="61"/>
    </row>
    <row r="53" spans="2:6" ht="14" x14ac:dyDescent="0.15">
      <c r="B53" s="51">
        <v>51</v>
      </c>
      <c r="C53" s="61">
        <v>10</v>
      </c>
      <c r="D53" s="61"/>
      <c r="E53" s="61"/>
      <c r="F53" s="61"/>
    </row>
    <row r="54" spans="2:6" ht="14" x14ac:dyDescent="0.15">
      <c r="B54" s="51">
        <v>52</v>
      </c>
      <c r="C54" s="61">
        <v>10</v>
      </c>
      <c r="D54" s="61"/>
      <c r="E54" s="61"/>
      <c r="F54" s="61"/>
    </row>
    <row r="55" spans="2:6" ht="14" x14ac:dyDescent="0.15">
      <c r="B55" s="51">
        <v>53</v>
      </c>
      <c r="C55" s="61">
        <v>10</v>
      </c>
      <c r="D55" s="61"/>
      <c r="E55" s="61"/>
      <c r="F55" s="61"/>
    </row>
    <row r="56" spans="2:6" ht="14" x14ac:dyDescent="0.15">
      <c r="B56" s="51">
        <v>54</v>
      </c>
      <c r="C56" s="61">
        <v>10</v>
      </c>
      <c r="D56" s="61"/>
      <c r="E56" s="61"/>
      <c r="F56" s="61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W9" sqref="W9"/>
    </sheetView>
  </sheetViews>
  <sheetFormatPr baseColWidth="10" defaultColWidth="11" defaultRowHeight="13" x14ac:dyDescent="0.15"/>
  <cols>
    <col min="1" max="1" width="23.33203125" bestFit="1" customWidth="1"/>
    <col min="2" max="2" width="25.83203125" bestFit="1" customWidth="1"/>
    <col min="3" max="3" width="10.332031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113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Paramètres!T4</f>
        <v>5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8" t="s">
        <v>675</v>
      </c>
      <c r="B5" s="83" t="s">
        <v>153</v>
      </c>
      <c r="C5" s="83" t="s">
        <v>154</v>
      </c>
      <c r="D5" s="83" t="s">
        <v>15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62">
        <v>55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165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165</v>
      </c>
      <c r="AM5" s="33">
        <f>IF(AL5&lt;&gt;0,RANK(AL5,$AL$5:$AL$72),"")</f>
        <v>1</v>
      </c>
      <c r="AO5" s="22">
        <f t="shared" ref="AO5:AO36" si="0">F5</f>
        <v>55</v>
      </c>
      <c r="AP5">
        <f t="shared" ref="AP5:AP36" si="1">H5</f>
        <v>0</v>
      </c>
      <c r="AQ5">
        <f t="shared" ref="AQ5:AQ36" si="2">J5</f>
        <v>55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110</v>
      </c>
      <c r="BF5" s="22">
        <f t="shared" si="16"/>
        <v>165</v>
      </c>
      <c r="BG5" s="22">
        <f t="shared" si="16"/>
        <v>165</v>
      </c>
      <c r="BH5" s="22">
        <f t="shared" si="16"/>
        <v>165</v>
      </c>
      <c r="BI5" s="22">
        <f t="shared" si="16"/>
        <v>165</v>
      </c>
      <c r="BJ5" s="22">
        <f t="shared" si="16"/>
        <v>165</v>
      </c>
      <c r="BK5" s="22">
        <f t="shared" si="16"/>
        <v>165</v>
      </c>
      <c r="BL5" s="22">
        <f t="shared" si="16"/>
        <v>165</v>
      </c>
      <c r="BM5" s="22">
        <f t="shared" si="16"/>
        <v>165</v>
      </c>
      <c r="BN5" s="22">
        <f t="shared" si="16"/>
        <v>165</v>
      </c>
      <c r="BO5" s="22">
        <f t="shared" si="16"/>
        <v>165</v>
      </c>
      <c r="BP5" s="22">
        <f t="shared" si="16"/>
        <v>165</v>
      </c>
      <c r="BQ5" s="22">
        <f t="shared" si="16"/>
        <v>165</v>
      </c>
      <c r="BR5" s="22">
        <f t="shared" si="16"/>
        <v>165</v>
      </c>
    </row>
    <row r="6" spans="1:70" ht="17" x14ac:dyDescent="0.2">
      <c r="A6" s="89" t="s">
        <v>673</v>
      </c>
      <c r="B6" s="32" t="s">
        <v>144</v>
      </c>
      <c r="C6" s="32" t="s">
        <v>669</v>
      </c>
      <c r="D6" s="32" t="s">
        <v>94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62">
        <v>35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70</v>
      </c>
      <c r="AJ6" s="3">
        <f>IF(AI6&lt;&gt;0,RANK(AI6,$AI$5:$AI$72),"")</f>
        <v>2</v>
      </c>
      <c r="AK6" s="5">
        <f>COUNTA(E6,G6,I6,K6,M6,O6,Q6,S6,U6,W6,Y6,AA6,AC6,AE6,AG6)</f>
        <v>2</v>
      </c>
      <c r="AL6" s="41">
        <f>HLOOKUP($AL$2,$BD$4:$BR$72,ROW(A6)-3,FALSE)</f>
        <v>70</v>
      </c>
      <c r="AM6" s="33">
        <f>IF(AL6&lt;&gt;0,RANK(AL6,$AL$5:$AL$72),"")</f>
        <v>2</v>
      </c>
      <c r="AO6" s="22">
        <f t="shared" si="0"/>
        <v>0</v>
      </c>
      <c r="AP6">
        <f t="shared" si="1"/>
        <v>0</v>
      </c>
      <c r="AQ6">
        <f t="shared" si="2"/>
        <v>35</v>
      </c>
      <c r="AR6">
        <f t="shared" si="3"/>
        <v>35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35</v>
      </c>
      <c r="BE6" s="22">
        <f t="shared" ref="BE6:BR6" si="17">BD6+LARGE($AO6:$BC6,BE$4)</f>
        <v>70</v>
      </c>
      <c r="BF6" s="22">
        <f t="shared" si="17"/>
        <v>70</v>
      </c>
      <c r="BG6" s="22">
        <f t="shared" si="17"/>
        <v>70</v>
      </c>
      <c r="BH6" s="22">
        <f t="shared" si="17"/>
        <v>70</v>
      </c>
      <c r="BI6" s="22">
        <f t="shared" si="17"/>
        <v>70</v>
      </c>
      <c r="BJ6" s="22">
        <f t="shared" si="17"/>
        <v>70</v>
      </c>
      <c r="BK6" s="22">
        <f t="shared" si="17"/>
        <v>70</v>
      </c>
      <c r="BL6" s="22">
        <f t="shared" si="17"/>
        <v>70</v>
      </c>
      <c r="BM6" s="22">
        <f t="shared" si="17"/>
        <v>70</v>
      </c>
      <c r="BN6" s="22">
        <f t="shared" si="17"/>
        <v>70</v>
      </c>
      <c r="BO6" s="22">
        <f t="shared" si="17"/>
        <v>70</v>
      </c>
      <c r="BP6" s="22">
        <f t="shared" si="17"/>
        <v>70</v>
      </c>
      <c r="BQ6" s="22">
        <f t="shared" si="17"/>
        <v>70</v>
      </c>
      <c r="BR6" s="22">
        <f t="shared" si="17"/>
        <v>70</v>
      </c>
    </row>
    <row r="7" spans="1:70" ht="17" x14ac:dyDescent="0.2">
      <c r="A7" s="89" t="s">
        <v>674</v>
      </c>
      <c r="B7" s="32" t="s">
        <v>670</v>
      </c>
      <c r="C7" s="32" t="s">
        <v>671</v>
      </c>
      <c r="D7" s="32" t="s">
        <v>94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62">
        <v>35</v>
      </c>
      <c r="K7" s="4">
        <v>2</v>
      </c>
      <c r="L7" s="2">
        <v>35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70</v>
      </c>
      <c r="AJ7" s="3">
        <f>IF(AI7&lt;&gt;0,RANK(AI7,$AI$5:$AI$72),"")</f>
        <v>2</v>
      </c>
      <c r="AK7" s="5">
        <f>COUNTA(E7,G7,I7,K7,M7,O7,Q7,S7,U7,W7,Y7,AA7,AC7,AE7,AG7)</f>
        <v>2</v>
      </c>
      <c r="AL7" s="41">
        <f>HLOOKUP($AL$2,$BD$4:$BR$72,ROW(A7)-3,FALSE)</f>
        <v>70</v>
      </c>
      <c r="AM7" s="33">
        <f>IF(AL7&lt;&gt;0,RANK(AL7,$AL$5:$AL$72),"")</f>
        <v>2</v>
      </c>
      <c r="AO7" s="22">
        <f t="shared" si="0"/>
        <v>0</v>
      </c>
      <c r="AP7">
        <f t="shared" si="1"/>
        <v>0</v>
      </c>
      <c r="AQ7">
        <f t="shared" si="2"/>
        <v>35</v>
      </c>
      <c r="AR7">
        <f t="shared" si="3"/>
        <v>35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35</v>
      </c>
      <c r="BE7" s="22">
        <f t="shared" ref="BE7:BR7" si="18">BD7+LARGE($AO7:$BC7,BE$4)</f>
        <v>70</v>
      </c>
      <c r="BF7" s="22">
        <f t="shared" si="18"/>
        <v>70</v>
      </c>
      <c r="BG7" s="22">
        <f t="shared" si="18"/>
        <v>70</v>
      </c>
      <c r="BH7" s="22">
        <f t="shared" si="18"/>
        <v>70</v>
      </c>
      <c r="BI7" s="22">
        <f t="shared" si="18"/>
        <v>70</v>
      </c>
      <c r="BJ7" s="22">
        <f t="shared" si="18"/>
        <v>70</v>
      </c>
      <c r="BK7" s="22">
        <f t="shared" si="18"/>
        <v>70</v>
      </c>
      <c r="BL7" s="22">
        <f t="shared" si="18"/>
        <v>70</v>
      </c>
      <c r="BM7" s="22">
        <f t="shared" si="18"/>
        <v>70</v>
      </c>
      <c r="BN7" s="22">
        <f t="shared" si="18"/>
        <v>70</v>
      </c>
      <c r="BO7" s="22">
        <f t="shared" si="18"/>
        <v>70</v>
      </c>
      <c r="BP7" s="22">
        <f t="shared" si="18"/>
        <v>70</v>
      </c>
      <c r="BQ7" s="22">
        <f t="shared" si="18"/>
        <v>70</v>
      </c>
      <c r="BR7" s="22">
        <f t="shared" si="18"/>
        <v>70</v>
      </c>
    </row>
    <row r="8" spans="1:70" ht="17" x14ac:dyDescent="0.2">
      <c r="A8" s="89" t="s">
        <v>677</v>
      </c>
      <c r="B8" s="32" t="s">
        <v>678</v>
      </c>
      <c r="C8" s="32" t="s">
        <v>561</v>
      </c>
      <c r="D8" s="32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62">
        <v>20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20</v>
      </c>
      <c r="AJ8" s="3">
        <f>IF(AI8&lt;&gt;0,RANK(AI8,$AI$5:$AI$72),"")</f>
        <v>4</v>
      </c>
      <c r="AK8" s="5">
        <f>COUNTA(E8,G8,I8,K8,M8,O8,Q8,S8,U8,W8,Y8,AA8,AC8,AE8,AG8)</f>
        <v>1</v>
      </c>
      <c r="AL8" s="41">
        <f>HLOOKUP($AL$2,$BD$4:$BR$72,ROW(A8)-3,FALSE)</f>
        <v>20</v>
      </c>
      <c r="AM8" s="33">
        <f>IF(AL8&lt;&gt;0,RANK(AL8,$AL$5:$AL$72),"")</f>
        <v>4</v>
      </c>
      <c r="AO8" s="22">
        <f t="shared" si="0"/>
        <v>0</v>
      </c>
      <c r="AP8">
        <f t="shared" si="1"/>
        <v>0</v>
      </c>
      <c r="AQ8">
        <f t="shared" si="2"/>
        <v>20</v>
      </c>
      <c r="AR8">
        <f t="shared" si="3"/>
        <v>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20</v>
      </c>
      <c r="BE8" s="22">
        <f t="shared" ref="BE8:BR8" si="19">BD8+LARGE($AO8:$BC8,BE$4)</f>
        <v>20</v>
      </c>
      <c r="BF8" s="22">
        <f t="shared" si="19"/>
        <v>20</v>
      </c>
      <c r="BG8" s="22">
        <f t="shared" si="19"/>
        <v>20</v>
      </c>
      <c r="BH8" s="22">
        <f t="shared" si="19"/>
        <v>20</v>
      </c>
      <c r="BI8" s="22">
        <f t="shared" si="19"/>
        <v>20</v>
      </c>
      <c r="BJ8" s="22">
        <f t="shared" si="19"/>
        <v>20</v>
      </c>
      <c r="BK8" s="22">
        <f t="shared" si="19"/>
        <v>20</v>
      </c>
      <c r="BL8" s="22">
        <f t="shared" si="19"/>
        <v>20</v>
      </c>
      <c r="BM8" s="22">
        <f t="shared" si="19"/>
        <v>20</v>
      </c>
      <c r="BN8" s="22">
        <f t="shared" si="19"/>
        <v>20</v>
      </c>
      <c r="BO8" s="22">
        <f t="shared" si="19"/>
        <v>20</v>
      </c>
      <c r="BP8" s="22">
        <f t="shared" si="19"/>
        <v>20</v>
      </c>
      <c r="BQ8" s="22">
        <f t="shared" si="19"/>
        <v>20</v>
      </c>
      <c r="BR8" s="22">
        <f t="shared" si="19"/>
        <v>20</v>
      </c>
    </row>
    <row r="9" spans="1:70" ht="17" x14ac:dyDescent="0.2">
      <c r="A9" s="123" t="s">
        <v>832</v>
      </c>
      <c r="B9" s="32" t="s">
        <v>834</v>
      </c>
      <c r="C9" s="32" t="s">
        <v>835</v>
      </c>
      <c r="D9" s="32" t="s">
        <v>16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66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3</v>
      </c>
      <c r="L9" s="2">
        <v>20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20</v>
      </c>
      <c r="AJ9" s="3">
        <f>IF(AI9&lt;&gt;0,RANK(AI9,$AI$5:$AI$72),"")</f>
        <v>4</v>
      </c>
      <c r="AK9" s="5">
        <f>COUNTA(E9,G9,I9,K9,M9,O9,Q9,S9,U9,W9,Y9,AA9,AC9,AE9,AG9)</f>
        <v>1</v>
      </c>
      <c r="AL9" s="41">
        <f>HLOOKUP($AL$2,$BD$4:$BR$72,ROW(A9)-3,FALSE)</f>
        <v>20</v>
      </c>
      <c r="AM9" s="33">
        <f>IF(AL9&lt;&gt;0,RANK(AL9,$AL$5:$AL$72),"")</f>
        <v>4</v>
      </c>
      <c r="AO9" s="22">
        <f t="shared" si="0"/>
        <v>0</v>
      </c>
      <c r="AP9">
        <f t="shared" si="1"/>
        <v>0</v>
      </c>
      <c r="AQ9">
        <f t="shared" si="2"/>
        <v>0</v>
      </c>
      <c r="AR9">
        <f t="shared" si="3"/>
        <v>20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20</v>
      </c>
      <c r="BE9" s="22">
        <f t="shared" ref="BE9:BR9" si="20">BD9+LARGE($AO9:$BC9,BE$4)</f>
        <v>20</v>
      </c>
      <c r="BF9" s="22">
        <f t="shared" si="20"/>
        <v>20</v>
      </c>
      <c r="BG9" s="22">
        <f t="shared" si="20"/>
        <v>20</v>
      </c>
      <c r="BH9" s="22">
        <f t="shared" si="20"/>
        <v>20</v>
      </c>
      <c r="BI9" s="22">
        <f t="shared" si="20"/>
        <v>20</v>
      </c>
      <c r="BJ9" s="22">
        <f t="shared" si="20"/>
        <v>20</v>
      </c>
      <c r="BK9" s="22">
        <f t="shared" si="20"/>
        <v>20</v>
      </c>
      <c r="BL9" s="22">
        <f t="shared" si="20"/>
        <v>20</v>
      </c>
      <c r="BM9" s="22">
        <f t="shared" si="20"/>
        <v>20</v>
      </c>
      <c r="BN9" s="22">
        <f t="shared" si="20"/>
        <v>20</v>
      </c>
      <c r="BO9" s="22">
        <f t="shared" si="20"/>
        <v>20</v>
      </c>
      <c r="BP9" s="22">
        <f t="shared" si="20"/>
        <v>20</v>
      </c>
      <c r="BQ9" s="22">
        <f t="shared" si="20"/>
        <v>20</v>
      </c>
      <c r="BR9" s="22">
        <f t="shared" si="20"/>
        <v>20</v>
      </c>
    </row>
    <row r="10" spans="1:70" ht="17" x14ac:dyDescent="0.2">
      <c r="A10" s="89" t="s">
        <v>833</v>
      </c>
      <c r="B10" s="32" t="s">
        <v>836</v>
      </c>
      <c r="C10" s="32" t="s">
        <v>177</v>
      </c>
      <c r="D10" s="32" t="s">
        <v>16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66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20</v>
      </c>
      <c r="AJ10" s="3">
        <f>IF(AI10&lt;&gt;0,RANK(AI10,$AI$5:$AI$72),"")</f>
        <v>4</v>
      </c>
      <c r="AK10" s="5">
        <f>COUNTA(E10,G10,I10,K10,M10,O10,Q10,S10,U10,W10,Y10,AA10,AC10,AE10,AG10)</f>
        <v>1</v>
      </c>
      <c r="AL10" s="41">
        <f>HLOOKUP($AL$2,$BD$4:$BR$72,ROW(A10)-3,FALSE)</f>
        <v>20</v>
      </c>
      <c r="AM10" s="33">
        <f>IF(AL10&lt;&gt;0,RANK(AL10,$AL$5:$AL$72),"")</f>
        <v>4</v>
      </c>
      <c r="AO10" s="22">
        <f t="shared" si="0"/>
        <v>0</v>
      </c>
      <c r="AP10">
        <f t="shared" si="1"/>
        <v>0</v>
      </c>
      <c r="AQ10">
        <f t="shared" si="2"/>
        <v>0</v>
      </c>
      <c r="AR10">
        <f t="shared" si="3"/>
        <v>20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20</v>
      </c>
      <c r="BE10" s="22">
        <f t="shared" ref="BE10:BR10" si="21">BD10+LARGE($AO10:$BC10,BE$4)</f>
        <v>20</v>
      </c>
      <c r="BF10" s="22">
        <f t="shared" si="21"/>
        <v>20</v>
      </c>
      <c r="BG10" s="22">
        <f t="shared" si="21"/>
        <v>20</v>
      </c>
      <c r="BH10" s="22">
        <f t="shared" si="21"/>
        <v>20</v>
      </c>
      <c r="BI10" s="22">
        <f t="shared" si="21"/>
        <v>20</v>
      </c>
      <c r="BJ10" s="22">
        <f t="shared" si="21"/>
        <v>20</v>
      </c>
      <c r="BK10" s="22">
        <f t="shared" si="21"/>
        <v>20</v>
      </c>
      <c r="BL10" s="22">
        <f t="shared" si="21"/>
        <v>20</v>
      </c>
      <c r="BM10" s="22">
        <f t="shared" si="21"/>
        <v>20</v>
      </c>
      <c r="BN10" s="22">
        <f t="shared" si="21"/>
        <v>20</v>
      </c>
      <c r="BO10" s="22">
        <f t="shared" si="21"/>
        <v>20</v>
      </c>
      <c r="BP10" s="22">
        <f t="shared" si="21"/>
        <v>20</v>
      </c>
      <c r="BQ10" s="22">
        <f t="shared" si="21"/>
        <v>20</v>
      </c>
      <c r="BR10" s="22">
        <f t="shared" si="21"/>
        <v>20</v>
      </c>
    </row>
    <row r="11" spans="1:70" ht="17" x14ac:dyDescent="0.2">
      <c r="A11" s="97" t="s">
        <v>697</v>
      </c>
      <c r="B11" s="32" t="s">
        <v>698</v>
      </c>
      <c r="C11" s="32" t="s">
        <v>535</v>
      </c>
      <c r="D11" s="32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9</v>
      </c>
      <c r="J11" s="126">
        <v>10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10</v>
      </c>
      <c r="AJ11" s="3">
        <f>IF(AI11&lt;&gt;0,RANK(AI11,$AI$5:$AI$72),"")</f>
        <v>7</v>
      </c>
      <c r="AK11" s="5">
        <f>COUNTA(E11,G11,I11,K11,M11,O11,Q11,S11,U11,W11,Y11,AA11,AC11,AE11,AG11)</f>
        <v>1</v>
      </c>
      <c r="AL11" s="41">
        <f>HLOOKUP($AL$2,$BD$4:$BR$72,ROW(A11)-3,FALSE)</f>
        <v>10</v>
      </c>
      <c r="AM11" s="33">
        <f>IF(AL11&lt;&gt;0,RANK(AL11,$AL$5:$AL$72),"")</f>
        <v>7</v>
      </c>
      <c r="AO11" s="22">
        <f t="shared" si="0"/>
        <v>0</v>
      </c>
      <c r="AP11">
        <f t="shared" si="1"/>
        <v>0</v>
      </c>
      <c r="AQ11">
        <f t="shared" si="2"/>
        <v>10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10</v>
      </c>
      <c r="BE11" s="22">
        <f t="shared" ref="BE11:BR11" si="22">BD11+LARGE($AO11:$BC11,BE$4)</f>
        <v>10</v>
      </c>
      <c r="BF11" s="22">
        <f t="shared" si="22"/>
        <v>10</v>
      </c>
      <c r="BG11" s="22">
        <f t="shared" si="22"/>
        <v>10</v>
      </c>
      <c r="BH11" s="22">
        <f t="shared" si="22"/>
        <v>10</v>
      </c>
      <c r="BI11" s="22">
        <f t="shared" si="22"/>
        <v>10</v>
      </c>
      <c r="BJ11" s="22">
        <f t="shared" si="22"/>
        <v>10</v>
      </c>
      <c r="BK11" s="22">
        <f t="shared" si="22"/>
        <v>10</v>
      </c>
      <c r="BL11" s="22">
        <f t="shared" si="22"/>
        <v>10</v>
      </c>
      <c r="BM11" s="22">
        <f t="shared" si="22"/>
        <v>10</v>
      </c>
      <c r="BN11" s="22">
        <f t="shared" si="22"/>
        <v>10</v>
      </c>
      <c r="BO11" s="22">
        <f t="shared" si="22"/>
        <v>10</v>
      </c>
      <c r="BP11" s="22">
        <f t="shared" si="22"/>
        <v>10</v>
      </c>
      <c r="BQ11" s="22">
        <f t="shared" si="22"/>
        <v>10</v>
      </c>
      <c r="BR11" s="22">
        <f t="shared" si="22"/>
        <v>10</v>
      </c>
    </row>
    <row r="12" spans="1:70" ht="17" x14ac:dyDescent="0.2">
      <c r="A12" s="89" t="s">
        <v>7</v>
      </c>
      <c r="B12" s="32" t="s">
        <v>694</v>
      </c>
      <c r="C12" s="32" t="s">
        <v>699</v>
      </c>
      <c r="D12" s="32" t="s">
        <v>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10</v>
      </c>
      <c r="J12" s="126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10</v>
      </c>
      <c r="AJ12" s="3">
        <f>IF(AI12&lt;&gt;0,RANK(AI12,$AI$5:$AI$72),"")</f>
        <v>7</v>
      </c>
      <c r="AK12" s="5">
        <f>COUNTA(E12,G12,I12,K12,M12,O12,Q12,S12,U12,W12,Y12,AA12,AC12,AE12,AG12)</f>
        <v>1</v>
      </c>
      <c r="AL12" s="41">
        <f>HLOOKUP($AL$2,$BD$4:$BR$72,ROW(A12)-3,FALSE)</f>
        <v>10</v>
      </c>
      <c r="AM12" s="33">
        <f>IF(AL12&lt;&gt;0,RANK(AL12,$AL$5:$AL$72),"")</f>
        <v>7</v>
      </c>
      <c r="AO12" s="22">
        <f t="shared" si="0"/>
        <v>0</v>
      </c>
      <c r="AP12">
        <f t="shared" si="1"/>
        <v>0</v>
      </c>
      <c r="AQ12">
        <f t="shared" si="2"/>
        <v>10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10</v>
      </c>
      <c r="BE12" s="22">
        <f t="shared" ref="BE12:BR12" si="23">BD12+LARGE($AO12:$BC12,BE$4)</f>
        <v>10</v>
      </c>
      <c r="BF12" s="22">
        <f t="shared" si="23"/>
        <v>10</v>
      </c>
      <c r="BG12" s="22">
        <f t="shared" si="23"/>
        <v>10</v>
      </c>
      <c r="BH12" s="22">
        <f t="shared" si="23"/>
        <v>10</v>
      </c>
      <c r="BI12" s="22">
        <f t="shared" si="23"/>
        <v>10</v>
      </c>
      <c r="BJ12" s="22">
        <f t="shared" si="23"/>
        <v>10</v>
      </c>
      <c r="BK12" s="22">
        <f t="shared" si="23"/>
        <v>10</v>
      </c>
      <c r="BL12" s="22">
        <f t="shared" si="23"/>
        <v>10</v>
      </c>
      <c r="BM12" s="22">
        <f t="shared" si="23"/>
        <v>10</v>
      </c>
      <c r="BN12" s="22">
        <f t="shared" si="23"/>
        <v>10</v>
      </c>
      <c r="BO12" s="22">
        <f t="shared" si="23"/>
        <v>10</v>
      </c>
      <c r="BP12" s="22">
        <f t="shared" si="23"/>
        <v>10</v>
      </c>
      <c r="BQ12" s="22">
        <f t="shared" si="23"/>
        <v>10</v>
      </c>
      <c r="BR12" s="22">
        <f t="shared" si="23"/>
        <v>10</v>
      </c>
    </row>
    <row r="13" spans="1:70" ht="18" x14ac:dyDescent="0.2">
      <c r="A13" s="89"/>
      <c r="B13" s="32" t="str">
        <f>IF(ISNA(VLOOKUP(A13,'Licenciés Jeunes 2023'!A:C,3,0)),"",VLOOKUP(A13,'Licenciés Jeunes 2023'!A:C,3,0))</f>
        <v/>
      </c>
      <c r="C13" s="32" t="str">
        <f>IF(ISNA(VLOOKUP(A13,'Licenciés Jeunes 2023'!A:C,2,0)),"",VLOOKUP(A13,'Licenciés Jeunes 2023'!A:C,2,0))</f>
        <v/>
      </c>
      <c r="D13" s="32" t="str">
        <f>IF(ISNA(VLOOKUP(A13,'Licenciés Jeunes 2023'!A:F,6,0)),"",VLOOKUP(A13,'Licenciés Jeunes 2023'!A:F,6,0))</f>
        <v/>
      </c>
      <c r="E13" s="6"/>
      <c r="F13" s="66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0</v>
      </c>
      <c r="AJ13" s="3" t="str">
        <f>IF(AI13&lt;&gt;0,RANK(AI13,$AI$5:$AI$72),"")</f>
        <v/>
      </c>
      <c r="AK13" s="5">
        <f>COUNTA(E13,G13,I13,K13,M13,O13,Q13,S13,U13,W13,Y13,AA13,AC13,AE13,AG13)</f>
        <v>0</v>
      </c>
      <c r="AL13" s="41">
        <f>HLOOKUP($AL$2,$BD$4:$BR$72,ROW(A13)-3,FALSE)</f>
        <v>0</v>
      </c>
      <c r="AM13" s="33" t="str">
        <f>IF(AL13&lt;&gt;0,RANK(AL13,$AL$5:$AL$72),"")</f>
        <v/>
      </c>
      <c r="AO13" s="22">
        <f t="shared" si="0"/>
        <v>0</v>
      </c>
      <c r="AP13">
        <f t="shared" si="1"/>
        <v>0</v>
      </c>
      <c r="AQ13">
        <f t="shared" si="2"/>
        <v>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0</v>
      </c>
      <c r="BE13" s="22">
        <f t="shared" ref="BE13:BR13" si="24">BD13+LARGE($AO13:$BC13,BE$4)</f>
        <v>0</v>
      </c>
      <c r="BF13" s="22">
        <f t="shared" si="24"/>
        <v>0</v>
      </c>
      <c r="BG13" s="22">
        <f t="shared" si="24"/>
        <v>0</v>
      </c>
      <c r="BH13" s="22">
        <f t="shared" si="24"/>
        <v>0</v>
      </c>
      <c r="BI13" s="22">
        <f t="shared" si="24"/>
        <v>0</v>
      </c>
      <c r="BJ13" s="22">
        <f t="shared" si="24"/>
        <v>0</v>
      </c>
      <c r="BK13" s="22">
        <f t="shared" si="24"/>
        <v>0</v>
      </c>
      <c r="BL13" s="22">
        <f t="shared" si="24"/>
        <v>0</v>
      </c>
      <c r="BM13" s="22">
        <f t="shared" si="24"/>
        <v>0</v>
      </c>
      <c r="BN13" s="22">
        <f t="shared" si="24"/>
        <v>0</v>
      </c>
      <c r="BO13" s="22">
        <f t="shared" si="24"/>
        <v>0</v>
      </c>
      <c r="BP13" s="22">
        <f t="shared" si="24"/>
        <v>0</v>
      </c>
      <c r="BQ13" s="22">
        <f t="shared" si="24"/>
        <v>0</v>
      </c>
      <c r="BR13" s="22">
        <f t="shared" si="24"/>
        <v>0</v>
      </c>
    </row>
    <row r="14" spans="1:70" ht="18" x14ac:dyDescent="0.2">
      <c r="A14" s="89"/>
      <c r="B14" s="32" t="str">
        <f>IF(ISNA(VLOOKUP(A14,'Licenciés Jeunes 2023'!A:C,3,0)),"",VLOOKUP(A14,'Licenciés Jeunes 2023'!A:C,3,0))</f>
        <v/>
      </c>
      <c r="C14" s="32" t="str">
        <f>IF(ISNA(VLOOKUP(A14,'Licenciés Jeunes 2023'!A:C,2,0)),"",VLOOKUP(A14,'Licenciés Jeunes 2023'!A:C,2,0))</f>
        <v/>
      </c>
      <c r="D14" s="32" t="str">
        <f>IF(ISNA(VLOOKUP(A14,'Licenciés Jeunes 2023'!A:F,6,0)),"",VLOOKUP(A14,'Licenciés Jeunes 2023'!A:F,6,0))</f>
        <v/>
      </c>
      <c r="E14" s="6"/>
      <c r="F14" s="66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0</v>
      </c>
      <c r="AJ14" s="3" t="str">
        <f>IF(AI14&lt;&gt;0,RANK(AI14,$AI$5:$AI$72),"")</f>
        <v/>
      </c>
      <c r="AK14" s="5">
        <f>COUNTA(E14,G14,I14,K14,M14,O14,Q14,S14,U14,W14,Y14,AA14,AC14,AE14,AG14)</f>
        <v>0</v>
      </c>
      <c r="AL14" s="41">
        <f>HLOOKUP($AL$2,$BD$4:$BR$72,ROW(A14)-3,FALSE)</f>
        <v>0</v>
      </c>
      <c r="AM14" s="33" t="str">
        <f>IF(AL14&lt;&gt;0,RANK(AL14,$AL$5:$AL$72),"")</f>
        <v/>
      </c>
      <c r="AO14" s="22">
        <f t="shared" si="0"/>
        <v>0</v>
      </c>
      <c r="AP14">
        <f t="shared" si="1"/>
        <v>0</v>
      </c>
      <c r="AQ14">
        <f t="shared" si="2"/>
        <v>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 s="22">
        <f t="shared" ref="BE14:BR14" si="25">BD14+LARGE($AO14:$BC14,BE$4)</f>
        <v>0</v>
      </c>
      <c r="BF14" s="22">
        <f t="shared" si="25"/>
        <v>0</v>
      </c>
      <c r="BG14" s="22">
        <f t="shared" si="25"/>
        <v>0</v>
      </c>
      <c r="BH14" s="22">
        <f t="shared" si="25"/>
        <v>0</v>
      </c>
      <c r="BI14" s="22">
        <f t="shared" si="25"/>
        <v>0</v>
      </c>
      <c r="BJ14" s="22">
        <f t="shared" si="25"/>
        <v>0</v>
      </c>
      <c r="BK14" s="22">
        <f t="shared" si="25"/>
        <v>0</v>
      </c>
      <c r="BL14" s="22">
        <f t="shared" si="25"/>
        <v>0</v>
      </c>
      <c r="BM14" s="22">
        <f t="shared" si="25"/>
        <v>0</v>
      </c>
      <c r="BN14" s="22">
        <f t="shared" si="25"/>
        <v>0</v>
      </c>
      <c r="BO14" s="22">
        <f t="shared" si="25"/>
        <v>0</v>
      </c>
      <c r="BP14" s="22">
        <f t="shared" si="25"/>
        <v>0</v>
      </c>
      <c r="BQ14" s="22">
        <f t="shared" si="25"/>
        <v>0</v>
      </c>
      <c r="BR14" s="22">
        <f t="shared" si="25"/>
        <v>0</v>
      </c>
    </row>
    <row r="15" spans="1:70" ht="18" x14ac:dyDescent="0.2">
      <c r="A15" s="89"/>
      <c r="B15" s="32" t="str">
        <f>IF(ISNA(VLOOKUP(A15,'Licenciés Jeunes 2023'!A:C,3,0)),"",VLOOKUP(A15,'Licenciés Jeunes 2023'!A:C,3,0))</f>
        <v/>
      </c>
      <c r="C15" s="32" t="str">
        <f>IF(ISNA(VLOOKUP(A15,'Licenciés Jeunes 2023'!A:C,2,0)),"",VLOOKUP(A15,'Licenciés Jeunes 2023'!A:C,2,0))</f>
        <v/>
      </c>
      <c r="D15" s="32" t="str">
        <f>IF(ISNA(VLOOKUP(A15,'Licenciés Jeunes 2023'!A:F,6,0)),"",VLOOKUP(A15,'Licenciés Jeunes 2023'!A:F,6,0))</f>
        <v/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0</v>
      </c>
      <c r="AJ15" s="3" t="str">
        <f>IF(AI15&lt;&gt;0,RANK(AI15,$AI$5:$AI$72),"")</f>
        <v/>
      </c>
      <c r="AK15" s="5">
        <f>COUNTA(E15,G15,I15,K15,M15,O15,Q15,S15,U15,W15,Y15,AA15,AC15,AE15,AG15)</f>
        <v>0</v>
      </c>
      <c r="AL15" s="41">
        <f>HLOOKUP($AL$2,$BD$4:$BR$72,ROW(A15)-3,FALSE)</f>
        <v>0</v>
      </c>
      <c r="AM15" s="33" t="str">
        <f>IF(AL15&lt;&gt;0,RANK(AL15,$AL$5:$AL$72),"")</f>
        <v/>
      </c>
      <c r="AO15" s="22">
        <f t="shared" si="0"/>
        <v>0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 s="22">
        <f t="shared" ref="BE15:BR15" si="26">BD15+LARGE($AO15:$BC15,BE$4)</f>
        <v>0</v>
      </c>
      <c r="BF15" s="22">
        <f t="shared" si="26"/>
        <v>0</v>
      </c>
      <c r="BG15" s="22">
        <f t="shared" si="26"/>
        <v>0</v>
      </c>
      <c r="BH15" s="22">
        <f t="shared" si="26"/>
        <v>0</v>
      </c>
      <c r="BI15" s="22">
        <f t="shared" si="26"/>
        <v>0</v>
      </c>
      <c r="BJ15" s="22">
        <f t="shared" si="26"/>
        <v>0</v>
      </c>
      <c r="BK15" s="22">
        <f t="shared" si="26"/>
        <v>0</v>
      </c>
      <c r="BL15" s="22">
        <f t="shared" si="26"/>
        <v>0</v>
      </c>
      <c r="BM15" s="22">
        <f t="shared" si="26"/>
        <v>0</v>
      </c>
      <c r="BN15" s="22">
        <f t="shared" si="26"/>
        <v>0</v>
      </c>
      <c r="BO15" s="22">
        <f t="shared" si="26"/>
        <v>0</v>
      </c>
      <c r="BP15" s="22">
        <f t="shared" si="26"/>
        <v>0</v>
      </c>
      <c r="BQ15" s="22">
        <f t="shared" si="26"/>
        <v>0</v>
      </c>
      <c r="BR15" s="22">
        <f t="shared" si="26"/>
        <v>0</v>
      </c>
    </row>
    <row r="16" spans="1:70" ht="18" x14ac:dyDescent="0.2">
      <c r="A16" s="89"/>
      <c r="B16" s="32" t="str">
        <f>IF(ISNA(VLOOKUP(A16,'Licenciés Jeunes 2023'!A:C,3,0)),"",VLOOKUP(A16,'Licenciés Jeunes 2023'!A:C,3,0))</f>
        <v/>
      </c>
      <c r="C16" s="32" t="str">
        <f>IF(ISNA(VLOOKUP(A16,'Licenciés Jeunes 2023'!A:C,2,0)),"",VLOOKUP(A16,'Licenciés Jeunes 2023'!A:C,2,0))</f>
        <v/>
      </c>
      <c r="D16" s="32" t="str">
        <f>IF(ISNA(VLOOKUP(A16,'Licenciés Jeunes 2023'!A:F,6,0)),"",VLOOKUP(A16,'Licenciés Jeunes 2023'!A:F,6,0))</f>
        <v/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0</v>
      </c>
      <c r="AJ16" s="3" t="str">
        <f>IF(AI16&lt;&gt;0,RANK(AI16,$AI$5:$AI$72),"")</f>
        <v/>
      </c>
      <c r="AK16" s="5">
        <f>COUNTA(E16,G16,I16,K16,M16,O16,Q16,S16,U16,W16,Y16,AA16,AC16,AE16,AG16)</f>
        <v>0</v>
      </c>
      <c r="AL16" s="41">
        <f>HLOOKUP($AL$2,$BD$4:$BR$72,ROW(A16)-3,FALSE)</f>
        <v>0</v>
      </c>
      <c r="AM16" s="33" t="str">
        <f>IF(AL16&lt;&gt;0,RANK(AL16,$AL$5:$AL$72),"")</f>
        <v/>
      </c>
      <c r="AO16" s="22">
        <f t="shared" si="0"/>
        <v>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0</v>
      </c>
      <c r="BE16" s="22">
        <f t="shared" ref="BE16:BR16" si="27">BD16+LARGE($AO16:$BC16,BE$4)</f>
        <v>0</v>
      </c>
      <c r="BF16" s="22">
        <f t="shared" si="27"/>
        <v>0</v>
      </c>
      <c r="BG16" s="22">
        <f t="shared" si="27"/>
        <v>0</v>
      </c>
      <c r="BH16" s="22">
        <f t="shared" si="27"/>
        <v>0</v>
      </c>
      <c r="BI16" s="22">
        <f t="shared" si="27"/>
        <v>0</v>
      </c>
      <c r="BJ16" s="22">
        <f t="shared" si="27"/>
        <v>0</v>
      </c>
      <c r="BK16" s="22">
        <f t="shared" si="27"/>
        <v>0</v>
      </c>
      <c r="BL16" s="22">
        <f t="shared" si="27"/>
        <v>0</v>
      </c>
      <c r="BM16" s="22">
        <f t="shared" si="27"/>
        <v>0</v>
      </c>
      <c r="BN16" s="22">
        <f t="shared" si="27"/>
        <v>0</v>
      </c>
      <c r="BO16" s="22">
        <f t="shared" si="27"/>
        <v>0</v>
      </c>
      <c r="BP16" s="22">
        <f t="shared" si="27"/>
        <v>0</v>
      </c>
      <c r="BQ16" s="22">
        <f t="shared" si="27"/>
        <v>0</v>
      </c>
      <c r="BR16" s="22">
        <f t="shared" si="27"/>
        <v>0</v>
      </c>
    </row>
    <row r="17" spans="1:70" ht="18" x14ac:dyDescent="0.2">
      <c r="A17" s="89"/>
      <c r="B17" s="32" t="str">
        <f>IF(ISNA(VLOOKUP(A17,'Licenciés Jeunes 2023'!A:C,3,0)),"",VLOOKUP(A17,'Licenciés Jeunes 2023'!A:C,3,0))</f>
        <v/>
      </c>
      <c r="C17" s="32" t="str">
        <f>IF(ISNA(VLOOKUP(A17,'Licenciés Jeunes 2023'!A:C,2,0)),"",VLOOKUP(A17,'Licenciés Jeunes 2023'!A:C,2,0))</f>
        <v/>
      </c>
      <c r="D17" s="32" t="str">
        <f>IF(ISNA(VLOOKUP(A17,'Licenciés Jeunes 2023'!A:F,6,0)),"",VLOOKUP(A17,'Licenciés Jeunes 2023'!A:F,6,0))</f>
        <v/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0</v>
      </c>
      <c r="AJ17" s="3" t="str">
        <f>IF(AI17&lt;&gt;0,RANK(AI17,$AI$5:$AI$72),"")</f>
        <v/>
      </c>
      <c r="AK17" s="5">
        <f>COUNTA(E17,G17,I17,K17,M17,O17,Q17,S17,U17,W17,Y17,AA17,AC17,AE17,AG17)</f>
        <v>0</v>
      </c>
      <c r="AL17" s="41">
        <f>HLOOKUP($AL$2,$BD$4:$BR$72,ROW(A17)-3,FALSE)</f>
        <v>0</v>
      </c>
      <c r="AM17" s="33" t="str">
        <f>IF(AL17&lt;&gt;0,RANK(AL17,$AL$5:$AL$72),"")</f>
        <v/>
      </c>
      <c r="AO17" s="22">
        <f t="shared" si="0"/>
        <v>0</v>
      </c>
      <c r="AP17">
        <f t="shared" si="1"/>
        <v>0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 s="22">
        <f t="shared" ref="BE17:BR17" si="28">BD17+LARGE($AO17:$BC17,BE$4)</f>
        <v>0</v>
      </c>
      <c r="BF17" s="22">
        <f t="shared" si="28"/>
        <v>0</v>
      </c>
      <c r="BG17" s="22">
        <f t="shared" si="28"/>
        <v>0</v>
      </c>
      <c r="BH17" s="22">
        <f t="shared" si="28"/>
        <v>0</v>
      </c>
      <c r="BI17" s="22">
        <f t="shared" si="28"/>
        <v>0</v>
      </c>
      <c r="BJ17" s="22">
        <f t="shared" si="28"/>
        <v>0</v>
      </c>
      <c r="BK17" s="22">
        <f t="shared" si="28"/>
        <v>0</v>
      </c>
      <c r="BL17" s="22">
        <f t="shared" si="28"/>
        <v>0</v>
      </c>
      <c r="BM17" s="22">
        <f t="shared" si="28"/>
        <v>0</v>
      </c>
      <c r="BN17" s="22">
        <f t="shared" si="28"/>
        <v>0</v>
      </c>
      <c r="BO17" s="22">
        <f t="shared" si="28"/>
        <v>0</v>
      </c>
      <c r="BP17" s="22">
        <f t="shared" si="28"/>
        <v>0</v>
      </c>
      <c r="BQ17" s="22">
        <f t="shared" si="28"/>
        <v>0</v>
      </c>
      <c r="BR17" s="22">
        <f t="shared" si="28"/>
        <v>0</v>
      </c>
    </row>
    <row r="18" spans="1:70" ht="18" x14ac:dyDescent="0.2">
      <c r="A18" s="89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0</v>
      </c>
      <c r="AJ18" s="3" t="str">
        <f>IF(AI18&lt;&gt;0,RANK(AI18,$AI$5:$AI$72),"")</f>
        <v/>
      </c>
      <c r="AK18" s="5">
        <f>COUNTA(E18,G18,I18,K18,M18,O18,Q18,S18,U18,W18,Y18,AA18,AC18,AE18,AG18)</f>
        <v>0</v>
      </c>
      <c r="AL18" s="41">
        <f>HLOOKUP($AL$2,$BD$4:$BR$72,ROW(A18)-3,FALSE)</f>
        <v>0</v>
      </c>
      <c r="AM18" s="33" t="str">
        <f>IF(AL18&lt;&gt;0,RANK(AL18,$AL$5:$AL$72),"")</f>
        <v/>
      </c>
      <c r="AO18" s="22">
        <f t="shared" si="0"/>
        <v>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 s="22">
        <f t="shared" ref="BE18:BR18" si="29">BD18+LARGE($AO18:$BC18,BE$4)</f>
        <v>0</v>
      </c>
      <c r="BF18" s="22">
        <f t="shared" si="29"/>
        <v>0</v>
      </c>
      <c r="BG18" s="22">
        <f t="shared" si="29"/>
        <v>0</v>
      </c>
      <c r="BH18" s="22">
        <f t="shared" si="29"/>
        <v>0</v>
      </c>
      <c r="BI18" s="22">
        <f t="shared" si="29"/>
        <v>0</v>
      </c>
      <c r="BJ18" s="22">
        <f t="shared" si="29"/>
        <v>0</v>
      </c>
      <c r="BK18" s="22">
        <f t="shared" si="29"/>
        <v>0</v>
      </c>
      <c r="BL18" s="22">
        <f t="shared" si="29"/>
        <v>0</v>
      </c>
      <c r="BM18" s="22">
        <f t="shared" si="29"/>
        <v>0</v>
      </c>
      <c r="BN18" s="22">
        <f t="shared" si="29"/>
        <v>0</v>
      </c>
      <c r="BO18" s="22">
        <f t="shared" si="29"/>
        <v>0</v>
      </c>
      <c r="BP18" s="22">
        <f t="shared" si="29"/>
        <v>0</v>
      </c>
      <c r="BQ18" s="22">
        <f t="shared" si="29"/>
        <v>0</v>
      </c>
      <c r="BR18" s="22">
        <f t="shared" si="29"/>
        <v>0</v>
      </c>
    </row>
    <row r="19" spans="1:70" ht="18" x14ac:dyDescent="0.2">
      <c r="A19" s="89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0</v>
      </c>
      <c r="AJ19" s="3" t="str">
        <f>IF(AI19&lt;&gt;0,RANK(AI19,$AI$5:$AI$72),"")</f>
        <v/>
      </c>
      <c r="AK19" s="5">
        <f>COUNTA(E19,G19,I19,K19,M19,O19,Q19,S19,U19,W19,Y19,AA19,AC19,AE19,AG19)</f>
        <v>0</v>
      </c>
      <c r="AL19" s="41">
        <f>HLOOKUP($AL$2,$BD$4:$BR$72,ROW(A19)-3,FALSE)</f>
        <v>0</v>
      </c>
      <c r="AM19" s="33" t="str">
        <f>IF(AL19&lt;&gt;0,RANK(AL19,$AL$5:$AL$72),"")</f>
        <v/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 s="22">
        <f t="shared" ref="BE19:BR19" si="30">BD19+LARGE($AO19:$BC19,BE$4)</f>
        <v>0</v>
      </c>
      <c r="BF19" s="22">
        <f t="shared" si="30"/>
        <v>0</v>
      </c>
      <c r="BG19" s="22">
        <f t="shared" si="30"/>
        <v>0</v>
      </c>
      <c r="BH19" s="22">
        <f t="shared" si="30"/>
        <v>0</v>
      </c>
      <c r="BI19" s="22">
        <f t="shared" si="30"/>
        <v>0</v>
      </c>
      <c r="BJ19" s="22">
        <f t="shared" si="30"/>
        <v>0</v>
      </c>
      <c r="BK19" s="22">
        <f t="shared" si="30"/>
        <v>0</v>
      </c>
      <c r="BL19" s="22">
        <f t="shared" si="30"/>
        <v>0</v>
      </c>
      <c r="BM19" s="22">
        <f t="shared" si="30"/>
        <v>0</v>
      </c>
      <c r="BN19" s="22">
        <f t="shared" si="30"/>
        <v>0</v>
      </c>
      <c r="BO19" s="22">
        <f t="shared" si="30"/>
        <v>0</v>
      </c>
      <c r="BP19" s="22">
        <f t="shared" si="30"/>
        <v>0</v>
      </c>
      <c r="BQ19" s="22">
        <f t="shared" si="30"/>
        <v>0</v>
      </c>
      <c r="BR19" s="22">
        <f t="shared" si="30"/>
        <v>0</v>
      </c>
    </row>
    <row r="20" spans="1:70" ht="18" x14ac:dyDescent="0.2">
      <c r="A20" s="99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0</v>
      </c>
      <c r="AJ20" s="3" t="str">
        <f>IF(AI20&lt;&gt;0,RANK(AI20,$AI$5:$AI$72),"")</f>
        <v/>
      </c>
      <c r="AK20" s="5">
        <f>COUNTA(E20,G20,I20,K20,M20,O20,Q20,S20,U20,W20,Y20,AA20,AC20,AE20,AG20)</f>
        <v>0</v>
      </c>
      <c r="AL20" s="41">
        <f>HLOOKUP($AL$2,$BD$4:$BR$72,ROW(A20)-3,FALSE)</f>
        <v>0</v>
      </c>
      <c r="AM20" s="33" t="str">
        <f>IF(AL20&lt;&gt;0,RANK(AL20,$AL$5:$AL$72),"")</f>
        <v/>
      </c>
      <c r="AO20" s="22">
        <f t="shared" si="0"/>
        <v>0</v>
      </c>
      <c r="AP20">
        <f t="shared" si="1"/>
        <v>0</v>
      </c>
      <c r="AQ20">
        <f t="shared" si="2"/>
        <v>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 s="22">
        <f t="shared" ref="BE20:BR20" si="31">BD20+LARGE($AO20:$BC20,BE$4)</f>
        <v>0</v>
      </c>
      <c r="BF20" s="22">
        <f t="shared" si="31"/>
        <v>0</v>
      </c>
      <c r="BG20" s="22">
        <f t="shared" si="31"/>
        <v>0</v>
      </c>
      <c r="BH20" s="22">
        <f t="shared" si="31"/>
        <v>0</v>
      </c>
      <c r="BI20" s="22">
        <f t="shared" si="31"/>
        <v>0</v>
      </c>
      <c r="BJ20" s="22">
        <f t="shared" si="31"/>
        <v>0</v>
      </c>
      <c r="BK20" s="22">
        <f t="shared" si="31"/>
        <v>0</v>
      </c>
      <c r="BL20" s="22">
        <f t="shared" si="31"/>
        <v>0</v>
      </c>
      <c r="BM20" s="22">
        <f t="shared" si="31"/>
        <v>0</v>
      </c>
      <c r="BN20" s="22">
        <f t="shared" si="31"/>
        <v>0</v>
      </c>
      <c r="BO20" s="22">
        <f t="shared" si="31"/>
        <v>0</v>
      </c>
      <c r="BP20" s="22">
        <f t="shared" si="31"/>
        <v>0</v>
      </c>
      <c r="BQ20" s="22">
        <f t="shared" si="31"/>
        <v>0</v>
      </c>
      <c r="BR20" s="22">
        <f t="shared" si="31"/>
        <v>0</v>
      </c>
    </row>
    <row r="21" spans="1:70" ht="18" x14ac:dyDescent="0.2">
      <c r="A21" s="89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0</v>
      </c>
      <c r="AJ21" s="3" t="str">
        <f>IF(AI21&lt;&gt;0,RANK(AI21,$AI$5:$AI$72),"")</f>
        <v/>
      </c>
      <c r="AK21" s="5">
        <f>COUNTA(E21,G21,I21,K21,M21,O21,Q21,S21,U21,W21,Y21,AA21,AC21,AE21,AG21)</f>
        <v>0</v>
      </c>
      <c r="AL21" s="41">
        <f>HLOOKUP($AL$2,$BD$4:$BR$72,ROW(A21)-3,FALSE)</f>
        <v>0</v>
      </c>
      <c r="AM21" s="33" t="str">
        <f>IF(AL21&lt;&gt;0,RANK(AL21,$AL$5:$AL$72),"")</f>
        <v/>
      </c>
      <c r="AO21" s="22">
        <f t="shared" si="0"/>
        <v>0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 s="22">
        <f t="shared" ref="BE21:BR21" si="32">BD21+LARGE($AO21:$BC21,BE$4)</f>
        <v>0</v>
      </c>
      <c r="BF21" s="22">
        <f t="shared" si="32"/>
        <v>0</v>
      </c>
      <c r="BG21" s="22">
        <f t="shared" si="32"/>
        <v>0</v>
      </c>
      <c r="BH21" s="22">
        <f t="shared" si="32"/>
        <v>0</v>
      </c>
      <c r="BI21" s="22">
        <f t="shared" si="32"/>
        <v>0</v>
      </c>
      <c r="BJ21" s="22">
        <f t="shared" si="32"/>
        <v>0</v>
      </c>
      <c r="BK21" s="22">
        <f t="shared" si="32"/>
        <v>0</v>
      </c>
      <c r="BL21" s="22">
        <f t="shared" si="32"/>
        <v>0</v>
      </c>
      <c r="BM21" s="22">
        <f t="shared" si="32"/>
        <v>0</v>
      </c>
      <c r="BN21" s="22">
        <f t="shared" si="32"/>
        <v>0</v>
      </c>
      <c r="BO21" s="22">
        <f t="shared" si="32"/>
        <v>0</v>
      </c>
      <c r="BP21" s="22">
        <f t="shared" si="32"/>
        <v>0</v>
      </c>
      <c r="BQ21" s="22">
        <f t="shared" si="32"/>
        <v>0</v>
      </c>
      <c r="BR21" s="22">
        <f t="shared" si="32"/>
        <v>0</v>
      </c>
    </row>
    <row r="22" spans="1:70" ht="18" x14ac:dyDescent="0.2">
      <c r="A22" s="89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0</v>
      </c>
      <c r="AJ22" s="3" t="str">
        <f>IF(AI22&lt;&gt;0,RANK(AI22,$AI$5:$AI$72),"")</f>
        <v/>
      </c>
      <c r="AK22" s="5">
        <f>COUNTA(E22,G22,I22,K22,M22,O22,Q22,S22,U22,W22,Y22,AA22,AC22,AE22,AG22)</f>
        <v>0</v>
      </c>
      <c r="AL22" s="41">
        <f>HLOOKUP($AL$2,$BD$4:$BR$72,ROW(A22)-3,FALSE)</f>
        <v>0</v>
      </c>
      <c r="AM22" s="33" t="str">
        <f>IF(AL22&lt;&gt;0,RANK(AL22,$AL$5:$AL$72),"")</f>
        <v/>
      </c>
      <c r="AO22" s="22">
        <f t="shared" si="0"/>
        <v>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 s="22">
        <f t="shared" ref="BE22:BR22" si="33">BD22+LARGE($AO22:$BC22,BE$4)</f>
        <v>0</v>
      </c>
      <c r="BF22" s="22">
        <f t="shared" si="33"/>
        <v>0</v>
      </c>
      <c r="BG22" s="22">
        <f t="shared" si="33"/>
        <v>0</v>
      </c>
      <c r="BH22" s="22">
        <f t="shared" si="33"/>
        <v>0</v>
      </c>
      <c r="BI22" s="22">
        <f t="shared" si="33"/>
        <v>0</v>
      </c>
      <c r="BJ22" s="22">
        <f t="shared" si="33"/>
        <v>0</v>
      </c>
      <c r="BK22" s="22">
        <f t="shared" si="33"/>
        <v>0</v>
      </c>
      <c r="BL22" s="22">
        <f t="shared" si="33"/>
        <v>0</v>
      </c>
      <c r="BM22" s="22">
        <f t="shared" si="33"/>
        <v>0</v>
      </c>
      <c r="BN22" s="22">
        <f t="shared" si="33"/>
        <v>0</v>
      </c>
      <c r="BO22" s="22">
        <f t="shared" si="33"/>
        <v>0</v>
      </c>
      <c r="BP22" s="22">
        <f t="shared" si="33"/>
        <v>0</v>
      </c>
      <c r="BQ22" s="22">
        <f t="shared" si="33"/>
        <v>0</v>
      </c>
      <c r="BR22" s="22">
        <f t="shared" si="33"/>
        <v>0</v>
      </c>
    </row>
    <row r="23" spans="1:70" ht="18" x14ac:dyDescent="0.2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0</v>
      </c>
      <c r="AJ23" s="3" t="str">
        <f>IF(AI23&lt;&gt;0,RANK(AI23,$AI$5:$AI$72),"")</f>
        <v/>
      </c>
      <c r="AK23" s="5">
        <f>COUNTA(E23,G23,I23,K23,M23,O23,Q23,S23,U23,W23,Y23,AA23,AC23,AE23,AG23)</f>
        <v>0</v>
      </c>
      <c r="AL23" s="41">
        <f>HLOOKUP($AL$2,$BD$4:$BR$72,ROW(A23)-3,FALSE)</f>
        <v>0</v>
      </c>
      <c r="AM23" s="33" t="str">
        <f>IF(AL23&lt;&gt;0,RANK(AL23,$AL$5:$AL$72),"")</f>
        <v/>
      </c>
      <c r="AO23" s="22">
        <f t="shared" si="0"/>
        <v>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 s="22">
        <f t="shared" ref="BE23:BR23" si="34">BD23+LARGE($AO23:$BC23,BE$4)</f>
        <v>0</v>
      </c>
      <c r="BF23" s="22">
        <f t="shared" si="34"/>
        <v>0</v>
      </c>
      <c r="BG23" s="22">
        <f t="shared" si="34"/>
        <v>0</v>
      </c>
      <c r="BH23" s="22">
        <f t="shared" si="34"/>
        <v>0</v>
      </c>
      <c r="BI23" s="22">
        <f t="shared" si="34"/>
        <v>0</v>
      </c>
      <c r="BJ23" s="22">
        <f t="shared" si="34"/>
        <v>0</v>
      </c>
      <c r="BK23" s="22">
        <f t="shared" si="34"/>
        <v>0</v>
      </c>
      <c r="BL23" s="22">
        <f t="shared" si="34"/>
        <v>0</v>
      </c>
      <c r="BM23" s="22">
        <f t="shared" si="34"/>
        <v>0</v>
      </c>
      <c r="BN23" s="22">
        <f t="shared" si="34"/>
        <v>0</v>
      </c>
      <c r="BO23" s="22">
        <f t="shared" si="34"/>
        <v>0</v>
      </c>
      <c r="BP23" s="22">
        <f t="shared" si="34"/>
        <v>0</v>
      </c>
      <c r="BQ23" s="22">
        <f t="shared" si="34"/>
        <v>0</v>
      </c>
      <c r="BR23" s="22">
        <f t="shared" si="34"/>
        <v>0</v>
      </c>
    </row>
    <row r="24" spans="1:70" ht="18" x14ac:dyDescent="0.2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0</v>
      </c>
      <c r="AJ24" s="3" t="str">
        <f>IF(AI24&lt;&gt;0,RANK(AI24,$AI$5:$AI$72),"")</f>
        <v/>
      </c>
      <c r="AK24" s="5">
        <f>COUNTA(E24,G24,I24,K24,M24,O24,Q24,S24,U24,W24,Y24,AA24,AC24,AE24,AG24)</f>
        <v>0</v>
      </c>
      <c r="AL24" s="41">
        <f>HLOOKUP($AL$2,$BD$4:$BR$72,ROW(A24)-3,FALSE)</f>
        <v>0</v>
      </c>
      <c r="AM24" s="33" t="str">
        <f>IF(AL24&lt;&gt;0,RANK(AL24,$AL$5:$AL$72),"")</f>
        <v/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 s="22">
        <f t="shared" ref="BE24:BR24" si="35">BD24+LARGE($AO24:$BC24,BE$4)</f>
        <v>0</v>
      </c>
      <c r="BF24" s="22">
        <f t="shared" si="35"/>
        <v>0</v>
      </c>
      <c r="BG24" s="22">
        <f t="shared" si="35"/>
        <v>0</v>
      </c>
      <c r="BH24" s="22">
        <f t="shared" si="35"/>
        <v>0</v>
      </c>
      <c r="BI24" s="22">
        <f t="shared" si="35"/>
        <v>0</v>
      </c>
      <c r="BJ24" s="22">
        <f t="shared" si="35"/>
        <v>0</v>
      </c>
      <c r="BK24" s="22">
        <f t="shared" si="35"/>
        <v>0</v>
      </c>
      <c r="BL24" s="22">
        <f t="shared" si="35"/>
        <v>0</v>
      </c>
      <c r="BM24" s="22">
        <f t="shared" si="35"/>
        <v>0</v>
      </c>
      <c r="BN24" s="22">
        <f t="shared" si="35"/>
        <v>0</v>
      </c>
      <c r="BO24" s="22">
        <f t="shared" si="35"/>
        <v>0</v>
      </c>
      <c r="BP24" s="22">
        <f t="shared" si="35"/>
        <v>0</v>
      </c>
      <c r="BQ24" s="22">
        <f t="shared" si="35"/>
        <v>0</v>
      </c>
      <c r="BR24" s="22">
        <f t="shared" si="35"/>
        <v>0</v>
      </c>
    </row>
    <row r="25" spans="1:70" ht="18" x14ac:dyDescent="0.2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0</v>
      </c>
      <c r="AJ25" s="3" t="str">
        <f>IF(AI25&lt;&gt;0,RANK(AI25,$AI$5:$AI$72),"")</f>
        <v/>
      </c>
      <c r="AK25" s="5">
        <f>COUNTA(E25,G25,I25,K25,M25,O25,Q25,S25,U25,W25,Y25,AA25,AC25,AE25,AG25)</f>
        <v>0</v>
      </c>
      <c r="AL25" s="41">
        <f>HLOOKUP($AL$2,$BD$4:$BR$72,ROW(A25)-3,FALSE)</f>
        <v>0</v>
      </c>
      <c r="AM25" s="33" t="str">
        <f>IF(AL25&lt;&gt;0,RANK(AL25,$AL$5:$AL$72),"")</f>
        <v/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 s="22">
        <f t="shared" ref="BE25:BR25" si="36">BD25+LARGE($AO25:$BC25,BE$4)</f>
        <v>0</v>
      </c>
      <c r="BF25" s="22">
        <f t="shared" si="36"/>
        <v>0</v>
      </c>
      <c r="BG25" s="22">
        <f t="shared" si="36"/>
        <v>0</v>
      </c>
      <c r="BH25" s="22">
        <f t="shared" si="36"/>
        <v>0</v>
      </c>
      <c r="BI25" s="22">
        <f t="shared" si="36"/>
        <v>0</v>
      </c>
      <c r="BJ25" s="22">
        <f t="shared" si="36"/>
        <v>0</v>
      </c>
      <c r="BK25" s="22">
        <f t="shared" si="36"/>
        <v>0</v>
      </c>
      <c r="BL25" s="22">
        <f t="shared" si="36"/>
        <v>0</v>
      </c>
      <c r="BM25" s="22">
        <f t="shared" si="36"/>
        <v>0</v>
      </c>
      <c r="BN25" s="22">
        <f t="shared" si="36"/>
        <v>0</v>
      </c>
      <c r="BO25" s="22">
        <f t="shared" si="36"/>
        <v>0</v>
      </c>
      <c r="BP25" s="22">
        <f t="shared" si="36"/>
        <v>0</v>
      </c>
      <c r="BQ25" s="22">
        <f t="shared" si="36"/>
        <v>0</v>
      </c>
      <c r="BR25" s="22">
        <f t="shared" si="36"/>
        <v>0</v>
      </c>
    </row>
    <row r="26" spans="1:70" ht="18" x14ac:dyDescent="0.2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 t="shared" si="0"/>
        <v>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 s="22">
        <f t="shared" ref="BE26:BR26" si="37">BD26+LARGE($AO26:$BC26,BE$4)</f>
        <v>0</v>
      </c>
      <c r="BF26" s="22">
        <f t="shared" si="37"/>
        <v>0</v>
      </c>
      <c r="BG26" s="22">
        <f t="shared" si="37"/>
        <v>0</v>
      </c>
      <c r="BH26" s="22">
        <f t="shared" si="37"/>
        <v>0</v>
      </c>
      <c r="BI26" s="22">
        <f t="shared" si="37"/>
        <v>0</v>
      </c>
      <c r="BJ26" s="22">
        <f t="shared" si="37"/>
        <v>0</v>
      </c>
      <c r="BK26" s="22">
        <f t="shared" si="37"/>
        <v>0</v>
      </c>
      <c r="BL26" s="22">
        <f t="shared" si="37"/>
        <v>0</v>
      </c>
      <c r="BM26" s="22">
        <f t="shared" si="37"/>
        <v>0</v>
      </c>
      <c r="BN26" s="22">
        <f t="shared" si="37"/>
        <v>0</v>
      </c>
      <c r="BO26" s="22">
        <f t="shared" si="37"/>
        <v>0</v>
      </c>
      <c r="BP26" s="22">
        <f t="shared" si="37"/>
        <v>0</v>
      </c>
      <c r="BQ26" s="22">
        <f t="shared" si="37"/>
        <v>0</v>
      </c>
      <c r="BR26" s="22">
        <f t="shared" si="37"/>
        <v>0</v>
      </c>
    </row>
    <row r="27" spans="1:70" ht="18" x14ac:dyDescent="0.2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21:A72 A5:A8 A10:A19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B1" workbookViewId="0">
      <selection activeCell="BT7" sqref="BT7"/>
    </sheetView>
  </sheetViews>
  <sheetFormatPr baseColWidth="10" defaultColWidth="11" defaultRowHeight="13" x14ac:dyDescent="0.15"/>
  <cols>
    <col min="1" max="1" width="23.33203125" bestFit="1" customWidth="1"/>
    <col min="2" max="2" width="19.332031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114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Paramètres!T5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8" t="s">
        <v>837</v>
      </c>
      <c r="B5" s="88" t="s">
        <v>140</v>
      </c>
      <c r="C5" s="88" t="s">
        <v>141</v>
      </c>
      <c r="D5" s="88" t="s">
        <v>38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2</v>
      </c>
      <c r="J5" s="2">
        <v>35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145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145</v>
      </c>
      <c r="AM5" s="33">
        <f>IF(AL5&lt;&gt;0,RANK(AL5,$AL$5:$AL$72),"")</f>
        <v>1</v>
      </c>
      <c r="AO5" s="22">
        <f>F5</f>
        <v>55</v>
      </c>
      <c r="AP5">
        <f>H5</f>
        <v>0</v>
      </c>
      <c r="AQ5">
        <f>J5</f>
        <v>35</v>
      </c>
      <c r="AR5">
        <f>L5</f>
        <v>55</v>
      </c>
      <c r="AS5">
        <f>N5</f>
        <v>0</v>
      </c>
      <c r="AT5">
        <f>P5</f>
        <v>0</v>
      </c>
      <c r="AU5">
        <f>R5</f>
        <v>0</v>
      </c>
      <c r="AV5">
        <f>T5</f>
        <v>0</v>
      </c>
      <c r="AW5">
        <f>V5</f>
        <v>0</v>
      </c>
      <c r="AX5">
        <f>X5</f>
        <v>0</v>
      </c>
      <c r="AY5">
        <f>Z5</f>
        <v>0</v>
      </c>
      <c r="AZ5">
        <f t="shared" ref="AZ5:AZ36" si="0">AB5</f>
        <v>0</v>
      </c>
      <c r="BA5">
        <f t="shared" ref="BA5:BA36" si="1">AD5</f>
        <v>0</v>
      </c>
      <c r="BB5">
        <f t="shared" ref="BB5:BB36" si="2">AF5</f>
        <v>0</v>
      </c>
      <c r="BC5">
        <f t="shared" ref="BC5:BC36" si="3">AH5</f>
        <v>0</v>
      </c>
      <c r="BD5">
        <f t="shared" ref="BD5:BD36" si="4">LARGE($AO5:$BC5,BD$4)</f>
        <v>55</v>
      </c>
      <c r="BE5" s="22">
        <f t="shared" ref="BE5:BR5" si="5">BD5+LARGE($AO5:$BC5,BE$4)</f>
        <v>110</v>
      </c>
      <c r="BF5" s="22">
        <f t="shared" si="5"/>
        <v>145</v>
      </c>
      <c r="BG5" s="22">
        <f t="shared" si="5"/>
        <v>145</v>
      </c>
      <c r="BH5" s="22">
        <f t="shared" si="5"/>
        <v>145</v>
      </c>
      <c r="BI5" s="22">
        <f t="shared" si="5"/>
        <v>145</v>
      </c>
      <c r="BJ5" s="22">
        <f t="shared" si="5"/>
        <v>145</v>
      </c>
      <c r="BK5" s="22">
        <f t="shared" si="5"/>
        <v>145</v>
      </c>
      <c r="BL5" s="22">
        <f t="shared" si="5"/>
        <v>145</v>
      </c>
      <c r="BM5" s="22">
        <f t="shared" si="5"/>
        <v>145</v>
      </c>
      <c r="BN5" s="22">
        <f t="shared" si="5"/>
        <v>145</v>
      </c>
      <c r="BO5" s="22">
        <f t="shared" si="5"/>
        <v>145</v>
      </c>
      <c r="BP5" s="22">
        <f t="shared" si="5"/>
        <v>145</v>
      </c>
      <c r="BQ5" s="22">
        <f t="shared" si="5"/>
        <v>145</v>
      </c>
      <c r="BR5" s="22">
        <f t="shared" si="5"/>
        <v>145</v>
      </c>
    </row>
    <row r="6" spans="1:70" ht="17" x14ac:dyDescent="0.2">
      <c r="A6" s="88" t="s">
        <v>839</v>
      </c>
      <c r="B6" s="88" t="s">
        <v>142</v>
      </c>
      <c r="C6" s="88" t="s">
        <v>143</v>
      </c>
      <c r="D6" s="88" t="s">
        <v>40</v>
      </c>
      <c r="E6" s="6">
        <v>2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125</v>
      </c>
      <c r="AJ6" s="3">
        <f>IF(AI6&lt;&gt;0,RANK(AI6,$AI$5:$AI$72),"")</f>
        <v>2</v>
      </c>
      <c r="AK6" s="5">
        <f>COUNTA(E6,G6,I6,K6,M6,O6,Q6,S6,U6,W6,Y6,AA6,AC6,AE6,AG6)</f>
        <v>3</v>
      </c>
      <c r="AL6" s="41">
        <f>HLOOKUP($AL$2,$BD$4:$BR$72,ROW(A6)-3,FALSE)</f>
        <v>125</v>
      </c>
      <c r="AM6" s="33">
        <f>IF(AL6&lt;&gt;0,RANK(AL6,$AL$5:$AL$72),"")</f>
        <v>2</v>
      </c>
      <c r="AO6" s="22">
        <f>F6</f>
        <v>35</v>
      </c>
      <c r="AP6">
        <f>H6</f>
        <v>0</v>
      </c>
      <c r="AQ6">
        <f>J6</f>
        <v>55</v>
      </c>
      <c r="AR6">
        <f>L6</f>
        <v>35</v>
      </c>
      <c r="AS6">
        <f>N6</f>
        <v>0</v>
      </c>
      <c r="AT6">
        <f>P6</f>
        <v>0</v>
      </c>
      <c r="AU6">
        <f>R6</f>
        <v>0</v>
      </c>
      <c r="AV6">
        <f>T6</f>
        <v>0</v>
      </c>
      <c r="AW6">
        <f>V6</f>
        <v>0</v>
      </c>
      <c r="AX6">
        <f>X6</f>
        <v>0</v>
      </c>
      <c r="AY6">
        <f>Z6</f>
        <v>0</v>
      </c>
      <c r="AZ6">
        <f t="shared" si="0"/>
        <v>0</v>
      </c>
      <c r="BA6">
        <f t="shared" si="1"/>
        <v>0</v>
      </c>
      <c r="BB6">
        <f t="shared" si="2"/>
        <v>0</v>
      </c>
      <c r="BC6">
        <f t="shared" si="3"/>
        <v>0</v>
      </c>
      <c r="BD6">
        <f t="shared" si="4"/>
        <v>55</v>
      </c>
      <c r="BE6" s="22">
        <f t="shared" ref="BE6:BR6" si="6">BD6+LARGE($AO6:$BC6,BE$4)</f>
        <v>90</v>
      </c>
      <c r="BF6" s="22">
        <f t="shared" si="6"/>
        <v>125</v>
      </c>
      <c r="BG6" s="22">
        <f t="shared" si="6"/>
        <v>125</v>
      </c>
      <c r="BH6" s="22">
        <f t="shared" si="6"/>
        <v>125</v>
      </c>
      <c r="BI6" s="22">
        <f t="shared" si="6"/>
        <v>125</v>
      </c>
      <c r="BJ6" s="22">
        <f t="shared" si="6"/>
        <v>125</v>
      </c>
      <c r="BK6" s="22">
        <f t="shared" si="6"/>
        <v>125</v>
      </c>
      <c r="BL6" s="22">
        <f t="shared" si="6"/>
        <v>125</v>
      </c>
      <c r="BM6" s="22">
        <f t="shared" si="6"/>
        <v>125</v>
      </c>
      <c r="BN6" s="22">
        <f t="shared" si="6"/>
        <v>125</v>
      </c>
      <c r="BO6" s="22">
        <f t="shared" si="6"/>
        <v>125</v>
      </c>
      <c r="BP6" s="22">
        <f t="shared" si="6"/>
        <v>125</v>
      </c>
      <c r="BQ6" s="22">
        <f t="shared" si="6"/>
        <v>125</v>
      </c>
      <c r="BR6" s="22">
        <f t="shared" si="6"/>
        <v>125</v>
      </c>
    </row>
    <row r="7" spans="1:70" ht="17" x14ac:dyDescent="0.2">
      <c r="A7" s="88" t="s">
        <v>838</v>
      </c>
      <c r="B7" s="88" t="s">
        <v>126</v>
      </c>
      <c r="C7" s="88" t="s">
        <v>127</v>
      </c>
      <c r="D7" s="88" t="s">
        <v>38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110</v>
      </c>
      <c r="AJ7" s="3">
        <f>IF(AI7&lt;&gt;0,RANK(AI7,$AI$5:$AI$72),"")</f>
        <v>3</v>
      </c>
      <c r="AK7" s="5">
        <f>COUNTA(E7,G7,I7,K7,M7,O7,Q7,S7,U7,W7,Y7,AA7,AC7,AE7,AG7)</f>
        <v>2</v>
      </c>
      <c r="AL7" s="41">
        <f>HLOOKUP($AL$2,$BD$4:$BR$72,ROW(A7)-3,FALSE)</f>
        <v>110</v>
      </c>
      <c r="AM7" s="33">
        <f>IF(AL7&lt;&gt;0,RANK(AL7,$AL$5:$AL$72),"")</f>
        <v>3</v>
      </c>
      <c r="AO7" s="22">
        <f>F7</f>
        <v>55</v>
      </c>
      <c r="AP7">
        <f>H7</f>
        <v>0</v>
      </c>
      <c r="AQ7">
        <f>J7</f>
        <v>0</v>
      </c>
      <c r="AR7">
        <f>L7</f>
        <v>55</v>
      </c>
      <c r="AS7">
        <f>N7</f>
        <v>0</v>
      </c>
      <c r="AT7">
        <f>P7</f>
        <v>0</v>
      </c>
      <c r="AU7">
        <f>R7</f>
        <v>0</v>
      </c>
      <c r="AV7">
        <f>T7</f>
        <v>0</v>
      </c>
      <c r="AW7">
        <f>V7</f>
        <v>0</v>
      </c>
      <c r="AX7">
        <f>X7</f>
        <v>0</v>
      </c>
      <c r="AY7">
        <f>Z7</f>
        <v>0</v>
      </c>
      <c r="AZ7">
        <f t="shared" si="0"/>
        <v>0</v>
      </c>
      <c r="BA7">
        <f t="shared" si="1"/>
        <v>0</v>
      </c>
      <c r="BB7">
        <f t="shared" si="2"/>
        <v>0</v>
      </c>
      <c r="BC7">
        <f t="shared" si="3"/>
        <v>0</v>
      </c>
      <c r="BD7">
        <f t="shared" si="4"/>
        <v>55</v>
      </c>
      <c r="BE7" s="22">
        <f t="shared" ref="BE7:BR7" si="7">BD7+LARGE($AO7:$BC7,BE$4)</f>
        <v>110</v>
      </c>
      <c r="BF7" s="22">
        <f t="shared" si="7"/>
        <v>110</v>
      </c>
      <c r="BG7" s="22">
        <f t="shared" si="7"/>
        <v>110</v>
      </c>
      <c r="BH7" s="22">
        <f t="shared" si="7"/>
        <v>110</v>
      </c>
      <c r="BI7" s="22">
        <f t="shared" si="7"/>
        <v>110</v>
      </c>
      <c r="BJ7" s="22">
        <f t="shared" si="7"/>
        <v>110</v>
      </c>
      <c r="BK7" s="22">
        <f t="shared" si="7"/>
        <v>110</v>
      </c>
      <c r="BL7" s="22">
        <f t="shared" si="7"/>
        <v>110</v>
      </c>
      <c r="BM7" s="22">
        <f t="shared" si="7"/>
        <v>110</v>
      </c>
      <c r="BN7" s="22">
        <f t="shared" si="7"/>
        <v>110</v>
      </c>
      <c r="BO7" s="22">
        <f t="shared" si="7"/>
        <v>110</v>
      </c>
      <c r="BP7" s="22">
        <f t="shared" si="7"/>
        <v>110</v>
      </c>
      <c r="BQ7" s="22">
        <f t="shared" si="7"/>
        <v>110</v>
      </c>
      <c r="BR7" s="22">
        <f t="shared" si="7"/>
        <v>110</v>
      </c>
    </row>
    <row r="8" spans="1:70" ht="17" x14ac:dyDescent="0.2">
      <c r="A8" s="88" t="s">
        <v>843</v>
      </c>
      <c r="B8" s="80" t="s">
        <v>138</v>
      </c>
      <c r="C8" s="80" t="s">
        <v>139</v>
      </c>
      <c r="D8" s="75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110</v>
      </c>
      <c r="AJ8" s="3">
        <f>IF(AI8&lt;&gt;0,RANK(AI8,$AI$5:$AI$72),"")</f>
        <v>3</v>
      </c>
      <c r="AK8" s="5">
        <f>COUNTA(E8,G8,I8,K8,M8,O8,Q8,S8,U8,W8,Y8,AA8,AC8,AE8,AG8)</f>
        <v>2</v>
      </c>
      <c r="AL8" s="41">
        <f>HLOOKUP($AL$2,$BD$4:$BR$72,ROW(A8)-3,FALSE)</f>
        <v>110</v>
      </c>
      <c r="AM8" s="33">
        <f>IF(AL8&lt;&gt;0,RANK(AL8,$AL$5:$AL$72),"")</f>
        <v>3</v>
      </c>
      <c r="AO8" s="22">
        <f>F8</f>
        <v>0</v>
      </c>
      <c r="AP8">
        <f>H8</f>
        <v>55</v>
      </c>
      <c r="AQ8">
        <f>J8</f>
        <v>0</v>
      </c>
      <c r="AR8">
        <f>L8</f>
        <v>55</v>
      </c>
      <c r="AS8">
        <f>N8</f>
        <v>0</v>
      </c>
      <c r="AT8">
        <f>P8</f>
        <v>0</v>
      </c>
      <c r="AU8">
        <f>R8</f>
        <v>0</v>
      </c>
      <c r="AV8">
        <f>T8</f>
        <v>0</v>
      </c>
      <c r="AW8">
        <f>V8</f>
        <v>0</v>
      </c>
      <c r="AX8">
        <f>X8</f>
        <v>0</v>
      </c>
      <c r="AY8">
        <f>Z8</f>
        <v>0</v>
      </c>
      <c r="AZ8">
        <f t="shared" si="0"/>
        <v>0</v>
      </c>
      <c r="BA8">
        <f t="shared" si="1"/>
        <v>0</v>
      </c>
      <c r="BB8">
        <f t="shared" si="2"/>
        <v>0</v>
      </c>
      <c r="BC8">
        <f t="shared" si="3"/>
        <v>0</v>
      </c>
      <c r="BD8">
        <f t="shared" si="4"/>
        <v>55</v>
      </c>
      <c r="BE8" s="22">
        <f t="shared" ref="BE8:BR8" si="8">BD8+LARGE($AO8:$BC8,BE$4)</f>
        <v>110</v>
      </c>
      <c r="BF8" s="22">
        <f t="shared" si="8"/>
        <v>110</v>
      </c>
      <c r="BG8" s="22">
        <f t="shared" si="8"/>
        <v>110</v>
      </c>
      <c r="BH8" s="22">
        <f t="shared" si="8"/>
        <v>110</v>
      </c>
      <c r="BI8" s="22">
        <f t="shared" si="8"/>
        <v>110</v>
      </c>
      <c r="BJ8" s="22">
        <f t="shared" si="8"/>
        <v>110</v>
      </c>
      <c r="BK8" s="22">
        <f t="shared" si="8"/>
        <v>110</v>
      </c>
      <c r="BL8" s="22">
        <f t="shared" si="8"/>
        <v>110</v>
      </c>
      <c r="BM8" s="22">
        <f t="shared" si="8"/>
        <v>110</v>
      </c>
      <c r="BN8" s="22">
        <f t="shared" si="8"/>
        <v>110</v>
      </c>
      <c r="BO8" s="22">
        <f t="shared" si="8"/>
        <v>110</v>
      </c>
      <c r="BP8" s="22">
        <f t="shared" si="8"/>
        <v>110</v>
      </c>
      <c r="BQ8" s="22">
        <f t="shared" si="8"/>
        <v>110</v>
      </c>
      <c r="BR8" s="22">
        <f t="shared" si="8"/>
        <v>110</v>
      </c>
    </row>
    <row r="9" spans="1:70" ht="17" x14ac:dyDescent="0.2">
      <c r="A9" s="88" t="s">
        <v>842</v>
      </c>
      <c r="B9" s="88" t="s">
        <v>130</v>
      </c>
      <c r="C9" s="88" t="s">
        <v>131</v>
      </c>
      <c r="D9" s="88" t="s">
        <v>15</v>
      </c>
      <c r="E9" s="6">
        <v>3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3</v>
      </c>
      <c r="L9" s="2">
        <v>20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95</v>
      </c>
      <c r="AJ9" s="3">
        <f>IF(AI9&lt;&gt;0,RANK(AI9,$AI$5:$AI$72),"")</f>
        <v>5</v>
      </c>
      <c r="AK9" s="5">
        <f>COUNTA(E9,G9,I9,K9,M9,O9,Q9,S9,U9,W9,Y9,AA9,AC9,AE9,AG9)</f>
        <v>3</v>
      </c>
      <c r="AL9" s="41">
        <f>HLOOKUP($AL$2,$BD$4:$BR$72,ROW(A9)-3,FALSE)</f>
        <v>95</v>
      </c>
      <c r="AM9" s="33">
        <f>IF(AL9&lt;&gt;0,RANK(AL9,$AL$5:$AL$72),"")</f>
        <v>5</v>
      </c>
      <c r="AO9" s="22">
        <f>F9</f>
        <v>20</v>
      </c>
      <c r="AP9">
        <f>H9</f>
        <v>0</v>
      </c>
      <c r="AQ9">
        <f>J9</f>
        <v>55</v>
      </c>
      <c r="AR9">
        <f>L9</f>
        <v>20</v>
      </c>
      <c r="AS9">
        <f>N9</f>
        <v>0</v>
      </c>
      <c r="AT9">
        <f>P9</f>
        <v>0</v>
      </c>
      <c r="AU9">
        <f>R9</f>
        <v>0</v>
      </c>
      <c r="AV9">
        <f>T9</f>
        <v>0</v>
      </c>
      <c r="AW9">
        <f>V9</f>
        <v>0</v>
      </c>
      <c r="AX9">
        <f>X9</f>
        <v>0</v>
      </c>
      <c r="AY9">
        <f>Z9</f>
        <v>0</v>
      </c>
      <c r="AZ9">
        <f t="shared" si="0"/>
        <v>0</v>
      </c>
      <c r="BA9">
        <f t="shared" si="1"/>
        <v>0</v>
      </c>
      <c r="BB9">
        <f t="shared" si="2"/>
        <v>0</v>
      </c>
      <c r="BC9">
        <f t="shared" si="3"/>
        <v>0</v>
      </c>
      <c r="BD9">
        <f t="shared" si="4"/>
        <v>55</v>
      </c>
      <c r="BE9" s="22">
        <f t="shared" ref="BE9:BR9" si="9">BD9+LARGE($AO9:$BC9,BE$4)</f>
        <v>75</v>
      </c>
      <c r="BF9" s="22">
        <f t="shared" si="9"/>
        <v>95</v>
      </c>
      <c r="BG9" s="22">
        <f t="shared" si="9"/>
        <v>95</v>
      </c>
      <c r="BH9" s="22">
        <f t="shared" si="9"/>
        <v>95</v>
      </c>
      <c r="BI9" s="22">
        <f t="shared" si="9"/>
        <v>95</v>
      </c>
      <c r="BJ9" s="22">
        <f t="shared" si="9"/>
        <v>95</v>
      </c>
      <c r="BK9" s="22">
        <f t="shared" si="9"/>
        <v>95</v>
      </c>
      <c r="BL9" s="22">
        <f t="shared" si="9"/>
        <v>95</v>
      </c>
      <c r="BM9" s="22">
        <f t="shared" si="9"/>
        <v>95</v>
      </c>
      <c r="BN9" s="22">
        <f t="shared" si="9"/>
        <v>95</v>
      </c>
      <c r="BO9" s="22">
        <f t="shared" si="9"/>
        <v>95</v>
      </c>
      <c r="BP9" s="22">
        <f t="shared" si="9"/>
        <v>95</v>
      </c>
      <c r="BQ9" s="22">
        <f t="shared" si="9"/>
        <v>95</v>
      </c>
      <c r="BR9" s="22">
        <f t="shared" si="9"/>
        <v>95</v>
      </c>
    </row>
    <row r="10" spans="1:70" ht="17" x14ac:dyDescent="0.2">
      <c r="A10" s="88" t="s">
        <v>152</v>
      </c>
      <c r="B10" s="88" t="s">
        <v>144</v>
      </c>
      <c r="C10" s="88" t="s">
        <v>145</v>
      </c>
      <c r="D10" s="88" t="s">
        <v>15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75</v>
      </c>
      <c r="AJ10" s="3">
        <f>IF(AI10&lt;&gt;0,RANK(AI10,$AI$5:$AI$72),"")</f>
        <v>6</v>
      </c>
      <c r="AK10" s="5">
        <f>COUNTA(E10,G10,I10,K10,M10,O10,Q10,S10,U10,W10,Y10,AA10,AC10,AE10,AG10)</f>
        <v>2</v>
      </c>
      <c r="AL10" s="41">
        <f>HLOOKUP($AL$2,$BD$4:$BR$72,ROW(A10)-3,FALSE)</f>
        <v>75</v>
      </c>
      <c r="AM10" s="33">
        <f>IF(AL10&lt;&gt;0,RANK(AL10,$AL$5:$AL$72),"")</f>
        <v>6</v>
      </c>
      <c r="AO10" s="22">
        <f>F10</f>
        <v>20</v>
      </c>
      <c r="AP10">
        <f>H10</f>
        <v>0</v>
      </c>
      <c r="AQ10">
        <f>J10</f>
        <v>55</v>
      </c>
      <c r="AR10">
        <f>L10</f>
        <v>0</v>
      </c>
      <c r="AS10">
        <f>N10</f>
        <v>0</v>
      </c>
      <c r="AT10">
        <f>P10</f>
        <v>0</v>
      </c>
      <c r="AU10">
        <f>R10</f>
        <v>0</v>
      </c>
      <c r="AV10">
        <f>T10</f>
        <v>0</v>
      </c>
      <c r="AW10">
        <f>V10</f>
        <v>0</v>
      </c>
      <c r="AX10">
        <f>X10</f>
        <v>0</v>
      </c>
      <c r="AY10">
        <f>Z10</f>
        <v>0</v>
      </c>
      <c r="AZ10">
        <f t="shared" si="0"/>
        <v>0</v>
      </c>
      <c r="BA10">
        <f t="shared" si="1"/>
        <v>0</v>
      </c>
      <c r="BB10">
        <f t="shared" si="2"/>
        <v>0</v>
      </c>
      <c r="BC10">
        <f t="shared" si="3"/>
        <v>0</v>
      </c>
      <c r="BD10">
        <f t="shared" si="4"/>
        <v>55</v>
      </c>
      <c r="BE10" s="22">
        <f t="shared" ref="BE10:BR10" si="10">BD10+LARGE($AO10:$BC10,BE$4)</f>
        <v>75</v>
      </c>
      <c r="BF10" s="22">
        <f t="shared" si="10"/>
        <v>75</v>
      </c>
      <c r="BG10" s="22">
        <f t="shared" si="10"/>
        <v>75</v>
      </c>
      <c r="BH10" s="22">
        <f t="shared" si="10"/>
        <v>75</v>
      </c>
      <c r="BI10" s="22">
        <f t="shared" si="10"/>
        <v>75</v>
      </c>
      <c r="BJ10" s="22">
        <f t="shared" si="10"/>
        <v>75</v>
      </c>
      <c r="BK10" s="22">
        <f t="shared" si="10"/>
        <v>75</v>
      </c>
      <c r="BL10" s="22">
        <f t="shared" si="10"/>
        <v>75</v>
      </c>
      <c r="BM10" s="22">
        <f t="shared" si="10"/>
        <v>75</v>
      </c>
      <c r="BN10" s="22">
        <f t="shared" si="10"/>
        <v>75</v>
      </c>
      <c r="BO10" s="22">
        <f t="shared" si="10"/>
        <v>75</v>
      </c>
      <c r="BP10" s="22">
        <f t="shared" si="10"/>
        <v>75</v>
      </c>
      <c r="BQ10" s="22">
        <f t="shared" si="10"/>
        <v>75</v>
      </c>
      <c r="BR10" s="22">
        <f t="shared" si="10"/>
        <v>75</v>
      </c>
    </row>
    <row r="11" spans="1:70" ht="17" x14ac:dyDescent="0.2">
      <c r="A11" s="88" t="s">
        <v>840</v>
      </c>
      <c r="B11" s="88" t="s">
        <v>128</v>
      </c>
      <c r="C11" s="88" t="s">
        <v>129</v>
      </c>
      <c r="D11" s="88" t="s">
        <v>40</v>
      </c>
      <c r="E11" s="6">
        <v>2</v>
      </c>
      <c r="F11" s="2">
        <v>35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70</v>
      </c>
      <c r="AJ11" s="3">
        <f>IF(AI11&lt;&gt;0,RANK(AI11,$AI$5:$AI$72),"")</f>
        <v>7</v>
      </c>
      <c r="AK11" s="5">
        <f>COUNTA(E11,G11,I11,K11,M11,O11,Q11,S11,U11,W11,Y11,AA11,AC11,AE11,AG11)</f>
        <v>2</v>
      </c>
      <c r="AL11" s="41">
        <f>HLOOKUP($AL$2,$BD$4:$BR$72,ROW(A11)-3,FALSE)</f>
        <v>70</v>
      </c>
      <c r="AM11" s="33">
        <f>IF(AL11&lt;&gt;0,RANK(AL11,$AL$5:$AL$72),"")</f>
        <v>7</v>
      </c>
      <c r="AO11" s="22">
        <f>F11</f>
        <v>35</v>
      </c>
      <c r="AP11">
        <f>H11</f>
        <v>0</v>
      </c>
      <c r="AQ11">
        <f>J11</f>
        <v>0</v>
      </c>
      <c r="AR11">
        <f>L11</f>
        <v>35</v>
      </c>
      <c r="AS11">
        <f>N11</f>
        <v>0</v>
      </c>
      <c r="AT11">
        <f>P11</f>
        <v>0</v>
      </c>
      <c r="AU11">
        <f>R11</f>
        <v>0</v>
      </c>
      <c r="AV11">
        <f>T11</f>
        <v>0</v>
      </c>
      <c r="AW11">
        <f>V11</f>
        <v>0</v>
      </c>
      <c r="AX11">
        <f>X11</f>
        <v>0</v>
      </c>
      <c r="AY11">
        <f>Z11</f>
        <v>0</v>
      </c>
      <c r="AZ11">
        <f t="shared" si="0"/>
        <v>0</v>
      </c>
      <c r="BA11">
        <f t="shared" si="1"/>
        <v>0</v>
      </c>
      <c r="BB11">
        <f t="shared" si="2"/>
        <v>0</v>
      </c>
      <c r="BC11">
        <f t="shared" si="3"/>
        <v>0</v>
      </c>
      <c r="BD11">
        <f t="shared" si="4"/>
        <v>35</v>
      </c>
      <c r="BE11" s="22">
        <f t="shared" ref="BE11:BR11" si="11">BD11+LARGE($AO11:$BC11,BE$4)</f>
        <v>70</v>
      </c>
      <c r="BF11" s="22">
        <f t="shared" si="11"/>
        <v>70</v>
      </c>
      <c r="BG11" s="22">
        <f t="shared" si="11"/>
        <v>70</v>
      </c>
      <c r="BH11" s="22">
        <f t="shared" si="11"/>
        <v>70</v>
      </c>
      <c r="BI11" s="22">
        <f t="shared" si="11"/>
        <v>70</v>
      </c>
      <c r="BJ11" s="22">
        <f t="shared" si="11"/>
        <v>70</v>
      </c>
      <c r="BK11" s="22">
        <f t="shared" si="11"/>
        <v>70</v>
      </c>
      <c r="BL11" s="22">
        <f t="shared" si="11"/>
        <v>70</v>
      </c>
      <c r="BM11" s="22">
        <f t="shared" si="11"/>
        <v>70</v>
      </c>
      <c r="BN11" s="22">
        <f t="shared" si="11"/>
        <v>70</v>
      </c>
      <c r="BO11" s="22">
        <f t="shared" si="11"/>
        <v>70</v>
      </c>
      <c r="BP11" s="22">
        <f t="shared" si="11"/>
        <v>70</v>
      </c>
      <c r="BQ11" s="22">
        <f t="shared" si="11"/>
        <v>70</v>
      </c>
      <c r="BR11" s="22">
        <f t="shared" si="11"/>
        <v>70</v>
      </c>
    </row>
    <row r="12" spans="1:70" ht="17" x14ac:dyDescent="0.2">
      <c r="A12" s="88" t="s">
        <v>152</v>
      </c>
      <c r="B12" s="84" t="s">
        <v>612</v>
      </c>
      <c r="C12" s="84" t="s">
        <v>613</v>
      </c>
      <c r="D12" s="32" t="s">
        <v>18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>
        <v>4</v>
      </c>
      <c r="J12" s="2">
        <v>10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65</v>
      </c>
      <c r="AJ12" s="3">
        <f>IF(AI12&lt;&gt;0,RANK(AI12,$AI$5:$AI$72),"")</f>
        <v>8</v>
      </c>
      <c r="AK12" s="5">
        <f>COUNTA(E12,G12,I12,K12,M12,O12,Q12,S12,U12,W12,Y12,AA12,AC12,AE12,AG12)</f>
        <v>2</v>
      </c>
      <c r="AL12" s="41">
        <f>HLOOKUP($AL$2,$BD$4:$BR$72,ROW(A12)-3,FALSE)</f>
        <v>65</v>
      </c>
      <c r="AM12" s="33">
        <f>IF(AL12&lt;&gt;0,RANK(AL12,$AL$5:$AL$72),"")</f>
        <v>8</v>
      </c>
      <c r="AO12" s="22">
        <f>F12</f>
        <v>0</v>
      </c>
      <c r="AP12">
        <f>H12</f>
        <v>55</v>
      </c>
      <c r="AQ12">
        <f>J12</f>
        <v>10</v>
      </c>
      <c r="AR12">
        <f>L12</f>
        <v>0</v>
      </c>
      <c r="AS12">
        <f>N12</f>
        <v>0</v>
      </c>
      <c r="AT12">
        <f>P12</f>
        <v>0</v>
      </c>
      <c r="AU12">
        <f>R12</f>
        <v>0</v>
      </c>
      <c r="AV12">
        <f>T12</f>
        <v>0</v>
      </c>
      <c r="AW12">
        <f>V12</f>
        <v>0</v>
      </c>
      <c r="AX12">
        <f>X12</f>
        <v>0</v>
      </c>
      <c r="AY12">
        <f>Z12</f>
        <v>0</v>
      </c>
      <c r="AZ12">
        <f t="shared" si="0"/>
        <v>0</v>
      </c>
      <c r="BA12">
        <f t="shared" si="1"/>
        <v>0</v>
      </c>
      <c r="BB12">
        <f t="shared" si="2"/>
        <v>0</v>
      </c>
      <c r="BC12">
        <f t="shared" si="3"/>
        <v>0</v>
      </c>
      <c r="BD12">
        <f t="shared" si="4"/>
        <v>55</v>
      </c>
      <c r="BE12" s="22">
        <f t="shared" ref="BE12:BR12" si="12">BD12+LARGE($AO12:$BC12,BE$4)</f>
        <v>65</v>
      </c>
      <c r="BF12" s="22">
        <f t="shared" si="12"/>
        <v>65</v>
      </c>
      <c r="BG12" s="22">
        <f t="shared" si="12"/>
        <v>65</v>
      </c>
      <c r="BH12" s="22">
        <f t="shared" si="12"/>
        <v>65</v>
      </c>
      <c r="BI12" s="22">
        <f t="shared" si="12"/>
        <v>65</v>
      </c>
      <c r="BJ12" s="22">
        <f t="shared" si="12"/>
        <v>65</v>
      </c>
      <c r="BK12" s="22">
        <f t="shared" si="12"/>
        <v>65</v>
      </c>
      <c r="BL12" s="22">
        <f t="shared" si="12"/>
        <v>65</v>
      </c>
      <c r="BM12" s="22">
        <f t="shared" si="12"/>
        <v>65</v>
      </c>
      <c r="BN12" s="22">
        <f t="shared" si="12"/>
        <v>65</v>
      </c>
      <c r="BO12" s="22">
        <f t="shared" si="12"/>
        <v>65</v>
      </c>
      <c r="BP12" s="22">
        <f t="shared" si="12"/>
        <v>65</v>
      </c>
      <c r="BQ12" s="22">
        <f t="shared" si="12"/>
        <v>65</v>
      </c>
      <c r="BR12" s="22">
        <f t="shared" si="12"/>
        <v>65</v>
      </c>
    </row>
    <row r="13" spans="1:70" ht="17" x14ac:dyDescent="0.2">
      <c r="A13" s="88" t="s">
        <v>841</v>
      </c>
      <c r="B13" s="88" t="s">
        <v>148</v>
      </c>
      <c r="C13" s="88" t="s">
        <v>149</v>
      </c>
      <c r="D13" s="88" t="s">
        <v>15</v>
      </c>
      <c r="E13" s="6">
        <v>6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25</v>
      </c>
      <c r="K13" s="4">
        <v>3</v>
      </c>
      <c r="L13" s="2">
        <v>20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55</v>
      </c>
      <c r="AJ13" s="3">
        <f>IF(AI13&lt;&gt;0,RANK(AI13,$AI$5:$AI$72),"")</f>
        <v>9</v>
      </c>
      <c r="AK13" s="5">
        <f>COUNTA(E13,G13,I13,K13,M13,O13,Q13,S13,U13,W13,Y13,AA13,AC13,AE13,AG13)</f>
        <v>3</v>
      </c>
      <c r="AL13" s="41">
        <f>HLOOKUP($AL$2,$BD$4:$BR$72,ROW(A13)-3,FALSE)</f>
        <v>55</v>
      </c>
      <c r="AM13" s="33">
        <f>IF(AL13&lt;&gt;0,RANK(AL13,$AL$5:$AL$72),"")</f>
        <v>9</v>
      </c>
      <c r="AO13" s="22">
        <f>F13</f>
        <v>10</v>
      </c>
      <c r="AP13">
        <f>H13</f>
        <v>0</v>
      </c>
      <c r="AQ13">
        <f>J13</f>
        <v>25</v>
      </c>
      <c r="AR13">
        <f>L13</f>
        <v>20</v>
      </c>
      <c r="AS13">
        <f>N13</f>
        <v>0</v>
      </c>
      <c r="AT13">
        <f>P13</f>
        <v>0</v>
      </c>
      <c r="AU13">
        <f>R13</f>
        <v>0</v>
      </c>
      <c r="AV13">
        <f>T13</f>
        <v>0</v>
      </c>
      <c r="AW13">
        <f>V13</f>
        <v>0</v>
      </c>
      <c r="AX13">
        <f>X13</f>
        <v>0</v>
      </c>
      <c r="AY13">
        <f>Z13</f>
        <v>0</v>
      </c>
      <c r="AZ13">
        <f t="shared" si="0"/>
        <v>0</v>
      </c>
      <c r="BA13">
        <f t="shared" si="1"/>
        <v>0</v>
      </c>
      <c r="BB13">
        <f t="shared" si="2"/>
        <v>0</v>
      </c>
      <c r="BC13">
        <f t="shared" si="3"/>
        <v>0</v>
      </c>
      <c r="BD13">
        <f t="shared" si="4"/>
        <v>25</v>
      </c>
      <c r="BE13" s="22">
        <f t="shared" ref="BE13:BR13" si="13">BD13+LARGE($AO13:$BC13,BE$4)</f>
        <v>45</v>
      </c>
      <c r="BF13" s="22">
        <f t="shared" si="13"/>
        <v>55</v>
      </c>
      <c r="BG13" s="22">
        <f t="shared" si="13"/>
        <v>55</v>
      </c>
      <c r="BH13" s="22">
        <f t="shared" si="13"/>
        <v>55</v>
      </c>
      <c r="BI13" s="22">
        <f t="shared" si="13"/>
        <v>55</v>
      </c>
      <c r="BJ13" s="22">
        <f t="shared" si="13"/>
        <v>55</v>
      </c>
      <c r="BK13" s="22">
        <f t="shared" si="13"/>
        <v>55</v>
      </c>
      <c r="BL13" s="22">
        <f t="shared" si="13"/>
        <v>55</v>
      </c>
      <c r="BM13" s="22">
        <f t="shared" si="13"/>
        <v>55</v>
      </c>
      <c r="BN13" s="22">
        <f t="shared" si="13"/>
        <v>55</v>
      </c>
      <c r="BO13" s="22">
        <f t="shared" si="13"/>
        <v>55</v>
      </c>
      <c r="BP13" s="22">
        <f t="shared" si="13"/>
        <v>55</v>
      </c>
      <c r="BQ13" s="22">
        <f t="shared" si="13"/>
        <v>55</v>
      </c>
      <c r="BR13" s="22">
        <f t="shared" si="13"/>
        <v>55</v>
      </c>
    </row>
    <row r="14" spans="1:70" ht="17" x14ac:dyDescent="0.2">
      <c r="A14" s="88" t="s">
        <v>152</v>
      </c>
      <c r="B14" s="83" t="s">
        <v>172</v>
      </c>
      <c r="C14" s="83" t="s">
        <v>173</v>
      </c>
      <c r="D14" s="83" t="s">
        <v>40</v>
      </c>
      <c r="E14" s="6">
        <v>1</v>
      </c>
      <c r="F14" s="2">
        <v>55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55</v>
      </c>
      <c r="AJ14" s="3">
        <f>IF(AI14&lt;&gt;0,RANK(AI14,$AI$5:$AI$72),"")</f>
        <v>9</v>
      </c>
      <c r="AK14" s="5">
        <f>COUNTA(E14,G14,I14,K14,M14,O14,Q14,S14,U14,W14,Y14,AA14,AC14,AE14,AG14)</f>
        <v>1</v>
      </c>
      <c r="AL14" s="41">
        <f>HLOOKUP($AL$2,$BD$4:$BR$72,ROW(A14)-3,FALSE)</f>
        <v>55</v>
      </c>
      <c r="AM14" s="33">
        <f>IF(AL14&lt;&gt;0,RANK(AL14,$AL$5:$AL$72),"")</f>
        <v>9</v>
      </c>
      <c r="AO14" s="22">
        <f>F14</f>
        <v>55</v>
      </c>
      <c r="AP14">
        <f>H14</f>
        <v>0</v>
      </c>
      <c r="AQ14">
        <f>J14</f>
        <v>0</v>
      </c>
      <c r="AR14">
        <f>L14</f>
        <v>0</v>
      </c>
      <c r="AS14">
        <f>N14</f>
        <v>0</v>
      </c>
      <c r="AT14">
        <f>P14</f>
        <v>0</v>
      </c>
      <c r="AU14">
        <f>R14</f>
        <v>0</v>
      </c>
      <c r="AV14">
        <f>T14</f>
        <v>0</v>
      </c>
      <c r="AW14">
        <f>V14</f>
        <v>0</v>
      </c>
      <c r="AX14">
        <f>X14</f>
        <v>0</v>
      </c>
      <c r="AY14">
        <f>Z14</f>
        <v>0</v>
      </c>
      <c r="AZ14">
        <f t="shared" si="0"/>
        <v>0</v>
      </c>
      <c r="BA14">
        <f t="shared" si="1"/>
        <v>0</v>
      </c>
      <c r="BB14">
        <f t="shared" si="2"/>
        <v>0</v>
      </c>
      <c r="BC14">
        <f t="shared" si="3"/>
        <v>0</v>
      </c>
      <c r="BD14">
        <f t="shared" si="4"/>
        <v>55</v>
      </c>
      <c r="BE14" s="22">
        <f t="shared" ref="BE14:BR14" si="14">BD14+LARGE($AO14:$BC14,BE$4)</f>
        <v>55</v>
      </c>
      <c r="BF14" s="22">
        <f t="shared" si="14"/>
        <v>55</v>
      </c>
      <c r="BG14" s="22">
        <f t="shared" si="14"/>
        <v>55</v>
      </c>
      <c r="BH14" s="22">
        <f t="shared" si="14"/>
        <v>55</v>
      </c>
      <c r="BI14" s="22">
        <f t="shared" si="14"/>
        <v>55</v>
      </c>
      <c r="BJ14" s="22">
        <f t="shared" si="14"/>
        <v>55</v>
      </c>
      <c r="BK14" s="22">
        <f t="shared" si="14"/>
        <v>55</v>
      </c>
      <c r="BL14" s="22">
        <f t="shared" si="14"/>
        <v>55</v>
      </c>
      <c r="BM14" s="22">
        <f t="shared" si="14"/>
        <v>55</v>
      </c>
      <c r="BN14" s="22">
        <f t="shared" si="14"/>
        <v>55</v>
      </c>
      <c r="BO14" s="22">
        <f t="shared" si="14"/>
        <v>55</v>
      </c>
      <c r="BP14" s="22">
        <f t="shared" si="14"/>
        <v>55</v>
      </c>
      <c r="BQ14" s="22">
        <f t="shared" si="14"/>
        <v>55</v>
      </c>
      <c r="BR14" s="22">
        <f t="shared" si="14"/>
        <v>55</v>
      </c>
    </row>
    <row r="15" spans="1:70" ht="17" x14ac:dyDescent="0.2">
      <c r="A15" s="88" t="s">
        <v>152</v>
      </c>
      <c r="B15" s="84" t="s">
        <v>612</v>
      </c>
      <c r="C15" s="84" t="s">
        <v>614</v>
      </c>
      <c r="D15" s="32" t="s">
        <v>18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55</v>
      </c>
      <c r="AJ15" s="3">
        <f>IF(AI15&lt;&gt;0,RANK(AI15,$AI$5:$AI$72),"")</f>
        <v>9</v>
      </c>
      <c r="AK15" s="5">
        <f>COUNTA(E15,G15,I15,K15,M15,O15,Q15,S15,U15,W15,Y15,AA15,AC15,AE15,AG15)</f>
        <v>1</v>
      </c>
      <c r="AL15" s="41">
        <f>HLOOKUP($AL$2,$BD$4:$BR$72,ROW(A15)-3,FALSE)</f>
        <v>55</v>
      </c>
      <c r="AM15" s="33">
        <f>IF(AL15&lt;&gt;0,RANK(AL15,$AL$5:$AL$72),"")</f>
        <v>9</v>
      </c>
      <c r="AO15" s="22">
        <f>F15</f>
        <v>0</v>
      </c>
      <c r="AP15">
        <f>H15</f>
        <v>55</v>
      </c>
      <c r="AQ15">
        <f>J15</f>
        <v>0</v>
      </c>
      <c r="AR15">
        <f>L15</f>
        <v>0</v>
      </c>
      <c r="AS15">
        <f>N15</f>
        <v>0</v>
      </c>
      <c r="AT15">
        <f>P15</f>
        <v>0</v>
      </c>
      <c r="AU15">
        <f>R15</f>
        <v>0</v>
      </c>
      <c r="AV15">
        <f>T15</f>
        <v>0</v>
      </c>
      <c r="AW15">
        <f>V15</f>
        <v>0</v>
      </c>
      <c r="AX15">
        <f>X15</f>
        <v>0</v>
      </c>
      <c r="AY15">
        <f>Z15</f>
        <v>0</v>
      </c>
      <c r="AZ15">
        <f t="shared" si="0"/>
        <v>0</v>
      </c>
      <c r="BA15">
        <f t="shared" si="1"/>
        <v>0</v>
      </c>
      <c r="BB15">
        <f t="shared" si="2"/>
        <v>0</v>
      </c>
      <c r="BC15">
        <f t="shared" si="3"/>
        <v>0</v>
      </c>
      <c r="BD15">
        <f t="shared" si="4"/>
        <v>55</v>
      </c>
      <c r="BE15" s="22">
        <f t="shared" ref="BE15:BR15" si="15">BD15+LARGE($AO15:$BC15,BE$4)</f>
        <v>55</v>
      </c>
      <c r="BF15" s="22">
        <f t="shared" si="15"/>
        <v>55</v>
      </c>
      <c r="BG15" s="22">
        <f t="shared" si="15"/>
        <v>55</v>
      </c>
      <c r="BH15" s="22">
        <f t="shared" si="15"/>
        <v>55</v>
      </c>
      <c r="BI15" s="22">
        <f t="shared" si="15"/>
        <v>55</v>
      </c>
      <c r="BJ15" s="22">
        <f t="shared" si="15"/>
        <v>55</v>
      </c>
      <c r="BK15" s="22">
        <f t="shared" si="15"/>
        <v>55</v>
      </c>
      <c r="BL15" s="22">
        <f t="shared" si="15"/>
        <v>55</v>
      </c>
      <c r="BM15" s="22">
        <f t="shared" si="15"/>
        <v>55</v>
      </c>
      <c r="BN15" s="22">
        <f t="shared" si="15"/>
        <v>55</v>
      </c>
      <c r="BO15" s="22">
        <f t="shared" si="15"/>
        <v>55</v>
      </c>
      <c r="BP15" s="22">
        <f t="shared" si="15"/>
        <v>55</v>
      </c>
      <c r="BQ15" s="22">
        <f t="shared" si="15"/>
        <v>55</v>
      </c>
      <c r="BR15" s="22">
        <f t="shared" si="15"/>
        <v>55</v>
      </c>
    </row>
    <row r="16" spans="1:70" ht="17" x14ac:dyDescent="0.2">
      <c r="A16" s="88" t="s">
        <v>152</v>
      </c>
      <c r="B16" s="83" t="s">
        <v>168</v>
      </c>
      <c r="C16" s="83" t="s">
        <v>169</v>
      </c>
      <c r="D16" s="83" t="s">
        <v>38</v>
      </c>
      <c r="E16" s="6">
        <v>5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45</v>
      </c>
      <c r="AJ16" s="3">
        <f>IF(AI16&lt;&gt;0,RANK(AI16,$AI$5:$AI$72),"")</f>
        <v>12</v>
      </c>
      <c r="AK16" s="5">
        <f>COUNTA(E16,G16,I16,K16,M16,O16,Q16,S16,U16,W16,Y16,AA16,AC16,AE16,AG16)</f>
        <v>2</v>
      </c>
      <c r="AL16" s="41">
        <f>HLOOKUP($AL$2,$BD$4:$BR$72,ROW(A16)-3,FALSE)</f>
        <v>45</v>
      </c>
      <c r="AM16" s="33">
        <f>IF(AL16&lt;&gt;0,RANK(AL16,$AL$5:$AL$72),"")</f>
        <v>12</v>
      </c>
      <c r="AO16" s="22">
        <f>F16</f>
        <v>10</v>
      </c>
      <c r="AP16">
        <f>H16</f>
        <v>0</v>
      </c>
      <c r="AQ16">
        <f>J16</f>
        <v>35</v>
      </c>
      <c r="AR16">
        <f>L16</f>
        <v>0</v>
      </c>
      <c r="AS16">
        <f>N16</f>
        <v>0</v>
      </c>
      <c r="AT16">
        <f>P16</f>
        <v>0</v>
      </c>
      <c r="AU16">
        <f>R16</f>
        <v>0</v>
      </c>
      <c r="AV16">
        <f>T16</f>
        <v>0</v>
      </c>
      <c r="AW16">
        <f>V16</f>
        <v>0</v>
      </c>
      <c r="AX16">
        <f>X16</f>
        <v>0</v>
      </c>
      <c r="AY16">
        <f>Z16</f>
        <v>0</v>
      </c>
      <c r="AZ16">
        <f t="shared" si="0"/>
        <v>0</v>
      </c>
      <c r="BA16">
        <f t="shared" si="1"/>
        <v>0</v>
      </c>
      <c r="BB16">
        <f t="shared" si="2"/>
        <v>0</v>
      </c>
      <c r="BC16">
        <f t="shared" si="3"/>
        <v>0</v>
      </c>
      <c r="BD16">
        <f t="shared" si="4"/>
        <v>35</v>
      </c>
      <c r="BE16" s="22">
        <f t="shared" ref="BE16:BR16" si="16">BD16+LARGE($AO16:$BC16,BE$4)</f>
        <v>45</v>
      </c>
      <c r="BF16" s="22">
        <f t="shared" si="16"/>
        <v>45</v>
      </c>
      <c r="BG16" s="22">
        <f t="shared" si="16"/>
        <v>45</v>
      </c>
      <c r="BH16" s="22">
        <f t="shared" si="16"/>
        <v>45</v>
      </c>
      <c r="BI16" s="22">
        <f t="shared" si="16"/>
        <v>45</v>
      </c>
      <c r="BJ16" s="22">
        <f t="shared" si="16"/>
        <v>45</v>
      </c>
      <c r="BK16" s="22">
        <f t="shared" si="16"/>
        <v>45</v>
      </c>
      <c r="BL16" s="22">
        <f t="shared" si="16"/>
        <v>45</v>
      </c>
      <c r="BM16" s="22">
        <f t="shared" si="16"/>
        <v>45</v>
      </c>
      <c r="BN16" s="22">
        <f t="shared" si="16"/>
        <v>45</v>
      </c>
      <c r="BO16" s="22">
        <f t="shared" si="16"/>
        <v>45</v>
      </c>
      <c r="BP16" s="22">
        <f t="shared" si="16"/>
        <v>45</v>
      </c>
      <c r="BQ16" s="22">
        <f t="shared" si="16"/>
        <v>45</v>
      </c>
      <c r="BR16" s="22">
        <f t="shared" si="16"/>
        <v>45</v>
      </c>
    </row>
    <row r="17" spans="1:70" ht="17" x14ac:dyDescent="0.2">
      <c r="A17" s="88" t="s">
        <v>152</v>
      </c>
      <c r="B17" s="80" t="s">
        <v>618</v>
      </c>
      <c r="C17" s="80" t="s">
        <v>619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35</v>
      </c>
      <c r="AJ17" s="3">
        <f>IF(AI17&lt;&gt;0,RANK(AI17,$AI$5:$AI$72),"")</f>
        <v>13</v>
      </c>
      <c r="AK17" s="5">
        <f>COUNTA(E17,G17,I17,K17,M17,O17,Q17,S17,U17,W17,Y17,AA17,AC17,AE17,AG17)</f>
        <v>1</v>
      </c>
      <c r="AL17" s="41">
        <f>HLOOKUP($AL$2,$BD$4:$BR$72,ROW(A17)-3,FALSE)</f>
        <v>35</v>
      </c>
      <c r="AM17" s="33">
        <f>IF(AL17&lt;&gt;0,RANK(AL17,$AL$5:$AL$72),"")</f>
        <v>13</v>
      </c>
      <c r="AO17" s="22">
        <f>F17</f>
        <v>0</v>
      </c>
      <c r="AP17">
        <f>H17</f>
        <v>35</v>
      </c>
      <c r="AQ17">
        <f>J17</f>
        <v>0</v>
      </c>
      <c r="AR17">
        <f>L17</f>
        <v>0</v>
      </c>
      <c r="AS17">
        <f>N17</f>
        <v>0</v>
      </c>
      <c r="AT17">
        <f>P17</f>
        <v>0</v>
      </c>
      <c r="AU17">
        <f>R17</f>
        <v>0</v>
      </c>
      <c r="AV17">
        <f>T17</f>
        <v>0</v>
      </c>
      <c r="AW17">
        <f>V17</f>
        <v>0</v>
      </c>
      <c r="AX17">
        <f>X17</f>
        <v>0</v>
      </c>
      <c r="AY17">
        <f>Z17</f>
        <v>0</v>
      </c>
      <c r="AZ17">
        <f t="shared" si="0"/>
        <v>0</v>
      </c>
      <c r="BA17">
        <f t="shared" si="1"/>
        <v>0</v>
      </c>
      <c r="BB17">
        <f t="shared" si="2"/>
        <v>0</v>
      </c>
      <c r="BC17">
        <f t="shared" si="3"/>
        <v>0</v>
      </c>
      <c r="BD17">
        <f t="shared" si="4"/>
        <v>35</v>
      </c>
      <c r="BE17" s="22">
        <f t="shared" ref="BE17:BR17" si="17">BD17+LARGE($AO17:$BC17,BE$4)</f>
        <v>35</v>
      </c>
      <c r="BF17" s="22">
        <f t="shared" si="17"/>
        <v>35</v>
      </c>
      <c r="BG17" s="22">
        <f t="shared" si="17"/>
        <v>35</v>
      </c>
      <c r="BH17" s="22">
        <f t="shared" si="17"/>
        <v>35</v>
      </c>
      <c r="BI17" s="22">
        <f t="shared" si="17"/>
        <v>35</v>
      </c>
      <c r="BJ17" s="22">
        <f t="shared" si="17"/>
        <v>35</v>
      </c>
      <c r="BK17" s="22">
        <f t="shared" si="17"/>
        <v>35</v>
      </c>
      <c r="BL17" s="22">
        <f t="shared" si="17"/>
        <v>35</v>
      </c>
      <c r="BM17" s="22">
        <f t="shared" si="17"/>
        <v>35</v>
      </c>
      <c r="BN17" s="22">
        <f t="shared" si="17"/>
        <v>35</v>
      </c>
      <c r="BO17" s="22">
        <f t="shared" si="17"/>
        <v>35</v>
      </c>
      <c r="BP17" s="22">
        <f t="shared" si="17"/>
        <v>35</v>
      </c>
      <c r="BQ17" s="22">
        <f t="shared" si="17"/>
        <v>35</v>
      </c>
      <c r="BR17" s="22">
        <f t="shared" si="17"/>
        <v>35</v>
      </c>
    </row>
    <row r="18" spans="1:70" ht="17" x14ac:dyDescent="0.2">
      <c r="A18" s="88" t="s">
        <v>152</v>
      </c>
      <c r="B18" s="88" t="s">
        <v>706</v>
      </c>
      <c r="C18" s="88" t="s">
        <v>733</v>
      </c>
      <c r="D18" s="32" t="s">
        <v>94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19</v>
      </c>
      <c r="J18" s="2">
        <v>10</v>
      </c>
      <c r="K18" s="4">
        <v>11</v>
      </c>
      <c r="L18" s="2">
        <v>10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20</v>
      </c>
      <c r="AJ18" s="3">
        <f>IF(AI18&lt;&gt;0,RANK(AI18,$AI$5:$AI$72),"")</f>
        <v>14</v>
      </c>
      <c r="AK18" s="5">
        <f>COUNTA(E18,G18,I18,K18,M18,O18,Q18,S18,U18,W18,Y18,AA18,AC18,AE18,AG18)</f>
        <v>2</v>
      </c>
      <c r="AL18" s="41">
        <f>HLOOKUP($AL$2,$BD$4:$BR$72,ROW(A18)-3,FALSE)</f>
        <v>20</v>
      </c>
      <c r="AM18" s="33">
        <f>IF(AL18&lt;&gt;0,RANK(AL18,$AL$5:$AL$72),"")</f>
        <v>14</v>
      </c>
      <c r="AO18" s="22">
        <f>F18</f>
        <v>0</v>
      </c>
      <c r="AP18">
        <f>H18</f>
        <v>0</v>
      </c>
      <c r="AQ18">
        <f>J18</f>
        <v>10</v>
      </c>
      <c r="AR18">
        <f>L18</f>
        <v>10</v>
      </c>
      <c r="AS18">
        <f>N18</f>
        <v>0</v>
      </c>
      <c r="AT18">
        <f>P18</f>
        <v>0</v>
      </c>
      <c r="AU18">
        <f>R18</f>
        <v>0</v>
      </c>
      <c r="AV18">
        <f>T18</f>
        <v>0</v>
      </c>
      <c r="AW18">
        <f>V18</f>
        <v>0</v>
      </c>
      <c r="AX18">
        <f>X18</f>
        <v>0</v>
      </c>
      <c r="AY18">
        <f>Z18</f>
        <v>0</v>
      </c>
      <c r="AZ18">
        <f t="shared" si="0"/>
        <v>0</v>
      </c>
      <c r="BA18">
        <f t="shared" si="1"/>
        <v>0</v>
      </c>
      <c r="BB18">
        <f t="shared" si="2"/>
        <v>0</v>
      </c>
      <c r="BC18">
        <f t="shared" si="3"/>
        <v>0</v>
      </c>
      <c r="BD18">
        <f t="shared" si="4"/>
        <v>10</v>
      </c>
      <c r="BE18" s="22">
        <f t="shared" ref="BE18:BR18" si="18">BD18+LARGE($AO18:$BC18,BE$4)</f>
        <v>20</v>
      </c>
      <c r="BF18" s="22">
        <f t="shared" si="18"/>
        <v>20</v>
      </c>
      <c r="BG18" s="22">
        <f t="shared" si="18"/>
        <v>20</v>
      </c>
      <c r="BH18" s="22">
        <f t="shared" si="18"/>
        <v>20</v>
      </c>
      <c r="BI18" s="22">
        <f t="shared" si="18"/>
        <v>20</v>
      </c>
      <c r="BJ18" s="22">
        <f t="shared" si="18"/>
        <v>20</v>
      </c>
      <c r="BK18" s="22">
        <f t="shared" si="18"/>
        <v>20</v>
      </c>
      <c r="BL18" s="22">
        <f t="shared" si="18"/>
        <v>20</v>
      </c>
      <c r="BM18" s="22">
        <f t="shared" si="18"/>
        <v>20</v>
      </c>
      <c r="BN18" s="22">
        <f t="shared" si="18"/>
        <v>20</v>
      </c>
      <c r="BO18" s="22">
        <f t="shared" si="18"/>
        <v>20</v>
      </c>
      <c r="BP18" s="22">
        <f t="shared" si="18"/>
        <v>20</v>
      </c>
      <c r="BQ18" s="22">
        <f t="shared" si="18"/>
        <v>20</v>
      </c>
      <c r="BR18" s="22">
        <f t="shared" si="18"/>
        <v>20</v>
      </c>
    </row>
    <row r="19" spans="1:70" ht="17" x14ac:dyDescent="0.2">
      <c r="A19" s="88" t="s">
        <v>152</v>
      </c>
      <c r="B19" s="88" t="s">
        <v>132</v>
      </c>
      <c r="C19" s="88" t="s">
        <v>133</v>
      </c>
      <c r="D19" s="88" t="s">
        <v>41</v>
      </c>
      <c r="E19" s="6">
        <v>4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5</v>
      </c>
      <c r="J19" s="2">
        <v>10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20</v>
      </c>
      <c r="AJ19" s="3">
        <f>IF(AI19&lt;&gt;0,RANK(AI19,$AI$5:$AI$72),"")</f>
        <v>14</v>
      </c>
      <c r="AK19" s="5">
        <f>COUNTA(E19,G19,I19,K19,M19,O19,Q19,S19,U19,W19,Y19,AA19,AC19,AE19,AG19)</f>
        <v>2</v>
      </c>
      <c r="AL19" s="41">
        <f>HLOOKUP($AL$2,$BD$4:$BR$72,ROW(A19)-3,FALSE)</f>
        <v>20</v>
      </c>
      <c r="AM19" s="33">
        <f>IF(AL19&lt;&gt;0,RANK(AL19,$AL$5:$AL$72),"")</f>
        <v>14</v>
      </c>
      <c r="AO19" s="22">
        <f>F19</f>
        <v>10</v>
      </c>
      <c r="AP19">
        <f>H19</f>
        <v>0</v>
      </c>
      <c r="AQ19">
        <f>J19</f>
        <v>10</v>
      </c>
      <c r="AR19">
        <f>L19</f>
        <v>0</v>
      </c>
      <c r="AS19">
        <f>N19</f>
        <v>0</v>
      </c>
      <c r="AT19">
        <f>P19</f>
        <v>0</v>
      </c>
      <c r="AU19">
        <f>R19</f>
        <v>0</v>
      </c>
      <c r="AV19">
        <f>T19</f>
        <v>0</v>
      </c>
      <c r="AW19">
        <f>V19</f>
        <v>0</v>
      </c>
      <c r="AX19">
        <f>X19</f>
        <v>0</v>
      </c>
      <c r="AY19">
        <f>Z19</f>
        <v>0</v>
      </c>
      <c r="AZ19">
        <f t="shared" si="0"/>
        <v>0</v>
      </c>
      <c r="BA19">
        <f t="shared" si="1"/>
        <v>0</v>
      </c>
      <c r="BB19">
        <f t="shared" si="2"/>
        <v>0</v>
      </c>
      <c r="BC19">
        <f t="shared" si="3"/>
        <v>0</v>
      </c>
      <c r="BD19">
        <f t="shared" si="4"/>
        <v>10</v>
      </c>
      <c r="BE19" s="22">
        <f t="shared" ref="BE19:BR19" si="19">BD19+LARGE($AO19:$BC19,BE$4)</f>
        <v>20</v>
      </c>
      <c r="BF19" s="22">
        <f t="shared" si="19"/>
        <v>20</v>
      </c>
      <c r="BG19" s="22">
        <f t="shared" si="19"/>
        <v>20</v>
      </c>
      <c r="BH19" s="22">
        <f t="shared" si="19"/>
        <v>20</v>
      </c>
      <c r="BI19" s="22">
        <f t="shared" si="19"/>
        <v>20</v>
      </c>
      <c r="BJ19" s="22">
        <f t="shared" si="19"/>
        <v>20</v>
      </c>
      <c r="BK19" s="22">
        <f t="shared" si="19"/>
        <v>20</v>
      </c>
      <c r="BL19" s="22">
        <f t="shared" si="19"/>
        <v>20</v>
      </c>
      <c r="BM19" s="22">
        <f t="shared" si="19"/>
        <v>20</v>
      </c>
      <c r="BN19" s="22">
        <f t="shared" si="19"/>
        <v>20</v>
      </c>
      <c r="BO19" s="22">
        <f t="shared" si="19"/>
        <v>20</v>
      </c>
      <c r="BP19" s="22">
        <f t="shared" si="19"/>
        <v>20</v>
      </c>
      <c r="BQ19" s="22">
        <f t="shared" si="19"/>
        <v>20</v>
      </c>
      <c r="BR19" s="22">
        <f t="shared" si="19"/>
        <v>20</v>
      </c>
    </row>
    <row r="20" spans="1:70" ht="17" x14ac:dyDescent="0.2">
      <c r="A20" s="88" t="s">
        <v>152</v>
      </c>
      <c r="B20" s="83" t="s">
        <v>166</v>
      </c>
      <c r="C20" s="83" t="s">
        <v>167</v>
      </c>
      <c r="D20" s="83" t="s">
        <v>40</v>
      </c>
      <c r="E20" s="6">
        <v>4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7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20</v>
      </c>
      <c r="AJ20" s="3">
        <f>IF(AI20&lt;&gt;0,RANK(AI20,$AI$5:$AI$72),"")</f>
        <v>14</v>
      </c>
      <c r="AK20" s="5">
        <f>COUNTA(E20,G20,I20,K20,M20,O20,Q20,S20,U20,W20,Y20,AA20,AC20,AE20,AG20)</f>
        <v>2</v>
      </c>
      <c r="AL20" s="41">
        <f>HLOOKUP($AL$2,$BD$4:$BR$72,ROW(A20)-3,FALSE)</f>
        <v>20</v>
      </c>
      <c r="AM20" s="33">
        <f>IF(AL20&lt;&gt;0,RANK(AL20,$AL$5:$AL$72),"")</f>
        <v>14</v>
      </c>
      <c r="AO20" s="22">
        <f>F20</f>
        <v>10</v>
      </c>
      <c r="AP20">
        <f>H20</f>
        <v>0</v>
      </c>
      <c r="AQ20">
        <f>J20</f>
        <v>10</v>
      </c>
      <c r="AR20">
        <f>L20</f>
        <v>0</v>
      </c>
      <c r="AS20">
        <f>N20</f>
        <v>0</v>
      </c>
      <c r="AT20">
        <f>P20</f>
        <v>0</v>
      </c>
      <c r="AU20">
        <f>R20</f>
        <v>0</v>
      </c>
      <c r="AV20">
        <f>T20</f>
        <v>0</v>
      </c>
      <c r="AW20">
        <f>V20</f>
        <v>0</v>
      </c>
      <c r="AX20">
        <f>X20</f>
        <v>0</v>
      </c>
      <c r="AY20">
        <f>Z20</f>
        <v>0</v>
      </c>
      <c r="AZ20">
        <f t="shared" si="0"/>
        <v>0</v>
      </c>
      <c r="BA20">
        <f t="shared" si="1"/>
        <v>0</v>
      </c>
      <c r="BB20">
        <f t="shared" si="2"/>
        <v>0</v>
      </c>
      <c r="BC20">
        <f t="shared" si="3"/>
        <v>0</v>
      </c>
      <c r="BD20">
        <f t="shared" si="4"/>
        <v>10</v>
      </c>
      <c r="BE20" s="22">
        <f t="shared" ref="BE20:BR20" si="20">BD20+LARGE($AO20:$BC20,BE$4)</f>
        <v>20</v>
      </c>
      <c r="BF20" s="22">
        <f t="shared" si="20"/>
        <v>20</v>
      </c>
      <c r="BG20" s="22">
        <f t="shared" si="20"/>
        <v>20</v>
      </c>
      <c r="BH20" s="22">
        <f t="shared" si="20"/>
        <v>20</v>
      </c>
      <c r="BI20" s="22">
        <f t="shared" si="20"/>
        <v>20</v>
      </c>
      <c r="BJ20" s="22">
        <f t="shared" si="20"/>
        <v>20</v>
      </c>
      <c r="BK20" s="22">
        <f t="shared" si="20"/>
        <v>20</v>
      </c>
      <c r="BL20" s="22">
        <f t="shared" si="20"/>
        <v>20</v>
      </c>
      <c r="BM20" s="22">
        <f t="shared" si="20"/>
        <v>20</v>
      </c>
      <c r="BN20" s="22">
        <f t="shared" si="20"/>
        <v>20</v>
      </c>
      <c r="BO20" s="22">
        <f t="shared" si="20"/>
        <v>20</v>
      </c>
      <c r="BP20" s="22">
        <f t="shared" si="20"/>
        <v>20</v>
      </c>
      <c r="BQ20" s="22">
        <f t="shared" si="20"/>
        <v>20</v>
      </c>
      <c r="BR20" s="22">
        <f t="shared" si="20"/>
        <v>20</v>
      </c>
    </row>
    <row r="21" spans="1:70" ht="17" x14ac:dyDescent="0.2">
      <c r="A21" s="88" t="s">
        <v>152</v>
      </c>
      <c r="B21" s="98" t="s">
        <v>138</v>
      </c>
      <c r="C21" s="98" t="s">
        <v>139</v>
      </c>
      <c r="D21" s="88" t="s">
        <v>41</v>
      </c>
      <c r="E21" s="6">
        <v>7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9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20</v>
      </c>
      <c r="AJ21" s="3">
        <f>IF(AI21&lt;&gt;0,RANK(AI21,$AI$5:$AI$72),"")</f>
        <v>14</v>
      </c>
      <c r="AK21" s="5">
        <f>COUNTA(E21,G21,I21,K21,M21,O21,Q21,S21,U21,W21,Y21,AA21,AC21,AE21,AG21)</f>
        <v>2</v>
      </c>
      <c r="AL21" s="41">
        <f>HLOOKUP($AL$2,$BD$4:$BR$72,ROW(A21)-3,FALSE)</f>
        <v>20</v>
      </c>
      <c r="AM21" s="33">
        <f>IF(AL21&lt;&gt;0,RANK(AL21,$AL$5:$AL$72),"")</f>
        <v>14</v>
      </c>
      <c r="AO21" s="22">
        <f>F21</f>
        <v>10</v>
      </c>
      <c r="AP21">
        <f>H21</f>
        <v>0</v>
      </c>
      <c r="AQ21">
        <f>J21</f>
        <v>10</v>
      </c>
      <c r="AR21">
        <f>L21</f>
        <v>0</v>
      </c>
      <c r="AS21">
        <f>N21</f>
        <v>0</v>
      </c>
      <c r="AT21">
        <f>P21</f>
        <v>0</v>
      </c>
      <c r="AU21">
        <f>R21</f>
        <v>0</v>
      </c>
      <c r="AV21">
        <f>T21</f>
        <v>0</v>
      </c>
      <c r="AW21">
        <f>V21</f>
        <v>0</v>
      </c>
      <c r="AX21">
        <f>X21</f>
        <v>0</v>
      </c>
      <c r="AY21">
        <f>Z21</f>
        <v>0</v>
      </c>
      <c r="AZ21">
        <f t="shared" si="0"/>
        <v>0</v>
      </c>
      <c r="BA21">
        <f t="shared" si="1"/>
        <v>0</v>
      </c>
      <c r="BB21">
        <f t="shared" si="2"/>
        <v>0</v>
      </c>
      <c r="BC21">
        <f t="shared" si="3"/>
        <v>0</v>
      </c>
      <c r="BD21">
        <f t="shared" si="4"/>
        <v>10</v>
      </c>
      <c r="BE21" s="22">
        <f t="shared" ref="BE21:BR21" si="21">BD21+LARGE($AO21:$BC21,BE$4)</f>
        <v>20</v>
      </c>
      <c r="BF21" s="22">
        <f t="shared" si="21"/>
        <v>20</v>
      </c>
      <c r="BG21" s="22">
        <f t="shared" si="21"/>
        <v>20</v>
      </c>
      <c r="BH21" s="22">
        <f t="shared" si="21"/>
        <v>20</v>
      </c>
      <c r="BI21" s="22">
        <f t="shared" si="21"/>
        <v>20</v>
      </c>
      <c r="BJ21" s="22">
        <f t="shared" si="21"/>
        <v>20</v>
      </c>
      <c r="BK21" s="22">
        <f t="shared" si="21"/>
        <v>20</v>
      </c>
      <c r="BL21" s="22">
        <f t="shared" si="21"/>
        <v>20</v>
      </c>
      <c r="BM21" s="22">
        <f t="shared" si="21"/>
        <v>20</v>
      </c>
      <c r="BN21" s="22">
        <f t="shared" si="21"/>
        <v>20</v>
      </c>
      <c r="BO21" s="22">
        <f t="shared" si="21"/>
        <v>20</v>
      </c>
      <c r="BP21" s="22">
        <f t="shared" si="21"/>
        <v>20</v>
      </c>
      <c r="BQ21" s="22">
        <f t="shared" si="21"/>
        <v>20</v>
      </c>
      <c r="BR21" s="22">
        <f t="shared" si="21"/>
        <v>20</v>
      </c>
    </row>
    <row r="22" spans="1:70" ht="17" x14ac:dyDescent="0.2">
      <c r="A22" s="88" t="s">
        <v>152</v>
      </c>
      <c r="B22" s="98" t="s">
        <v>146</v>
      </c>
      <c r="C22" s="98" t="s">
        <v>137</v>
      </c>
      <c r="D22" s="88" t="s">
        <v>41</v>
      </c>
      <c r="E22" s="6">
        <v>4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10</v>
      </c>
      <c r="AJ22" s="3">
        <f>IF(AI22&lt;&gt;0,RANK(AI22,$AI$5:$AI$72),"")</f>
        <v>18</v>
      </c>
      <c r="AK22" s="5">
        <f>COUNTA(E22,G22,I22,K22,M22,O22,Q22,S22,U22,W22,Y22,AA22,AC22,AE22,AG22)</f>
        <v>1</v>
      </c>
      <c r="AL22" s="41">
        <f>HLOOKUP($AL$2,$BD$4:$BR$72,ROW(A22)-3,FALSE)</f>
        <v>10</v>
      </c>
      <c r="AM22" s="33">
        <f>IF(AL22&lt;&gt;0,RANK(AL22,$AL$5:$AL$72),"")</f>
        <v>18</v>
      </c>
      <c r="AO22" s="22">
        <f>F22</f>
        <v>10</v>
      </c>
      <c r="AP22">
        <f>H22</f>
        <v>0</v>
      </c>
      <c r="AQ22">
        <f>J22</f>
        <v>0</v>
      </c>
      <c r="AR22">
        <f>L22</f>
        <v>0</v>
      </c>
      <c r="AS22">
        <f>N22</f>
        <v>0</v>
      </c>
      <c r="AT22">
        <f>P22</f>
        <v>0</v>
      </c>
      <c r="AU22">
        <f>R22</f>
        <v>0</v>
      </c>
      <c r="AV22">
        <f>T22</f>
        <v>0</v>
      </c>
      <c r="AW22">
        <f>V22</f>
        <v>0</v>
      </c>
      <c r="AX22">
        <f>X22</f>
        <v>0</v>
      </c>
      <c r="AY22">
        <f>Z22</f>
        <v>0</v>
      </c>
      <c r="AZ22">
        <f t="shared" si="0"/>
        <v>0</v>
      </c>
      <c r="BA22">
        <f t="shared" si="1"/>
        <v>0</v>
      </c>
      <c r="BB22">
        <f t="shared" si="2"/>
        <v>0</v>
      </c>
      <c r="BC22">
        <f t="shared" si="3"/>
        <v>0</v>
      </c>
      <c r="BD22">
        <f t="shared" si="4"/>
        <v>10</v>
      </c>
      <c r="BE22" s="22">
        <f t="shared" ref="BE22:BR22" si="22">BD22+LARGE($AO22:$BC22,BE$4)</f>
        <v>10</v>
      </c>
      <c r="BF22" s="22">
        <f t="shared" si="22"/>
        <v>10</v>
      </c>
      <c r="BG22" s="22">
        <f t="shared" si="22"/>
        <v>10</v>
      </c>
      <c r="BH22" s="22">
        <f t="shared" si="22"/>
        <v>10</v>
      </c>
      <c r="BI22" s="22">
        <f t="shared" si="22"/>
        <v>10</v>
      </c>
      <c r="BJ22" s="22">
        <f t="shared" si="22"/>
        <v>10</v>
      </c>
      <c r="BK22" s="22">
        <f t="shared" si="22"/>
        <v>10</v>
      </c>
      <c r="BL22" s="22">
        <f t="shared" si="22"/>
        <v>10</v>
      </c>
      <c r="BM22" s="22">
        <f t="shared" si="22"/>
        <v>10</v>
      </c>
      <c r="BN22" s="22">
        <f t="shared" si="22"/>
        <v>10</v>
      </c>
      <c r="BO22" s="22">
        <f t="shared" si="22"/>
        <v>10</v>
      </c>
      <c r="BP22" s="22">
        <f t="shared" si="22"/>
        <v>10</v>
      </c>
      <c r="BQ22" s="22">
        <f t="shared" si="22"/>
        <v>10</v>
      </c>
      <c r="BR22" s="22">
        <f t="shared" si="22"/>
        <v>10</v>
      </c>
    </row>
    <row r="23" spans="1:70" ht="17" x14ac:dyDescent="0.2">
      <c r="A23" s="88" t="s">
        <v>152</v>
      </c>
      <c r="B23" s="98" t="s">
        <v>134</v>
      </c>
      <c r="C23" s="98" t="s">
        <v>135</v>
      </c>
      <c r="D23" s="88" t="s">
        <v>38</v>
      </c>
      <c r="E23" s="6">
        <v>5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10</v>
      </c>
      <c r="AJ23" s="3">
        <f>IF(AI23&lt;&gt;0,RANK(AI23,$AI$5:$AI$72),"")</f>
        <v>18</v>
      </c>
      <c r="AK23" s="5">
        <f>COUNTA(E23,G23,I23,K23,M23,O23,Q23,S23,U23,W23,Y23,AA23,AC23,AE23,AG23)</f>
        <v>1</v>
      </c>
      <c r="AL23" s="41">
        <f>HLOOKUP($AL$2,$BD$4:$BR$72,ROW(A23)-3,FALSE)</f>
        <v>10</v>
      </c>
      <c r="AM23" s="33">
        <f>IF(AL23&lt;&gt;0,RANK(AL23,$AL$5:$AL$72),"")</f>
        <v>18</v>
      </c>
      <c r="AO23" s="22">
        <f>F23</f>
        <v>10</v>
      </c>
      <c r="AP23">
        <f>H23</f>
        <v>0</v>
      </c>
      <c r="AQ23">
        <f>J23</f>
        <v>0</v>
      </c>
      <c r="AR23">
        <f>L23</f>
        <v>0</v>
      </c>
      <c r="AS23">
        <f>N23</f>
        <v>0</v>
      </c>
      <c r="AT23">
        <f>P23</f>
        <v>0</v>
      </c>
      <c r="AU23">
        <f>R23</f>
        <v>0</v>
      </c>
      <c r="AV23">
        <f>T23</f>
        <v>0</v>
      </c>
      <c r="AW23">
        <f>V23</f>
        <v>0</v>
      </c>
      <c r="AX23">
        <f>X23</f>
        <v>0</v>
      </c>
      <c r="AY23">
        <f>Z23</f>
        <v>0</v>
      </c>
      <c r="AZ23">
        <f t="shared" si="0"/>
        <v>0</v>
      </c>
      <c r="BA23">
        <f t="shared" si="1"/>
        <v>0</v>
      </c>
      <c r="BB23">
        <f t="shared" si="2"/>
        <v>0</v>
      </c>
      <c r="BC23">
        <f t="shared" si="3"/>
        <v>0</v>
      </c>
      <c r="BD23">
        <f t="shared" si="4"/>
        <v>10</v>
      </c>
      <c r="BE23" s="22">
        <f t="shared" ref="BE23:BR23" si="23">BD23+LARGE($AO23:$BC23,BE$4)</f>
        <v>10</v>
      </c>
      <c r="BF23" s="22">
        <f t="shared" si="23"/>
        <v>10</v>
      </c>
      <c r="BG23" s="22">
        <f t="shared" si="23"/>
        <v>10</v>
      </c>
      <c r="BH23" s="22">
        <f t="shared" si="23"/>
        <v>10</v>
      </c>
      <c r="BI23" s="22">
        <f t="shared" si="23"/>
        <v>10</v>
      </c>
      <c r="BJ23" s="22">
        <f t="shared" si="23"/>
        <v>10</v>
      </c>
      <c r="BK23" s="22">
        <f t="shared" si="23"/>
        <v>10</v>
      </c>
      <c r="BL23" s="22">
        <f t="shared" si="23"/>
        <v>10</v>
      </c>
      <c r="BM23" s="22">
        <f t="shared" si="23"/>
        <v>10</v>
      </c>
      <c r="BN23" s="22">
        <f t="shared" si="23"/>
        <v>10</v>
      </c>
      <c r="BO23" s="22">
        <f t="shared" si="23"/>
        <v>10</v>
      </c>
      <c r="BP23" s="22">
        <f t="shared" si="23"/>
        <v>10</v>
      </c>
      <c r="BQ23" s="22">
        <f t="shared" si="23"/>
        <v>10</v>
      </c>
      <c r="BR23" s="22">
        <f t="shared" si="23"/>
        <v>10</v>
      </c>
    </row>
    <row r="24" spans="1:70" ht="17" x14ac:dyDescent="0.2">
      <c r="A24" s="88" t="s">
        <v>152</v>
      </c>
      <c r="B24" s="98" t="s">
        <v>147</v>
      </c>
      <c r="C24" s="98" t="s">
        <v>143</v>
      </c>
      <c r="D24" s="88" t="s">
        <v>38</v>
      </c>
      <c r="E24" s="6">
        <v>5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10</v>
      </c>
      <c r="AJ24" s="3">
        <f>IF(AI24&lt;&gt;0,RANK(AI24,$AI$5:$AI$72),"")</f>
        <v>18</v>
      </c>
      <c r="AK24" s="5">
        <f>COUNTA(E24,G24,I24,K24,M24,O24,Q24,S24,U24,W24,Y24,AA24,AC24,AE24,AG24)</f>
        <v>1</v>
      </c>
      <c r="AL24" s="41">
        <f>HLOOKUP($AL$2,$BD$4:$BR$72,ROW(A24)-3,FALSE)</f>
        <v>10</v>
      </c>
      <c r="AM24" s="33">
        <f>IF(AL24&lt;&gt;0,RANK(AL24,$AL$5:$AL$72),"")</f>
        <v>18</v>
      </c>
      <c r="AO24" s="22">
        <f>F24</f>
        <v>10</v>
      </c>
      <c r="AP24">
        <f>H24</f>
        <v>0</v>
      </c>
      <c r="AQ24">
        <f>J24</f>
        <v>0</v>
      </c>
      <c r="AR24">
        <f>L24</f>
        <v>0</v>
      </c>
      <c r="AS24">
        <f>N24</f>
        <v>0</v>
      </c>
      <c r="AT24">
        <f>P24</f>
        <v>0</v>
      </c>
      <c r="AU24">
        <f>R24</f>
        <v>0</v>
      </c>
      <c r="AV24">
        <f>T24</f>
        <v>0</v>
      </c>
      <c r="AW24">
        <f>V24</f>
        <v>0</v>
      </c>
      <c r="AX24">
        <f>X24</f>
        <v>0</v>
      </c>
      <c r="AY24">
        <f>Z24</f>
        <v>0</v>
      </c>
      <c r="AZ24">
        <f t="shared" si="0"/>
        <v>0</v>
      </c>
      <c r="BA24">
        <f t="shared" si="1"/>
        <v>0</v>
      </c>
      <c r="BB24">
        <f t="shared" si="2"/>
        <v>0</v>
      </c>
      <c r="BC24">
        <f t="shared" si="3"/>
        <v>0</v>
      </c>
      <c r="BD24">
        <f t="shared" si="4"/>
        <v>10</v>
      </c>
      <c r="BE24" s="22">
        <f t="shared" ref="BE24:BR24" si="24">BD24+LARGE($AO24:$BC24,BE$4)</f>
        <v>10</v>
      </c>
      <c r="BF24" s="22">
        <f t="shared" si="24"/>
        <v>10</v>
      </c>
      <c r="BG24" s="22">
        <f t="shared" si="24"/>
        <v>10</v>
      </c>
      <c r="BH24" s="22">
        <f t="shared" si="24"/>
        <v>10</v>
      </c>
      <c r="BI24" s="22">
        <f t="shared" si="24"/>
        <v>10</v>
      </c>
      <c r="BJ24" s="22">
        <f t="shared" si="24"/>
        <v>10</v>
      </c>
      <c r="BK24" s="22">
        <f t="shared" si="24"/>
        <v>10</v>
      </c>
      <c r="BL24" s="22">
        <f t="shared" si="24"/>
        <v>10</v>
      </c>
      <c r="BM24" s="22">
        <f t="shared" si="24"/>
        <v>10</v>
      </c>
      <c r="BN24" s="22">
        <f t="shared" si="24"/>
        <v>10</v>
      </c>
      <c r="BO24" s="22">
        <f t="shared" si="24"/>
        <v>10</v>
      </c>
      <c r="BP24" s="22">
        <f t="shared" si="24"/>
        <v>10</v>
      </c>
      <c r="BQ24" s="22">
        <f t="shared" si="24"/>
        <v>10</v>
      </c>
      <c r="BR24" s="22">
        <f t="shared" si="24"/>
        <v>10</v>
      </c>
    </row>
    <row r="25" spans="1:70" ht="17" x14ac:dyDescent="0.2">
      <c r="A25" s="88" t="s">
        <v>152</v>
      </c>
      <c r="B25" s="88" t="s">
        <v>150</v>
      </c>
      <c r="C25" s="88" t="s">
        <v>151</v>
      </c>
      <c r="D25" s="88" t="s">
        <v>41</v>
      </c>
      <c r="E25" s="6">
        <v>7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10</v>
      </c>
      <c r="AJ25" s="3">
        <f>IF(AI25&lt;&gt;0,RANK(AI25,$AI$5:$AI$72),"")</f>
        <v>18</v>
      </c>
      <c r="AK25" s="5">
        <f>COUNTA(E25,G25,I25,K25,M25,O25,Q25,S25,U25,W25,Y25,AA25,AC25,AE25,AG25)</f>
        <v>1</v>
      </c>
      <c r="AL25" s="41">
        <f>HLOOKUP($AL$2,$BD$4:$BR$72,ROW(A25)-3,FALSE)</f>
        <v>10</v>
      </c>
      <c r="AM25" s="33">
        <f>IF(AL25&lt;&gt;0,RANK(AL25,$AL$5:$AL$72),"")</f>
        <v>18</v>
      </c>
      <c r="AO25" s="22">
        <f>F25</f>
        <v>10</v>
      </c>
      <c r="AP25">
        <f>H25</f>
        <v>0</v>
      </c>
      <c r="AQ25">
        <f>J25</f>
        <v>0</v>
      </c>
      <c r="AR25">
        <f>L25</f>
        <v>0</v>
      </c>
      <c r="AS25">
        <f>N25</f>
        <v>0</v>
      </c>
      <c r="AT25">
        <f>P25</f>
        <v>0</v>
      </c>
      <c r="AU25">
        <f>R25</f>
        <v>0</v>
      </c>
      <c r="AV25">
        <f>T25</f>
        <v>0</v>
      </c>
      <c r="AW25">
        <f>V25</f>
        <v>0</v>
      </c>
      <c r="AX25">
        <f>X25</f>
        <v>0</v>
      </c>
      <c r="AY25">
        <f>Z25</f>
        <v>0</v>
      </c>
      <c r="AZ25">
        <f t="shared" si="0"/>
        <v>0</v>
      </c>
      <c r="BA25">
        <f t="shared" si="1"/>
        <v>0</v>
      </c>
      <c r="BB25">
        <f t="shared" si="2"/>
        <v>0</v>
      </c>
      <c r="BC25">
        <f t="shared" si="3"/>
        <v>0</v>
      </c>
      <c r="BD25">
        <f t="shared" si="4"/>
        <v>10</v>
      </c>
      <c r="BE25" s="22">
        <f t="shared" ref="BE25:BR25" si="25">BD25+LARGE($AO25:$BC25,BE$4)</f>
        <v>10</v>
      </c>
      <c r="BF25" s="22">
        <f t="shared" si="25"/>
        <v>10</v>
      </c>
      <c r="BG25" s="22">
        <f t="shared" si="25"/>
        <v>10</v>
      </c>
      <c r="BH25" s="22">
        <f t="shared" si="25"/>
        <v>10</v>
      </c>
      <c r="BI25" s="22">
        <f t="shared" si="25"/>
        <v>10</v>
      </c>
      <c r="BJ25" s="22">
        <f t="shared" si="25"/>
        <v>10</v>
      </c>
      <c r="BK25" s="22">
        <f t="shared" si="25"/>
        <v>10</v>
      </c>
      <c r="BL25" s="22">
        <f t="shared" si="25"/>
        <v>10</v>
      </c>
      <c r="BM25" s="22">
        <f t="shared" si="25"/>
        <v>10</v>
      </c>
      <c r="BN25" s="22">
        <f t="shared" si="25"/>
        <v>10</v>
      </c>
      <c r="BO25" s="22">
        <f t="shared" si="25"/>
        <v>10</v>
      </c>
      <c r="BP25" s="22">
        <f t="shared" si="25"/>
        <v>10</v>
      </c>
      <c r="BQ25" s="22">
        <f t="shared" si="25"/>
        <v>10</v>
      </c>
      <c r="BR25" s="22">
        <f t="shared" si="25"/>
        <v>10</v>
      </c>
    </row>
    <row r="26" spans="1:70" ht="18" x14ac:dyDescent="0.2">
      <c r="A26" s="89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0</v>
      </c>
      <c r="AJ26" s="3" t="str">
        <f>IF(AI26&lt;&gt;0,RANK(AI26,$AI$5:$AI$72),"")</f>
        <v/>
      </c>
      <c r="AK26" s="5">
        <f>COUNTA(E26,G26,I26,K26,M26,O26,Q26,S26,U26,W26,Y26,AA26,AC26,AE26,AG26)</f>
        <v>0</v>
      </c>
      <c r="AL26" s="41">
        <f>HLOOKUP($AL$2,$BD$4:$BR$72,ROW(A26)-3,FALSE)</f>
        <v>0</v>
      </c>
      <c r="AM26" s="33" t="str">
        <f>IF(AL26&lt;&gt;0,RANK(AL26,$AL$5:$AL$72),"")</f>
        <v/>
      </c>
      <c r="AO26" s="22">
        <f>F26</f>
        <v>0</v>
      </c>
      <c r="AP26">
        <f>H26</f>
        <v>0</v>
      </c>
      <c r="AQ26">
        <f>J26</f>
        <v>0</v>
      </c>
      <c r="AR26">
        <f>L26</f>
        <v>0</v>
      </c>
      <c r="AS26">
        <f>N26</f>
        <v>0</v>
      </c>
      <c r="AT26">
        <f>P26</f>
        <v>0</v>
      </c>
      <c r="AU26">
        <f>R26</f>
        <v>0</v>
      </c>
      <c r="AV26">
        <f>T26</f>
        <v>0</v>
      </c>
      <c r="AW26">
        <f>V26</f>
        <v>0</v>
      </c>
      <c r="AX26">
        <f>X26</f>
        <v>0</v>
      </c>
      <c r="AY26">
        <f>Z26</f>
        <v>0</v>
      </c>
      <c r="AZ26">
        <f t="shared" si="0"/>
        <v>0</v>
      </c>
      <c r="BA26">
        <f t="shared" si="1"/>
        <v>0</v>
      </c>
      <c r="BB26">
        <f t="shared" si="2"/>
        <v>0</v>
      </c>
      <c r="BC26">
        <f t="shared" si="3"/>
        <v>0</v>
      </c>
      <c r="BD26">
        <f t="shared" si="4"/>
        <v>0</v>
      </c>
      <c r="BE26" s="22">
        <f t="shared" ref="BE26:BR26" si="26">BD26+LARGE($AO26:$BC26,BE$4)</f>
        <v>0</v>
      </c>
      <c r="BF26" s="22">
        <f t="shared" si="26"/>
        <v>0</v>
      </c>
      <c r="BG26" s="22">
        <f t="shared" si="26"/>
        <v>0</v>
      </c>
      <c r="BH26" s="22">
        <f t="shared" si="26"/>
        <v>0</v>
      </c>
      <c r="BI26" s="22">
        <f t="shared" si="26"/>
        <v>0</v>
      </c>
      <c r="BJ26" s="22">
        <f t="shared" si="26"/>
        <v>0</v>
      </c>
      <c r="BK26" s="22">
        <f t="shared" si="26"/>
        <v>0</v>
      </c>
      <c r="BL26" s="22">
        <f t="shared" si="26"/>
        <v>0</v>
      </c>
      <c r="BM26" s="22">
        <f t="shared" si="26"/>
        <v>0</v>
      </c>
      <c r="BN26" s="22">
        <f t="shared" si="26"/>
        <v>0</v>
      </c>
      <c r="BO26" s="22">
        <f t="shared" si="26"/>
        <v>0</v>
      </c>
      <c r="BP26" s="22">
        <f t="shared" si="26"/>
        <v>0</v>
      </c>
      <c r="BQ26" s="22">
        <f t="shared" si="26"/>
        <v>0</v>
      </c>
      <c r="BR26" s="22">
        <f t="shared" si="26"/>
        <v>0</v>
      </c>
    </row>
    <row r="27" spans="1:70" ht="18" x14ac:dyDescent="0.2">
      <c r="A27" s="89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>F27</f>
        <v>0</v>
      </c>
      <c r="AP27">
        <f>H27</f>
        <v>0</v>
      </c>
      <c r="AQ27">
        <f>J27</f>
        <v>0</v>
      </c>
      <c r="AR27">
        <f>L27</f>
        <v>0</v>
      </c>
      <c r="AS27">
        <f>N27</f>
        <v>0</v>
      </c>
      <c r="AT27">
        <f>P27</f>
        <v>0</v>
      </c>
      <c r="AU27">
        <f>R27</f>
        <v>0</v>
      </c>
      <c r="AV27">
        <f>T27</f>
        <v>0</v>
      </c>
      <c r="AW27">
        <f>V27</f>
        <v>0</v>
      </c>
      <c r="AX27">
        <f>X27</f>
        <v>0</v>
      </c>
      <c r="AY27">
        <f>Z27</f>
        <v>0</v>
      </c>
      <c r="AZ27">
        <f t="shared" si="0"/>
        <v>0</v>
      </c>
      <c r="BA27">
        <f t="shared" si="1"/>
        <v>0</v>
      </c>
      <c r="BB27">
        <f t="shared" si="2"/>
        <v>0</v>
      </c>
      <c r="BC27">
        <f t="shared" si="3"/>
        <v>0</v>
      </c>
      <c r="BD27">
        <f t="shared" si="4"/>
        <v>0</v>
      </c>
      <c r="BE27" s="22">
        <f t="shared" ref="BE27:BR27" si="27">BD27+LARGE($AO27:$BC27,BE$4)</f>
        <v>0</v>
      </c>
      <c r="BF27" s="22">
        <f t="shared" si="27"/>
        <v>0</v>
      </c>
      <c r="BG27" s="22">
        <f t="shared" si="27"/>
        <v>0</v>
      </c>
      <c r="BH27" s="22">
        <f t="shared" si="27"/>
        <v>0</v>
      </c>
      <c r="BI27" s="22">
        <f t="shared" si="27"/>
        <v>0</v>
      </c>
      <c r="BJ27" s="22">
        <f t="shared" si="27"/>
        <v>0</v>
      </c>
      <c r="BK27" s="22">
        <f t="shared" si="27"/>
        <v>0</v>
      </c>
      <c r="BL27" s="22">
        <f t="shared" si="27"/>
        <v>0</v>
      </c>
      <c r="BM27" s="22">
        <f t="shared" si="27"/>
        <v>0</v>
      </c>
      <c r="BN27" s="22">
        <f t="shared" si="27"/>
        <v>0</v>
      </c>
      <c r="BO27" s="22">
        <f t="shared" si="27"/>
        <v>0</v>
      </c>
      <c r="BP27" s="22">
        <f t="shared" si="27"/>
        <v>0</v>
      </c>
      <c r="BQ27" s="22">
        <f t="shared" si="27"/>
        <v>0</v>
      </c>
      <c r="BR27" s="22">
        <f t="shared" si="27"/>
        <v>0</v>
      </c>
    </row>
    <row r="28" spans="1:70" ht="18" x14ac:dyDescent="0.2">
      <c r="A28" s="89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>F28</f>
        <v>0</v>
      </c>
      <c r="AP28">
        <f>H28</f>
        <v>0</v>
      </c>
      <c r="AQ28">
        <f>J28</f>
        <v>0</v>
      </c>
      <c r="AR28">
        <f>L28</f>
        <v>0</v>
      </c>
      <c r="AS28">
        <f>N28</f>
        <v>0</v>
      </c>
      <c r="AT28">
        <f>P28</f>
        <v>0</v>
      </c>
      <c r="AU28">
        <f>R28</f>
        <v>0</v>
      </c>
      <c r="AV28">
        <f>T28</f>
        <v>0</v>
      </c>
      <c r="AW28">
        <f>V28</f>
        <v>0</v>
      </c>
      <c r="AX28">
        <f>X28</f>
        <v>0</v>
      </c>
      <c r="AY28">
        <f>Z28</f>
        <v>0</v>
      </c>
      <c r="AZ28">
        <f t="shared" si="0"/>
        <v>0</v>
      </c>
      <c r="BA28">
        <f t="shared" si="1"/>
        <v>0</v>
      </c>
      <c r="BB28">
        <f t="shared" si="2"/>
        <v>0</v>
      </c>
      <c r="BC28">
        <f t="shared" si="3"/>
        <v>0</v>
      </c>
      <c r="BD28">
        <f t="shared" si="4"/>
        <v>0</v>
      </c>
      <c r="BE28" s="22">
        <f t="shared" ref="BE28:BR28" si="28">BD28+LARGE($AO28:$BC28,BE$4)</f>
        <v>0</v>
      </c>
      <c r="BF28" s="22">
        <f t="shared" si="28"/>
        <v>0</v>
      </c>
      <c r="BG28" s="22">
        <f t="shared" si="28"/>
        <v>0</v>
      </c>
      <c r="BH28" s="22">
        <f t="shared" si="28"/>
        <v>0</v>
      </c>
      <c r="BI28" s="22">
        <f t="shared" si="28"/>
        <v>0</v>
      </c>
      <c r="BJ28" s="22">
        <f t="shared" si="28"/>
        <v>0</v>
      </c>
      <c r="BK28" s="22">
        <f t="shared" si="28"/>
        <v>0</v>
      </c>
      <c r="BL28" s="22">
        <f t="shared" si="28"/>
        <v>0</v>
      </c>
      <c r="BM28" s="22">
        <f t="shared" si="28"/>
        <v>0</v>
      </c>
      <c r="BN28" s="22">
        <f t="shared" si="28"/>
        <v>0</v>
      </c>
      <c r="BO28" s="22">
        <f t="shared" si="28"/>
        <v>0</v>
      </c>
      <c r="BP28" s="22">
        <f t="shared" si="28"/>
        <v>0</v>
      </c>
      <c r="BQ28" s="22">
        <f t="shared" si="28"/>
        <v>0</v>
      </c>
      <c r="BR28" s="22">
        <f t="shared" si="28"/>
        <v>0</v>
      </c>
    </row>
    <row r="29" spans="1:70" ht="18" x14ac:dyDescent="0.2">
      <c r="A29" s="89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>F29</f>
        <v>0</v>
      </c>
      <c r="AP29">
        <f>H29</f>
        <v>0</v>
      </c>
      <c r="AQ29">
        <f>J29</f>
        <v>0</v>
      </c>
      <c r="AR29">
        <f>L29</f>
        <v>0</v>
      </c>
      <c r="AS29">
        <f>N29</f>
        <v>0</v>
      </c>
      <c r="AT29">
        <f>P29</f>
        <v>0</v>
      </c>
      <c r="AU29">
        <f>R29</f>
        <v>0</v>
      </c>
      <c r="AV29">
        <f>T29</f>
        <v>0</v>
      </c>
      <c r="AW29">
        <f>V29</f>
        <v>0</v>
      </c>
      <c r="AX29">
        <f>X29</f>
        <v>0</v>
      </c>
      <c r="AY29">
        <f>Z29</f>
        <v>0</v>
      </c>
      <c r="AZ29">
        <f t="shared" si="0"/>
        <v>0</v>
      </c>
      <c r="BA29">
        <f t="shared" si="1"/>
        <v>0</v>
      </c>
      <c r="BB29">
        <f t="shared" si="2"/>
        <v>0</v>
      </c>
      <c r="BC29">
        <f t="shared" si="3"/>
        <v>0</v>
      </c>
      <c r="BD29">
        <f t="shared" si="4"/>
        <v>0</v>
      </c>
      <c r="BE29" s="22">
        <f t="shared" ref="BE29:BR29" si="29">BD29+LARGE($AO29:$BC29,BE$4)</f>
        <v>0</v>
      </c>
      <c r="BF29" s="22">
        <f t="shared" si="29"/>
        <v>0</v>
      </c>
      <c r="BG29" s="22">
        <f t="shared" si="29"/>
        <v>0</v>
      </c>
      <c r="BH29" s="22">
        <f t="shared" si="29"/>
        <v>0</v>
      </c>
      <c r="BI29" s="22">
        <f t="shared" si="29"/>
        <v>0</v>
      </c>
      <c r="BJ29" s="22">
        <f t="shared" si="29"/>
        <v>0</v>
      </c>
      <c r="BK29" s="22">
        <f t="shared" si="29"/>
        <v>0</v>
      </c>
      <c r="BL29" s="22">
        <f t="shared" si="29"/>
        <v>0</v>
      </c>
      <c r="BM29" s="22">
        <f t="shared" si="29"/>
        <v>0</v>
      </c>
      <c r="BN29" s="22">
        <f t="shared" si="29"/>
        <v>0</v>
      </c>
      <c r="BO29" s="22">
        <f t="shared" si="29"/>
        <v>0</v>
      </c>
      <c r="BP29" s="22">
        <f t="shared" si="29"/>
        <v>0</v>
      </c>
      <c r="BQ29" s="22">
        <f t="shared" si="29"/>
        <v>0</v>
      </c>
      <c r="BR29" s="22">
        <f t="shared" si="29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>F30</f>
        <v>0</v>
      </c>
      <c r="AP30">
        <f>H30</f>
        <v>0</v>
      </c>
      <c r="AQ30">
        <f>J30</f>
        <v>0</v>
      </c>
      <c r="AR30">
        <f>L30</f>
        <v>0</v>
      </c>
      <c r="AS30">
        <f>N30</f>
        <v>0</v>
      </c>
      <c r="AT30">
        <f>P30</f>
        <v>0</v>
      </c>
      <c r="AU30">
        <f>R30</f>
        <v>0</v>
      </c>
      <c r="AV30">
        <f>T30</f>
        <v>0</v>
      </c>
      <c r="AW30">
        <f>V30</f>
        <v>0</v>
      </c>
      <c r="AX30">
        <f>X30</f>
        <v>0</v>
      </c>
      <c r="AY30">
        <f>Z30</f>
        <v>0</v>
      </c>
      <c r="AZ30">
        <f t="shared" si="0"/>
        <v>0</v>
      </c>
      <c r="BA30">
        <f t="shared" si="1"/>
        <v>0</v>
      </c>
      <c r="BB30">
        <f t="shared" si="2"/>
        <v>0</v>
      </c>
      <c r="BC30">
        <f t="shared" si="3"/>
        <v>0</v>
      </c>
      <c r="BD30">
        <f t="shared" si="4"/>
        <v>0</v>
      </c>
      <c r="BE30" s="22">
        <f t="shared" ref="BE30:BR30" si="30">BD30+LARGE($AO30:$BC30,BE$4)</f>
        <v>0</v>
      </c>
      <c r="BF30" s="22">
        <f t="shared" si="30"/>
        <v>0</v>
      </c>
      <c r="BG30" s="22">
        <f t="shared" si="30"/>
        <v>0</v>
      </c>
      <c r="BH30" s="22">
        <f t="shared" si="30"/>
        <v>0</v>
      </c>
      <c r="BI30" s="22">
        <f t="shared" si="30"/>
        <v>0</v>
      </c>
      <c r="BJ30" s="22">
        <f t="shared" si="30"/>
        <v>0</v>
      </c>
      <c r="BK30" s="22">
        <f t="shared" si="30"/>
        <v>0</v>
      </c>
      <c r="BL30" s="22">
        <f t="shared" si="30"/>
        <v>0</v>
      </c>
      <c r="BM30" s="22">
        <f t="shared" si="30"/>
        <v>0</v>
      </c>
      <c r="BN30" s="22">
        <f t="shared" si="30"/>
        <v>0</v>
      </c>
      <c r="BO30" s="22">
        <f t="shared" si="30"/>
        <v>0</v>
      </c>
      <c r="BP30" s="22">
        <f t="shared" si="30"/>
        <v>0</v>
      </c>
      <c r="BQ30" s="22">
        <f t="shared" si="30"/>
        <v>0</v>
      </c>
      <c r="BR30" s="22">
        <f t="shared" si="30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>F31</f>
        <v>0</v>
      </c>
      <c r="AP31">
        <f>H31</f>
        <v>0</v>
      </c>
      <c r="AQ31">
        <f>J31</f>
        <v>0</v>
      </c>
      <c r="AR31">
        <f>L31</f>
        <v>0</v>
      </c>
      <c r="AS31">
        <f>N31</f>
        <v>0</v>
      </c>
      <c r="AT31">
        <f>P31</f>
        <v>0</v>
      </c>
      <c r="AU31">
        <f>R31</f>
        <v>0</v>
      </c>
      <c r="AV31">
        <f>T31</f>
        <v>0</v>
      </c>
      <c r="AW31">
        <f>V31</f>
        <v>0</v>
      </c>
      <c r="AX31">
        <f>X31</f>
        <v>0</v>
      </c>
      <c r="AY31">
        <f>Z31</f>
        <v>0</v>
      </c>
      <c r="AZ31">
        <f t="shared" si="0"/>
        <v>0</v>
      </c>
      <c r="BA31">
        <f t="shared" si="1"/>
        <v>0</v>
      </c>
      <c r="BB31">
        <f t="shared" si="2"/>
        <v>0</v>
      </c>
      <c r="BC31">
        <f t="shared" si="3"/>
        <v>0</v>
      </c>
      <c r="BD31">
        <f t="shared" si="4"/>
        <v>0</v>
      </c>
      <c r="BE31" s="22">
        <f t="shared" ref="BE31:BR31" si="31">BD31+LARGE($AO31:$BC31,BE$4)</f>
        <v>0</v>
      </c>
      <c r="BF31" s="22">
        <f t="shared" si="31"/>
        <v>0</v>
      </c>
      <c r="BG31" s="22">
        <f t="shared" si="31"/>
        <v>0</v>
      </c>
      <c r="BH31" s="22">
        <f t="shared" si="31"/>
        <v>0</v>
      </c>
      <c r="BI31" s="22">
        <f t="shared" si="31"/>
        <v>0</v>
      </c>
      <c r="BJ31" s="22">
        <f t="shared" si="31"/>
        <v>0</v>
      </c>
      <c r="BK31" s="22">
        <f t="shared" si="31"/>
        <v>0</v>
      </c>
      <c r="BL31" s="22">
        <f t="shared" si="31"/>
        <v>0</v>
      </c>
      <c r="BM31" s="22">
        <f t="shared" si="31"/>
        <v>0</v>
      </c>
      <c r="BN31" s="22">
        <f t="shared" si="31"/>
        <v>0</v>
      </c>
      <c r="BO31" s="22">
        <f t="shared" si="31"/>
        <v>0</v>
      </c>
      <c r="BP31" s="22">
        <f t="shared" si="31"/>
        <v>0</v>
      </c>
      <c r="BQ31" s="22">
        <f t="shared" si="31"/>
        <v>0</v>
      </c>
      <c r="BR31" s="22">
        <f t="shared" si="31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>F32</f>
        <v>0</v>
      </c>
      <c r="AP32">
        <f>H32</f>
        <v>0</v>
      </c>
      <c r="AQ32">
        <f>J32</f>
        <v>0</v>
      </c>
      <c r="AR32">
        <f>L32</f>
        <v>0</v>
      </c>
      <c r="AS32">
        <f>N32</f>
        <v>0</v>
      </c>
      <c r="AT32">
        <f>P32</f>
        <v>0</v>
      </c>
      <c r="AU32">
        <f>R32</f>
        <v>0</v>
      </c>
      <c r="AV32">
        <f>T32</f>
        <v>0</v>
      </c>
      <c r="AW32">
        <f>V32</f>
        <v>0</v>
      </c>
      <c r="AX32">
        <f>X32</f>
        <v>0</v>
      </c>
      <c r="AY32">
        <f>Z32</f>
        <v>0</v>
      </c>
      <c r="AZ32">
        <f t="shared" si="0"/>
        <v>0</v>
      </c>
      <c r="BA32">
        <f t="shared" si="1"/>
        <v>0</v>
      </c>
      <c r="BB32">
        <f t="shared" si="2"/>
        <v>0</v>
      </c>
      <c r="BC32">
        <f t="shared" si="3"/>
        <v>0</v>
      </c>
      <c r="BD32">
        <f t="shared" si="4"/>
        <v>0</v>
      </c>
      <c r="BE32" s="22">
        <f t="shared" ref="BE32:BR32" si="32">BD32+LARGE($AO32:$BC32,BE$4)</f>
        <v>0</v>
      </c>
      <c r="BF32" s="22">
        <f t="shared" si="32"/>
        <v>0</v>
      </c>
      <c r="BG32" s="22">
        <f t="shared" si="32"/>
        <v>0</v>
      </c>
      <c r="BH32" s="22">
        <f t="shared" si="32"/>
        <v>0</v>
      </c>
      <c r="BI32" s="22">
        <f t="shared" si="32"/>
        <v>0</v>
      </c>
      <c r="BJ32" s="22">
        <f t="shared" si="32"/>
        <v>0</v>
      </c>
      <c r="BK32" s="22">
        <f t="shared" si="32"/>
        <v>0</v>
      </c>
      <c r="BL32" s="22">
        <f t="shared" si="32"/>
        <v>0</v>
      </c>
      <c r="BM32" s="22">
        <f t="shared" si="32"/>
        <v>0</v>
      </c>
      <c r="BN32" s="22">
        <f t="shared" si="32"/>
        <v>0</v>
      </c>
      <c r="BO32" s="22">
        <f t="shared" si="32"/>
        <v>0</v>
      </c>
      <c r="BP32" s="22">
        <f t="shared" si="32"/>
        <v>0</v>
      </c>
      <c r="BQ32" s="22">
        <f t="shared" si="32"/>
        <v>0</v>
      </c>
      <c r="BR32" s="22">
        <f t="shared" si="32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>F33</f>
        <v>0</v>
      </c>
      <c r="AP33">
        <f>H33</f>
        <v>0</v>
      </c>
      <c r="AQ33">
        <f>J33</f>
        <v>0</v>
      </c>
      <c r="AR33">
        <f>L33</f>
        <v>0</v>
      </c>
      <c r="AS33">
        <f>N33</f>
        <v>0</v>
      </c>
      <c r="AT33">
        <f>P33</f>
        <v>0</v>
      </c>
      <c r="AU33">
        <f>R33</f>
        <v>0</v>
      </c>
      <c r="AV33">
        <f>T33</f>
        <v>0</v>
      </c>
      <c r="AW33">
        <f>V33</f>
        <v>0</v>
      </c>
      <c r="AX33">
        <f>X33</f>
        <v>0</v>
      </c>
      <c r="AY33">
        <f>Z33</f>
        <v>0</v>
      </c>
      <c r="AZ33">
        <f t="shared" si="0"/>
        <v>0</v>
      </c>
      <c r="BA33">
        <f t="shared" si="1"/>
        <v>0</v>
      </c>
      <c r="BB33">
        <f t="shared" si="2"/>
        <v>0</v>
      </c>
      <c r="BC33">
        <f t="shared" si="3"/>
        <v>0</v>
      </c>
      <c r="BD33">
        <f t="shared" si="4"/>
        <v>0</v>
      </c>
      <c r="BE33" s="22">
        <f t="shared" ref="BE33:BR33" si="33">BD33+LARGE($AO33:$BC33,BE$4)</f>
        <v>0</v>
      </c>
      <c r="BF33" s="22">
        <f t="shared" si="33"/>
        <v>0</v>
      </c>
      <c r="BG33" s="22">
        <f t="shared" si="33"/>
        <v>0</v>
      </c>
      <c r="BH33" s="22">
        <f t="shared" si="33"/>
        <v>0</v>
      </c>
      <c r="BI33" s="22">
        <f t="shared" si="33"/>
        <v>0</v>
      </c>
      <c r="BJ33" s="22">
        <f t="shared" si="33"/>
        <v>0</v>
      </c>
      <c r="BK33" s="22">
        <f t="shared" si="33"/>
        <v>0</v>
      </c>
      <c r="BL33" s="22">
        <f t="shared" si="33"/>
        <v>0</v>
      </c>
      <c r="BM33" s="22">
        <f t="shared" si="33"/>
        <v>0</v>
      </c>
      <c r="BN33" s="22">
        <f t="shared" si="33"/>
        <v>0</v>
      </c>
      <c r="BO33" s="22">
        <f t="shared" si="33"/>
        <v>0</v>
      </c>
      <c r="BP33" s="22">
        <f t="shared" si="33"/>
        <v>0</v>
      </c>
      <c r="BQ33" s="22">
        <f t="shared" si="33"/>
        <v>0</v>
      </c>
      <c r="BR33" s="22">
        <f t="shared" si="33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>F34</f>
        <v>0</v>
      </c>
      <c r="AP34">
        <f>H34</f>
        <v>0</v>
      </c>
      <c r="AQ34">
        <f>J34</f>
        <v>0</v>
      </c>
      <c r="AR34">
        <f>L34</f>
        <v>0</v>
      </c>
      <c r="AS34">
        <f>N34</f>
        <v>0</v>
      </c>
      <c r="AT34">
        <f>P34</f>
        <v>0</v>
      </c>
      <c r="AU34">
        <f>R34</f>
        <v>0</v>
      </c>
      <c r="AV34">
        <f>T34</f>
        <v>0</v>
      </c>
      <c r="AW34">
        <f>V34</f>
        <v>0</v>
      </c>
      <c r="AX34">
        <f>X34</f>
        <v>0</v>
      </c>
      <c r="AY34">
        <f>Z34</f>
        <v>0</v>
      </c>
      <c r="AZ34">
        <f t="shared" si="0"/>
        <v>0</v>
      </c>
      <c r="BA34">
        <f t="shared" si="1"/>
        <v>0</v>
      </c>
      <c r="BB34">
        <f t="shared" si="2"/>
        <v>0</v>
      </c>
      <c r="BC34">
        <f t="shared" si="3"/>
        <v>0</v>
      </c>
      <c r="BD34">
        <f t="shared" si="4"/>
        <v>0</v>
      </c>
      <c r="BE34" s="22">
        <f t="shared" ref="BE34:BR34" si="34">BD34+LARGE($AO34:$BC34,BE$4)</f>
        <v>0</v>
      </c>
      <c r="BF34" s="22">
        <f t="shared" si="34"/>
        <v>0</v>
      </c>
      <c r="BG34" s="22">
        <f t="shared" si="34"/>
        <v>0</v>
      </c>
      <c r="BH34" s="22">
        <f t="shared" si="34"/>
        <v>0</v>
      </c>
      <c r="BI34" s="22">
        <f t="shared" si="34"/>
        <v>0</v>
      </c>
      <c r="BJ34" s="22">
        <f t="shared" si="34"/>
        <v>0</v>
      </c>
      <c r="BK34" s="22">
        <f t="shared" si="34"/>
        <v>0</v>
      </c>
      <c r="BL34" s="22">
        <f t="shared" si="34"/>
        <v>0</v>
      </c>
      <c r="BM34" s="22">
        <f t="shared" si="34"/>
        <v>0</v>
      </c>
      <c r="BN34" s="22">
        <f t="shared" si="34"/>
        <v>0</v>
      </c>
      <c r="BO34" s="22">
        <f t="shared" si="34"/>
        <v>0</v>
      </c>
      <c r="BP34" s="22">
        <f t="shared" si="34"/>
        <v>0</v>
      </c>
      <c r="BQ34" s="22">
        <f t="shared" si="34"/>
        <v>0</v>
      </c>
      <c r="BR34" s="22">
        <f t="shared" si="34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>F35</f>
        <v>0</v>
      </c>
      <c r="AP35">
        <f>H35</f>
        <v>0</v>
      </c>
      <c r="AQ35">
        <f>J35</f>
        <v>0</v>
      </c>
      <c r="AR35">
        <f>L35</f>
        <v>0</v>
      </c>
      <c r="AS35">
        <f>N35</f>
        <v>0</v>
      </c>
      <c r="AT35">
        <f>P35</f>
        <v>0</v>
      </c>
      <c r="AU35">
        <f>R35</f>
        <v>0</v>
      </c>
      <c r="AV35">
        <f>T35</f>
        <v>0</v>
      </c>
      <c r="AW35">
        <f>V35</f>
        <v>0</v>
      </c>
      <c r="AX35">
        <f>X35</f>
        <v>0</v>
      </c>
      <c r="AY35">
        <f>Z35</f>
        <v>0</v>
      </c>
      <c r="AZ35">
        <f t="shared" si="0"/>
        <v>0</v>
      </c>
      <c r="BA35">
        <f t="shared" si="1"/>
        <v>0</v>
      </c>
      <c r="BB35">
        <f t="shared" si="2"/>
        <v>0</v>
      </c>
      <c r="BC35">
        <f t="shared" si="3"/>
        <v>0</v>
      </c>
      <c r="BD35">
        <f t="shared" si="4"/>
        <v>0</v>
      </c>
      <c r="BE35" s="22">
        <f t="shared" ref="BE35:BR35" si="35">BD35+LARGE($AO35:$BC35,BE$4)</f>
        <v>0</v>
      </c>
      <c r="BF35" s="22">
        <f t="shared" si="35"/>
        <v>0</v>
      </c>
      <c r="BG35" s="22">
        <f t="shared" si="35"/>
        <v>0</v>
      </c>
      <c r="BH35" s="22">
        <f t="shared" si="35"/>
        <v>0</v>
      </c>
      <c r="BI35" s="22">
        <f t="shared" si="35"/>
        <v>0</v>
      </c>
      <c r="BJ35" s="22">
        <f t="shared" si="35"/>
        <v>0</v>
      </c>
      <c r="BK35" s="22">
        <f t="shared" si="35"/>
        <v>0</v>
      </c>
      <c r="BL35" s="22">
        <f t="shared" si="35"/>
        <v>0</v>
      </c>
      <c r="BM35" s="22">
        <f t="shared" si="35"/>
        <v>0</v>
      </c>
      <c r="BN35" s="22">
        <f t="shared" si="35"/>
        <v>0</v>
      </c>
      <c r="BO35" s="22">
        <f t="shared" si="35"/>
        <v>0</v>
      </c>
      <c r="BP35" s="22">
        <f t="shared" si="35"/>
        <v>0</v>
      </c>
      <c r="BQ35" s="22">
        <f t="shared" si="35"/>
        <v>0</v>
      </c>
      <c r="BR35" s="22">
        <f t="shared" si="35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>F36</f>
        <v>0</v>
      </c>
      <c r="AP36">
        <f>H36</f>
        <v>0</v>
      </c>
      <c r="AQ36">
        <f>J36</f>
        <v>0</v>
      </c>
      <c r="AR36">
        <f>L36</f>
        <v>0</v>
      </c>
      <c r="AS36">
        <f>N36</f>
        <v>0</v>
      </c>
      <c r="AT36">
        <f>P36</f>
        <v>0</v>
      </c>
      <c r="AU36">
        <f>R36</f>
        <v>0</v>
      </c>
      <c r="AV36">
        <f>T36</f>
        <v>0</v>
      </c>
      <c r="AW36">
        <f>V36</f>
        <v>0</v>
      </c>
      <c r="AX36">
        <f>X36</f>
        <v>0</v>
      </c>
      <c r="AY36">
        <f>Z36</f>
        <v>0</v>
      </c>
      <c r="AZ36">
        <f t="shared" si="0"/>
        <v>0</v>
      </c>
      <c r="BA36">
        <f t="shared" si="1"/>
        <v>0</v>
      </c>
      <c r="BB36">
        <f t="shared" si="2"/>
        <v>0</v>
      </c>
      <c r="BC36">
        <f t="shared" si="3"/>
        <v>0</v>
      </c>
      <c r="BD36">
        <f t="shared" si="4"/>
        <v>0</v>
      </c>
      <c r="BE36" s="22">
        <f t="shared" ref="BE36:BR36" si="36">BD36+LARGE($AO36:$BC36,BE$4)</f>
        <v>0</v>
      </c>
      <c r="BF36" s="22">
        <f t="shared" si="36"/>
        <v>0</v>
      </c>
      <c r="BG36" s="22">
        <f t="shared" si="36"/>
        <v>0</v>
      </c>
      <c r="BH36" s="22">
        <f t="shared" si="36"/>
        <v>0</v>
      </c>
      <c r="BI36" s="22">
        <f t="shared" si="36"/>
        <v>0</v>
      </c>
      <c r="BJ36" s="22">
        <f t="shared" si="36"/>
        <v>0</v>
      </c>
      <c r="BK36" s="22">
        <f t="shared" si="36"/>
        <v>0</v>
      </c>
      <c r="BL36" s="22">
        <f t="shared" si="36"/>
        <v>0</v>
      </c>
      <c r="BM36" s="22">
        <f t="shared" si="36"/>
        <v>0</v>
      </c>
      <c r="BN36" s="22">
        <f t="shared" si="36"/>
        <v>0</v>
      </c>
      <c r="BO36" s="22">
        <f t="shared" si="36"/>
        <v>0</v>
      </c>
      <c r="BP36" s="22">
        <f t="shared" si="36"/>
        <v>0</v>
      </c>
      <c r="BQ36" s="22">
        <f t="shared" si="36"/>
        <v>0</v>
      </c>
      <c r="BR36" s="22">
        <f t="shared" si="36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>F37</f>
        <v>0</v>
      </c>
      <c r="AP37">
        <f>H37</f>
        <v>0</v>
      </c>
      <c r="AQ37">
        <f>J37</f>
        <v>0</v>
      </c>
      <c r="AR37">
        <f>L37</f>
        <v>0</v>
      </c>
      <c r="AS37">
        <f>N37</f>
        <v>0</v>
      </c>
      <c r="AT37">
        <f>P37</f>
        <v>0</v>
      </c>
      <c r="AU37">
        <f>R37</f>
        <v>0</v>
      </c>
      <c r="AV37">
        <f>T37</f>
        <v>0</v>
      </c>
      <c r="AW37">
        <f>V37</f>
        <v>0</v>
      </c>
      <c r="AX37">
        <f>X37</f>
        <v>0</v>
      </c>
      <c r="AY37">
        <f>Z37</f>
        <v>0</v>
      </c>
      <c r="AZ37">
        <f t="shared" ref="AZ37:AZ72" si="37">AB37</f>
        <v>0</v>
      </c>
      <c r="BA37">
        <f t="shared" ref="BA37:BA72" si="38">AD37</f>
        <v>0</v>
      </c>
      <c r="BB37">
        <f t="shared" ref="BB37:BB72" si="39">AF37</f>
        <v>0</v>
      </c>
      <c r="BC37">
        <f t="shared" ref="BC37:BC72" si="40">AH37</f>
        <v>0</v>
      </c>
      <c r="BD37">
        <f t="shared" ref="BD37:BD72" si="41">LARGE($AO37:$BC37,BD$4)</f>
        <v>0</v>
      </c>
      <c r="BE37" s="22">
        <f t="shared" ref="BE37:BR37" si="42">BD37+LARGE($AO37:$BC37,BE$4)</f>
        <v>0</v>
      </c>
      <c r="BF37" s="22">
        <f t="shared" si="42"/>
        <v>0</v>
      </c>
      <c r="BG37" s="22">
        <f t="shared" si="42"/>
        <v>0</v>
      </c>
      <c r="BH37" s="22">
        <f t="shared" si="42"/>
        <v>0</v>
      </c>
      <c r="BI37" s="22">
        <f t="shared" si="42"/>
        <v>0</v>
      </c>
      <c r="BJ37" s="22">
        <f t="shared" si="42"/>
        <v>0</v>
      </c>
      <c r="BK37" s="22">
        <f t="shared" si="42"/>
        <v>0</v>
      </c>
      <c r="BL37" s="22">
        <f t="shared" si="42"/>
        <v>0</v>
      </c>
      <c r="BM37" s="22">
        <f t="shared" si="42"/>
        <v>0</v>
      </c>
      <c r="BN37" s="22">
        <f t="shared" si="42"/>
        <v>0</v>
      </c>
      <c r="BO37" s="22">
        <f t="shared" si="42"/>
        <v>0</v>
      </c>
      <c r="BP37" s="22">
        <f t="shared" si="42"/>
        <v>0</v>
      </c>
      <c r="BQ37" s="22">
        <f t="shared" si="42"/>
        <v>0</v>
      </c>
      <c r="BR37" s="22">
        <f t="shared" si="42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>F38</f>
        <v>0</v>
      </c>
      <c r="AP38">
        <f>H38</f>
        <v>0</v>
      </c>
      <c r="AQ38">
        <f>J38</f>
        <v>0</v>
      </c>
      <c r="AR38">
        <f>L38</f>
        <v>0</v>
      </c>
      <c r="AS38">
        <f>N38</f>
        <v>0</v>
      </c>
      <c r="AT38">
        <f>P38</f>
        <v>0</v>
      </c>
      <c r="AU38">
        <f>R38</f>
        <v>0</v>
      </c>
      <c r="AV38">
        <f>T38</f>
        <v>0</v>
      </c>
      <c r="AW38">
        <f>V38</f>
        <v>0</v>
      </c>
      <c r="AX38">
        <f>X38</f>
        <v>0</v>
      </c>
      <c r="AY38">
        <f>Z38</f>
        <v>0</v>
      </c>
      <c r="AZ38">
        <f t="shared" si="37"/>
        <v>0</v>
      </c>
      <c r="BA38">
        <f t="shared" si="38"/>
        <v>0</v>
      </c>
      <c r="BB38">
        <f t="shared" si="39"/>
        <v>0</v>
      </c>
      <c r="BC38">
        <f t="shared" si="40"/>
        <v>0</v>
      </c>
      <c r="BD38">
        <f t="shared" si="41"/>
        <v>0</v>
      </c>
      <c r="BE38" s="22">
        <f t="shared" ref="BE38:BR38" si="43">BD38+LARGE($AO38:$BC38,BE$4)</f>
        <v>0</v>
      </c>
      <c r="BF38" s="22">
        <f t="shared" si="43"/>
        <v>0</v>
      </c>
      <c r="BG38" s="22">
        <f t="shared" si="43"/>
        <v>0</v>
      </c>
      <c r="BH38" s="22">
        <f t="shared" si="43"/>
        <v>0</v>
      </c>
      <c r="BI38" s="22">
        <f t="shared" si="43"/>
        <v>0</v>
      </c>
      <c r="BJ38" s="22">
        <f t="shared" si="43"/>
        <v>0</v>
      </c>
      <c r="BK38" s="22">
        <f t="shared" si="43"/>
        <v>0</v>
      </c>
      <c r="BL38" s="22">
        <f t="shared" si="43"/>
        <v>0</v>
      </c>
      <c r="BM38" s="22">
        <f t="shared" si="43"/>
        <v>0</v>
      </c>
      <c r="BN38" s="22">
        <f t="shared" si="43"/>
        <v>0</v>
      </c>
      <c r="BO38" s="22">
        <f t="shared" si="43"/>
        <v>0</v>
      </c>
      <c r="BP38" s="22">
        <f t="shared" si="43"/>
        <v>0</v>
      </c>
      <c r="BQ38" s="22">
        <f t="shared" si="43"/>
        <v>0</v>
      </c>
      <c r="BR38" s="22">
        <f t="shared" si="43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>F39</f>
        <v>0</v>
      </c>
      <c r="AP39">
        <f>H39</f>
        <v>0</v>
      </c>
      <c r="AQ39">
        <f>J39</f>
        <v>0</v>
      </c>
      <c r="AR39">
        <f>L39</f>
        <v>0</v>
      </c>
      <c r="AS39">
        <f>N39</f>
        <v>0</v>
      </c>
      <c r="AT39">
        <f>P39</f>
        <v>0</v>
      </c>
      <c r="AU39">
        <f>R39</f>
        <v>0</v>
      </c>
      <c r="AV39">
        <f>T39</f>
        <v>0</v>
      </c>
      <c r="AW39">
        <f>V39</f>
        <v>0</v>
      </c>
      <c r="AX39">
        <f>X39</f>
        <v>0</v>
      </c>
      <c r="AY39">
        <f>Z39</f>
        <v>0</v>
      </c>
      <c r="AZ39">
        <f t="shared" si="37"/>
        <v>0</v>
      </c>
      <c r="BA39">
        <f t="shared" si="38"/>
        <v>0</v>
      </c>
      <c r="BB39">
        <f t="shared" si="39"/>
        <v>0</v>
      </c>
      <c r="BC39">
        <f t="shared" si="40"/>
        <v>0</v>
      </c>
      <c r="BD39">
        <f t="shared" si="41"/>
        <v>0</v>
      </c>
      <c r="BE39" s="22">
        <f t="shared" ref="BE39:BR39" si="44">BD39+LARGE($AO39:$BC39,BE$4)</f>
        <v>0</v>
      </c>
      <c r="BF39" s="22">
        <f t="shared" si="44"/>
        <v>0</v>
      </c>
      <c r="BG39" s="22">
        <f t="shared" si="44"/>
        <v>0</v>
      </c>
      <c r="BH39" s="22">
        <f t="shared" si="44"/>
        <v>0</v>
      </c>
      <c r="BI39" s="22">
        <f t="shared" si="44"/>
        <v>0</v>
      </c>
      <c r="BJ39" s="22">
        <f t="shared" si="44"/>
        <v>0</v>
      </c>
      <c r="BK39" s="22">
        <f t="shared" si="44"/>
        <v>0</v>
      </c>
      <c r="BL39" s="22">
        <f t="shared" si="44"/>
        <v>0</v>
      </c>
      <c r="BM39" s="22">
        <f t="shared" si="44"/>
        <v>0</v>
      </c>
      <c r="BN39" s="22">
        <f t="shared" si="44"/>
        <v>0</v>
      </c>
      <c r="BO39" s="22">
        <f t="shared" si="44"/>
        <v>0</v>
      </c>
      <c r="BP39" s="22">
        <f t="shared" si="44"/>
        <v>0</v>
      </c>
      <c r="BQ39" s="22">
        <f t="shared" si="44"/>
        <v>0</v>
      </c>
      <c r="BR39" s="22">
        <f t="shared" si="44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>F40</f>
        <v>0</v>
      </c>
      <c r="AP40">
        <f>H40</f>
        <v>0</v>
      </c>
      <c r="AQ40">
        <f>J40</f>
        <v>0</v>
      </c>
      <c r="AR40">
        <f>L40</f>
        <v>0</v>
      </c>
      <c r="AS40">
        <f>N40</f>
        <v>0</v>
      </c>
      <c r="AT40">
        <f>P40</f>
        <v>0</v>
      </c>
      <c r="AU40">
        <f>R40</f>
        <v>0</v>
      </c>
      <c r="AV40">
        <f>T40</f>
        <v>0</v>
      </c>
      <c r="AW40">
        <f>V40</f>
        <v>0</v>
      </c>
      <c r="AX40">
        <f>X40</f>
        <v>0</v>
      </c>
      <c r="AY40">
        <f>Z40</f>
        <v>0</v>
      </c>
      <c r="AZ40">
        <f t="shared" si="37"/>
        <v>0</v>
      </c>
      <c r="BA40">
        <f t="shared" si="38"/>
        <v>0</v>
      </c>
      <c r="BB40">
        <f t="shared" si="39"/>
        <v>0</v>
      </c>
      <c r="BC40">
        <f t="shared" si="40"/>
        <v>0</v>
      </c>
      <c r="BD40">
        <f t="shared" si="41"/>
        <v>0</v>
      </c>
      <c r="BE40" s="22">
        <f t="shared" ref="BE40:BR40" si="45">BD40+LARGE($AO40:$BC40,BE$4)</f>
        <v>0</v>
      </c>
      <c r="BF40" s="22">
        <f t="shared" si="45"/>
        <v>0</v>
      </c>
      <c r="BG40" s="22">
        <f t="shared" si="45"/>
        <v>0</v>
      </c>
      <c r="BH40" s="22">
        <f t="shared" si="45"/>
        <v>0</v>
      </c>
      <c r="BI40" s="22">
        <f t="shared" si="45"/>
        <v>0</v>
      </c>
      <c r="BJ40" s="22">
        <f t="shared" si="45"/>
        <v>0</v>
      </c>
      <c r="BK40" s="22">
        <f t="shared" si="45"/>
        <v>0</v>
      </c>
      <c r="BL40" s="22">
        <f t="shared" si="45"/>
        <v>0</v>
      </c>
      <c r="BM40" s="22">
        <f t="shared" si="45"/>
        <v>0</v>
      </c>
      <c r="BN40" s="22">
        <f t="shared" si="45"/>
        <v>0</v>
      </c>
      <c r="BO40" s="22">
        <f t="shared" si="45"/>
        <v>0</v>
      </c>
      <c r="BP40" s="22">
        <f t="shared" si="45"/>
        <v>0</v>
      </c>
      <c r="BQ40" s="22">
        <f t="shared" si="45"/>
        <v>0</v>
      </c>
      <c r="BR40" s="22">
        <f t="shared" si="45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>F41</f>
        <v>0</v>
      </c>
      <c r="AP41">
        <f>H41</f>
        <v>0</v>
      </c>
      <c r="AQ41">
        <f>J41</f>
        <v>0</v>
      </c>
      <c r="AR41">
        <f>L41</f>
        <v>0</v>
      </c>
      <c r="AS41">
        <f>N41</f>
        <v>0</v>
      </c>
      <c r="AT41">
        <f>P41</f>
        <v>0</v>
      </c>
      <c r="AU41">
        <f>R41</f>
        <v>0</v>
      </c>
      <c r="AV41">
        <f>T41</f>
        <v>0</v>
      </c>
      <c r="AW41">
        <f>V41</f>
        <v>0</v>
      </c>
      <c r="AX41">
        <f>X41</f>
        <v>0</v>
      </c>
      <c r="AY41">
        <f>Z41</f>
        <v>0</v>
      </c>
      <c r="AZ41">
        <f t="shared" si="37"/>
        <v>0</v>
      </c>
      <c r="BA41">
        <f t="shared" si="38"/>
        <v>0</v>
      </c>
      <c r="BB41">
        <f t="shared" si="39"/>
        <v>0</v>
      </c>
      <c r="BC41">
        <f t="shared" si="40"/>
        <v>0</v>
      </c>
      <c r="BD41">
        <f t="shared" si="41"/>
        <v>0</v>
      </c>
      <c r="BE41" s="22">
        <f t="shared" ref="BE41:BR41" si="46">BD41+LARGE($AO41:$BC41,BE$4)</f>
        <v>0</v>
      </c>
      <c r="BF41" s="22">
        <f t="shared" si="46"/>
        <v>0</v>
      </c>
      <c r="BG41" s="22">
        <f t="shared" si="46"/>
        <v>0</v>
      </c>
      <c r="BH41" s="22">
        <f t="shared" si="46"/>
        <v>0</v>
      </c>
      <c r="BI41" s="22">
        <f t="shared" si="46"/>
        <v>0</v>
      </c>
      <c r="BJ41" s="22">
        <f t="shared" si="46"/>
        <v>0</v>
      </c>
      <c r="BK41" s="22">
        <f t="shared" si="46"/>
        <v>0</v>
      </c>
      <c r="BL41" s="22">
        <f t="shared" si="46"/>
        <v>0</v>
      </c>
      <c r="BM41" s="22">
        <f t="shared" si="46"/>
        <v>0</v>
      </c>
      <c r="BN41" s="22">
        <f t="shared" si="46"/>
        <v>0</v>
      </c>
      <c r="BO41" s="22">
        <f t="shared" si="46"/>
        <v>0</v>
      </c>
      <c r="BP41" s="22">
        <f t="shared" si="46"/>
        <v>0</v>
      </c>
      <c r="BQ41" s="22">
        <f t="shared" si="46"/>
        <v>0</v>
      </c>
      <c r="BR41" s="22">
        <f t="shared" si="46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>F42</f>
        <v>0</v>
      </c>
      <c r="AP42">
        <f>H42</f>
        <v>0</v>
      </c>
      <c r="AQ42">
        <f>J42</f>
        <v>0</v>
      </c>
      <c r="AR42">
        <f>L42</f>
        <v>0</v>
      </c>
      <c r="AS42">
        <f>N42</f>
        <v>0</v>
      </c>
      <c r="AT42">
        <f>P42</f>
        <v>0</v>
      </c>
      <c r="AU42">
        <f>R42</f>
        <v>0</v>
      </c>
      <c r="AV42">
        <f>T42</f>
        <v>0</v>
      </c>
      <c r="AW42">
        <f>V42</f>
        <v>0</v>
      </c>
      <c r="AX42">
        <f>X42</f>
        <v>0</v>
      </c>
      <c r="AY42">
        <f>Z42</f>
        <v>0</v>
      </c>
      <c r="AZ42">
        <f t="shared" si="37"/>
        <v>0</v>
      </c>
      <c r="BA42">
        <f t="shared" si="38"/>
        <v>0</v>
      </c>
      <c r="BB42">
        <f t="shared" si="39"/>
        <v>0</v>
      </c>
      <c r="BC42">
        <f t="shared" si="40"/>
        <v>0</v>
      </c>
      <c r="BD42">
        <f t="shared" si="41"/>
        <v>0</v>
      </c>
      <c r="BE42" s="22">
        <f t="shared" ref="BE42:BR42" si="47">BD42+LARGE($AO42:$BC42,BE$4)</f>
        <v>0</v>
      </c>
      <c r="BF42" s="22">
        <f t="shared" si="47"/>
        <v>0</v>
      </c>
      <c r="BG42" s="22">
        <f t="shared" si="47"/>
        <v>0</v>
      </c>
      <c r="BH42" s="22">
        <f t="shared" si="47"/>
        <v>0</v>
      </c>
      <c r="BI42" s="22">
        <f t="shared" si="47"/>
        <v>0</v>
      </c>
      <c r="BJ42" s="22">
        <f t="shared" si="47"/>
        <v>0</v>
      </c>
      <c r="BK42" s="22">
        <f t="shared" si="47"/>
        <v>0</v>
      </c>
      <c r="BL42" s="22">
        <f t="shared" si="47"/>
        <v>0</v>
      </c>
      <c r="BM42" s="22">
        <f t="shared" si="47"/>
        <v>0</v>
      </c>
      <c r="BN42" s="22">
        <f t="shared" si="47"/>
        <v>0</v>
      </c>
      <c r="BO42" s="22">
        <f t="shared" si="47"/>
        <v>0</v>
      </c>
      <c r="BP42" s="22">
        <f t="shared" si="47"/>
        <v>0</v>
      </c>
      <c r="BQ42" s="22">
        <f t="shared" si="47"/>
        <v>0</v>
      </c>
      <c r="BR42" s="22">
        <f t="shared" si="47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>F43</f>
        <v>0</v>
      </c>
      <c r="AP43">
        <f>H43</f>
        <v>0</v>
      </c>
      <c r="AQ43">
        <f>J43</f>
        <v>0</v>
      </c>
      <c r="AR43">
        <f>L43</f>
        <v>0</v>
      </c>
      <c r="AS43">
        <f>N43</f>
        <v>0</v>
      </c>
      <c r="AT43">
        <f>P43</f>
        <v>0</v>
      </c>
      <c r="AU43">
        <f>R43</f>
        <v>0</v>
      </c>
      <c r="AV43">
        <f>T43</f>
        <v>0</v>
      </c>
      <c r="AW43">
        <f>V43</f>
        <v>0</v>
      </c>
      <c r="AX43">
        <f>X43</f>
        <v>0</v>
      </c>
      <c r="AY43">
        <f>Z43</f>
        <v>0</v>
      </c>
      <c r="AZ43">
        <f t="shared" si="37"/>
        <v>0</v>
      </c>
      <c r="BA43">
        <f t="shared" si="38"/>
        <v>0</v>
      </c>
      <c r="BB43">
        <f t="shared" si="39"/>
        <v>0</v>
      </c>
      <c r="BC43">
        <f t="shared" si="40"/>
        <v>0</v>
      </c>
      <c r="BD43">
        <f t="shared" si="41"/>
        <v>0</v>
      </c>
      <c r="BE43" s="22">
        <f t="shared" ref="BE43:BR43" si="48">BD43+LARGE($AO43:$BC43,BE$4)</f>
        <v>0</v>
      </c>
      <c r="BF43" s="22">
        <f t="shared" si="48"/>
        <v>0</v>
      </c>
      <c r="BG43" s="22">
        <f t="shared" si="48"/>
        <v>0</v>
      </c>
      <c r="BH43" s="22">
        <f t="shared" si="48"/>
        <v>0</v>
      </c>
      <c r="BI43" s="22">
        <f t="shared" si="48"/>
        <v>0</v>
      </c>
      <c r="BJ43" s="22">
        <f t="shared" si="48"/>
        <v>0</v>
      </c>
      <c r="BK43" s="22">
        <f t="shared" si="48"/>
        <v>0</v>
      </c>
      <c r="BL43" s="22">
        <f t="shared" si="48"/>
        <v>0</v>
      </c>
      <c r="BM43" s="22">
        <f t="shared" si="48"/>
        <v>0</v>
      </c>
      <c r="BN43" s="22">
        <f t="shared" si="48"/>
        <v>0</v>
      </c>
      <c r="BO43" s="22">
        <f t="shared" si="48"/>
        <v>0</v>
      </c>
      <c r="BP43" s="22">
        <f t="shared" si="48"/>
        <v>0</v>
      </c>
      <c r="BQ43" s="22">
        <f t="shared" si="48"/>
        <v>0</v>
      </c>
      <c r="BR43" s="22">
        <f t="shared" si="48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>F44</f>
        <v>0</v>
      </c>
      <c r="AP44">
        <f>H44</f>
        <v>0</v>
      </c>
      <c r="AQ44">
        <f>J44</f>
        <v>0</v>
      </c>
      <c r="AR44">
        <f>L44</f>
        <v>0</v>
      </c>
      <c r="AS44">
        <f>N44</f>
        <v>0</v>
      </c>
      <c r="AT44">
        <f>P44</f>
        <v>0</v>
      </c>
      <c r="AU44">
        <f>R44</f>
        <v>0</v>
      </c>
      <c r="AV44">
        <f>T44</f>
        <v>0</v>
      </c>
      <c r="AW44">
        <f>V44</f>
        <v>0</v>
      </c>
      <c r="AX44">
        <f>X44</f>
        <v>0</v>
      </c>
      <c r="AY44">
        <f>Z44</f>
        <v>0</v>
      </c>
      <c r="AZ44">
        <f t="shared" si="37"/>
        <v>0</v>
      </c>
      <c r="BA44">
        <f t="shared" si="38"/>
        <v>0</v>
      </c>
      <c r="BB44">
        <f t="shared" si="39"/>
        <v>0</v>
      </c>
      <c r="BC44">
        <f t="shared" si="40"/>
        <v>0</v>
      </c>
      <c r="BD44">
        <f t="shared" si="41"/>
        <v>0</v>
      </c>
      <c r="BE44" s="22">
        <f t="shared" ref="BE44:BR44" si="49">BD44+LARGE($AO44:$BC44,BE$4)</f>
        <v>0</v>
      </c>
      <c r="BF44" s="22">
        <f t="shared" si="49"/>
        <v>0</v>
      </c>
      <c r="BG44" s="22">
        <f t="shared" si="49"/>
        <v>0</v>
      </c>
      <c r="BH44" s="22">
        <f t="shared" si="49"/>
        <v>0</v>
      </c>
      <c r="BI44" s="22">
        <f t="shared" si="49"/>
        <v>0</v>
      </c>
      <c r="BJ44" s="22">
        <f t="shared" si="49"/>
        <v>0</v>
      </c>
      <c r="BK44" s="22">
        <f t="shared" si="49"/>
        <v>0</v>
      </c>
      <c r="BL44" s="22">
        <f t="shared" si="49"/>
        <v>0</v>
      </c>
      <c r="BM44" s="22">
        <f t="shared" si="49"/>
        <v>0</v>
      </c>
      <c r="BN44" s="22">
        <f t="shared" si="49"/>
        <v>0</v>
      </c>
      <c r="BO44" s="22">
        <f t="shared" si="49"/>
        <v>0</v>
      </c>
      <c r="BP44" s="22">
        <f t="shared" si="49"/>
        <v>0</v>
      </c>
      <c r="BQ44" s="22">
        <f t="shared" si="49"/>
        <v>0</v>
      </c>
      <c r="BR44" s="22">
        <f t="shared" si="49"/>
        <v>0</v>
      </c>
    </row>
    <row r="45" spans="1:70" ht="18" x14ac:dyDescent="0.2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>F45</f>
        <v>0</v>
      </c>
      <c r="AP45">
        <f>H45</f>
        <v>0</v>
      </c>
      <c r="AQ45">
        <f>J45</f>
        <v>0</v>
      </c>
      <c r="AR45">
        <f>L45</f>
        <v>0</v>
      </c>
      <c r="AS45">
        <f>N45</f>
        <v>0</v>
      </c>
      <c r="AT45">
        <f>P45</f>
        <v>0</v>
      </c>
      <c r="AU45">
        <f>R45</f>
        <v>0</v>
      </c>
      <c r="AV45">
        <f>T45</f>
        <v>0</v>
      </c>
      <c r="AW45">
        <f>V45</f>
        <v>0</v>
      </c>
      <c r="AX45">
        <f>X45</f>
        <v>0</v>
      </c>
      <c r="AY45">
        <f>Z45</f>
        <v>0</v>
      </c>
      <c r="AZ45">
        <f t="shared" si="37"/>
        <v>0</v>
      </c>
      <c r="BA45">
        <f t="shared" si="38"/>
        <v>0</v>
      </c>
      <c r="BB45">
        <f t="shared" si="39"/>
        <v>0</v>
      </c>
      <c r="BC45">
        <f t="shared" si="40"/>
        <v>0</v>
      </c>
      <c r="BD45">
        <f t="shared" si="41"/>
        <v>0</v>
      </c>
      <c r="BE45" s="22">
        <f t="shared" ref="BE45:BR45" si="50">BD45+LARGE($AO45:$BC45,BE$4)</f>
        <v>0</v>
      </c>
      <c r="BF45" s="22">
        <f t="shared" si="50"/>
        <v>0</v>
      </c>
      <c r="BG45" s="22">
        <f t="shared" si="50"/>
        <v>0</v>
      </c>
      <c r="BH45" s="22">
        <f t="shared" si="50"/>
        <v>0</v>
      </c>
      <c r="BI45" s="22">
        <f t="shared" si="50"/>
        <v>0</v>
      </c>
      <c r="BJ45" s="22">
        <f t="shared" si="50"/>
        <v>0</v>
      </c>
      <c r="BK45" s="22">
        <f t="shared" si="50"/>
        <v>0</v>
      </c>
      <c r="BL45" s="22">
        <f t="shared" si="50"/>
        <v>0</v>
      </c>
      <c r="BM45" s="22">
        <f t="shared" si="50"/>
        <v>0</v>
      </c>
      <c r="BN45" s="22">
        <f t="shared" si="50"/>
        <v>0</v>
      </c>
      <c r="BO45" s="22">
        <f t="shared" si="50"/>
        <v>0</v>
      </c>
      <c r="BP45" s="22">
        <f t="shared" si="50"/>
        <v>0</v>
      </c>
      <c r="BQ45" s="22">
        <f t="shared" si="50"/>
        <v>0</v>
      </c>
      <c r="BR45" s="22">
        <f t="shared" si="50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>F46</f>
        <v>0</v>
      </c>
      <c r="AP46">
        <f>H46</f>
        <v>0</v>
      </c>
      <c r="AQ46">
        <f>J46</f>
        <v>0</v>
      </c>
      <c r="AR46">
        <f>L46</f>
        <v>0</v>
      </c>
      <c r="AS46">
        <f>N46</f>
        <v>0</v>
      </c>
      <c r="AT46">
        <f>P46</f>
        <v>0</v>
      </c>
      <c r="AU46">
        <f>R46</f>
        <v>0</v>
      </c>
      <c r="AV46">
        <f>T46</f>
        <v>0</v>
      </c>
      <c r="AW46">
        <f>V46</f>
        <v>0</v>
      </c>
      <c r="AX46">
        <f>X46</f>
        <v>0</v>
      </c>
      <c r="AY46">
        <f>Z46</f>
        <v>0</v>
      </c>
      <c r="AZ46">
        <f t="shared" si="37"/>
        <v>0</v>
      </c>
      <c r="BA46">
        <f t="shared" si="38"/>
        <v>0</v>
      </c>
      <c r="BB46">
        <f t="shared" si="39"/>
        <v>0</v>
      </c>
      <c r="BC46">
        <f t="shared" si="40"/>
        <v>0</v>
      </c>
      <c r="BD46">
        <f t="shared" si="41"/>
        <v>0</v>
      </c>
      <c r="BE46" s="22">
        <f t="shared" ref="BE46:BR46" si="51">BD46+LARGE($AO46:$BC46,BE$4)</f>
        <v>0</v>
      </c>
      <c r="BF46" s="22">
        <f t="shared" si="51"/>
        <v>0</v>
      </c>
      <c r="BG46" s="22">
        <f t="shared" si="51"/>
        <v>0</v>
      </c>
      <c r="BH46" s="22">
        <f t="shared" si="51"/>
        <v>0</v>
      </c>
      <c r="BI46" s="22">
        <f t="shared" si="51"/>
        <v>0</v>
      </c>
      <c r="BJ46" s="22">
        <f t="shared" si="51"/>
        <v>0</v>
      </c>
      <c r="BK46" s="22">
        <f t="shared" si="51"/>
        <v>0</v>
      </c>
      <c r="BL46" s="22">
        <f t="shared" si="51"/>
        <v>0</v>
      </c>
      <c r="BM46" s="22">
        <f t="shared" si="51"/>
        <v>0</v>
      </c>
      <c r="BN46" s="22">
        <f t="shared" si="51"/>
        <v>0</v>
      </c>
      <c r="BO46" s="22">
        <f t="shared" si="51"/>
        <v>0</v>
      </c>
      <c r="BP46" s="22">
        <f t="shared" si="51"/>
        <v>0</v>
      </c>
      <c r="BQ46" s="22">
        <f t="shared" si="51"/>
        <v>0</v>
      </c>
      <c r="BR46" s="22">
        <f t="shared" si="51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>F47</f>
        <v>0</v>
      </c>
      <c r="AP47">
        <f>H47</f>
        <v>0</v>
      </c>
      <c r="AQ47">
        <f>J47</f>
        <v>0</v>
      </c>
      <c r="AR47">
        <f>L47</f>
        <v>0</v>
      </c>
      <c r="AS47">
        <f>N47</f>
        <v>0</v>
      </c>
      <c r="AT47">
        <f>P47</f>
        <v>0</v>
      </c>
      <c r="AU47">
        <f>R47</f>
        <v>0</v>
      </c>
      <c r="AV47">
        <f>T47</f>
        <v>0</v>
      </c>
      <c r="AW47">
        <f>V47</f>
        <v>0</v>
      </c>
      <c r="AX47">
        <f>X47</f>
        <v>0</v>
      </c>
      <c r="AY47">
        <f>Z47</f>
        <v>0</v>
      </c>
      <c r="AZ47">
        <f t="shared" si="37"/>
        <v>0</v>
      </c>
      <c r="BA47">
        <f t="shared" si="38"/>
        <v>0</v>
      </c>
      <c r="BB47">
        <f t="shared" si="39"/>
        <v>0</v>
      </c>
      <c r="BC47">
        <f t="shared" si="40"/>
        <v>0</v>
      </c>
      <c r="BD47">
        <f t="shared" si="41"/>
        <v>0</v>
      </c>
      <c r="BE47" s="22">
        <f t="shared" ref="BE47:BR47" si="52">BD47+LARGE($AO47:$BC47,BE$4)</f>
        <v>0</v>
      </c>
      <c r="BF47" s="22">
        <f t="shared" si="52"/>
        <v>0</v>
      </c>
      <c r="BG47" s="22">
        <f t="shared" si="52"/>
        <v>0</v>
      </c>
      <c r="BH47" s="22">
        <f t="shared" si="52"/>
        <v>0</v>
      </c>
      <c r="BI47" s="22">
        <f t="shared" si="52"/>
        <v>0</v>
      </c>
      <c r="BJ47" s="22">
        <f t="shared" si="52"/>
        <v>0</v>
      </c>
      <c r="BK47" s="22">
        <f t="shared" si="52"/>
        <v>0</v>
      </c>
      <c r="BL47" s="22">
        <f t="shared" si="52"/>
        <v>0</v>
      </c>
      <c r="BM47" s="22">
        <f t="shared" si="52"/>
        <v>0</v>
      </c>
      <c r="BN47" s="22">
        <f t="shared" si="52"/>
        <v>0</v>
      </c>
      <c r="BO47" s="22">
        <f t="shared" si="52"/>
        <v>0</v>
      </c>
      <c r="BP47" s="22">
        <f t="shared" si="52"/>
        <v>0</v>
      </c>
      <c r="BQ47" s="22">
        <f t="shared" si="52"/>
        <v>0</v>
      </c>
      <c r="BR47" s="22">
        <f t="shared" si="52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>F48</f>
        <v>0</v>
      </c>
      <c r="AP48">
        <f>H48</f>
        <v>0</v>
      </c>
      <c r="AQ48">
        <f>J48</f>
        <v>0</v>
      </c>
      <c r="AR48">
        <f>L48</f>
        <v>0</v>
      </c>
      <c r="AS48">
        <f>N48</f>
        <v>0</v>
      </c>
      <c r="AT48">
        <f>P48</f>
        <v>0</v>
      </c>
      <c r="AU48">
        <f>R48</f>
        <v>0</v>
      </c>
      <c r="AV48">
        <f>T48</f>
        <v>0</v>
      </c>
      <c r="AW48">
        <f>V48</f>
        <v>0</v>
      </c>
      <c r="AX48">
        <f>X48</f>
        <v>0</v>
      </c>
      <c r="AY48">
        <f>Z48</f>
        <v>0</v>
      </c>
      <c r="AZ48">
        <f t="shared" si="37"/>
        <v>0</v>
      </c>
      <c r="BA48">
        <f t="shared" si="38"/>
        <v>0</v>
      </c>
      <c r="BB48">
        <f t="shared" si="39"/>
        <v>0</v>
      </c>
      <c r="BC48">
        <f t="shared" si="40"/>
        <v>0</v>
      </c>
      <c r="BD48">
        <f t="shared" si="41"/>
        <v>0</v>
      </c>
      <c r="BE48" s="22">
        <f t="shared" ref="BE48:BR48" si="53">BD48+LARGE($AO48:$BC48,BE$4)</f>
        <v>0</v>
      </c>
      <c r="BF48" s="22">
        <f t="shared" si="53"/>
        <v>0</v>
      </c>
      <c r="BG48" s="22">
        <f t="shared" si="53"/>
        <v>0</v>
      </c>
      <c r="BH48" s="22">
        <f t="shared" si="53"/>
        <v>0</v>
      </c>
      <c r="BI48" s="22">
        <f t="shared" si="53"/>
        <v>0</v>
      </c>
      <c r="BJ48" s="22">
        <f t="shared" si="53"/>
        <v>0</v>
      </c>
      <c r="BK48" s="22">
        <f t="shared" si="53"/>
        <v>0</v>
      </c>
      <c r="BL48" s="22">
        <f t="shared" si="53"/>
        <v>0</v>
      </c>
      <c r="BM48" s="22">
        <f t="shared" si="53"/>
        <v>0</v>
      </c>
      <c r="BN48" s="22">
        <f t="shared" si="53"/>
        <v>0</v>
      </c>
      <c r="BO48" s="22">
        <f t="shared" si="53"/>
        <v>0</v>
      </c>
      <c r="BP48" s="22">
        <f t="shared" si="53"/>
        <v>0</v>
      </c>
      <c r="BQ48" s="22">
        <f t="shared" si="53"/>
        <v>0</v>
      </c>
      <c r="BR48" s="22">
        <f t="shared" si="53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>F49</f>
        <v>0</v>
      </c>
      <c r="AP49">
        <f>H49</f>
        <v>0</v>
      </c>
      <c r="AQ49">
        <f>J49</f>
        <v>0</v>
      </c>
      <c r="AR49">
        <f>L49</f>
        <v>0</v>
      </c>
      <c r="AS49">
        <f>N49</f>
        <v>0</v>
      </c>
      <c r="AT49">
        <f>P49</f>
        <v>0</v>
      </c>
      <c r="AU49">
        <f>R49</f>
        <v>0</v>
      </c>
      <c r="AV49">
        <f>T49</f>
        <v>0</v>
      </c>
      <c r="AW49">
        <f>V49</f>
        <v>0</v>
      </c>
      <c r="AX49">
        <f>X49</f>
        <v>0</v>
      </c>
      <c r="AY49">
        <f>Z49</f>
        <v>0</v>
      </c>
      <c r="AZ49">
        <f t="shared" si="37"/>
        <v>0</v>
      </c>
      <c r="BA49">
        <f t="shared" si="38"/>
        <v>0</v>
      </c>
      <c r="BB49">
        <f t="shared" si="39"/>
        <v>0</v>
      </c>
      <c r="BC49">
        <f t="shared" si="40"/>
        <v>0</v>
      </c>
      <c r="BD49">
        <f t="shared" si="41"/>
        <v>0</v>
      </c>
      <c r="BE49" s="22">
        <f t="shared" ref="BE49:BR49" si="54">BD49+LARGE($AO49:$BC49,BE$4)</f>
        <v>0</v>
      </c>
      <c r="BF49" s="22">
        <f t="shared" si="54"/>
        <v>0</v>
      </c>
      <c r="BG49" s="22">
        <f t="shared" si="54"/>
        <v>0</v>
      </c>
      <c r="BH49" s="22">
        <f t="shared" si="54"/>
        <v>0</v>
      </c>
      <c r="BI49" s="22">
        <f t="shared" si="54"/>
        <v>0</v>
      </c>
      <c r="BJ49" s="22">
        <f t="shared" si="54"/>
        <v>0</v>
      </c>
      <c r="BK49" s="22">
        <f t="shared" si="54"/>
        <v>0</v>
      </c>
      <c r="BL49" s="22">
        <f t="shared" si="54"/>
        <v>0</v>
      </c>
      <c r="BM49" s="22">
        <f t="shared" si="54"/>
        <v>0</v>
      </c>
      <c r="BN49" s="22">
        <f t="shared" si="54"/>
        <v>0</v>
      </c>
      <c r="BO49" s="22">
        <f t="shared" si="54"/>
        <v>0</v>
      </c>
      <c r="BP49" s="22">
        <f t="shared" si="54"/>
        <v>0</v>
      </c>
      <c r="BQ49" s="22">
        <f t="shared" si="54"/>
        <v>0</v>
      </c>
      <c r="BR49" s="22">
        <f t="shared" si="54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>F50</f>
        <v>0</v>
      </c>
      <c r="AP50">
        <f>H50</f>
        <v>0</v>
      </c>
      <c r="AQ50">
        <f>J50</f>
        <v>0</v>
      </c>
      <c r="AR50">
        <f>L50</f>
        <v>0</v>
      </c>
      <c r="AS50">
        <f>N50</f>
        <v>0</v>
      </c>
      <c r="AT50">
        <f>P50</f>
        <v>0</v>
      </c>
      <c r="AU50">
        <f>R50</f>
        <v>0</v>
      </c>
      <c r="AV50">
        <f>T50</f>
        <v>0</v>
      </c>
      <c r="AW50">
        <f>V50</f>
        <v>0</v>
      </c>
      <c r="AX50">
        <f>X50</f>
        <v>0</v>
      </c>
      <c r="AY50">
        <f>Z50</f>
        <v>0</v>
      </c>
      <c r="AZ50">
        <f t="shared" si="37"/>
        <v>0</v>
      </c>
      <c r="BA50">
        <f t="shared" si="38"/>
        <v>0</v>
      </c>
      <c r="BB50">
        <f t="shared" si="39"/>
        <v>0</v>
      </c>
      <c r="BC50">
        <f t="shared" si="40"/>
        <v>0</v>
      </c>
      <c r="BD50">
        <f t="shared" si="41"/>
        <v>0</v>
      </c>
      <c r="BE50" s="22">
        <f t="shared" ref="BE50:BR50" si="55">BD50+LARGE($AO50:$BC50,BE$4)</f>
        <v>0</v>
      </c>
      <c r="BF50" s="22">
        <f t="shared" si="55"/>
        <v>0</v>
      </c>
      <c r="BG50" s="22">
        <f t="shared" si="55"/>
        <v>0</v>
      </c>
      <c r="BH50" s="22">
        <f t="shared" si="55"/>
        <v>0</v>
      </c>
      <c r="BI50" s="22">
        <f t="shared" si="55"/>
        <v>0</v>
      </c>
      <c r="BJ50" s="22">
        <f t="shared" si="55"/>
        <v>0</v>
      </c>
      <c r="BK50" s="22">
        <f t="shared" si="55"/>
        <v>0</v>
      </c>
      <c r="BL50" s="22">
        <f t="shared" si="55"/>
        <v>0</v>
      </c>
      <c r="BM50" s="22">
        <f t="shared" si="55"/>
        <v>0</v>
      </c>
      <c r="BN50" s="22">
        <f t="shared" si="55"/>
        <v>0</v>
      </c>
      <c r="BO50" s="22">
        <f t="shared" si="55"/>
        <v>0</v>
      </c>
      <c r="BP50" s="22">
        <f t="shared" si="55"/>
        <v>0</v>
      </c>
      <c r="BQ50" s="22">
        <f t="shared" si="55"/>
        <v>0</v>
      </c>
      <c r="BR50" s="22">
        <f t="shared" si="55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>F51</f>
        <v>0</v>
      </c>
      <c r="AP51">
        <f>H51</f>
        <v>0</v>
      </c>
      <c r="AQ51">
        <f>J51</f>
        <v>0</v>
      </c>
      <c r="AR51">
        <f>L51</f>
        <v>0</v>
      </c>
      <c r="AS51">
        <f>N51</f>
        <v>0</v>
      </c>
      <c r="AT51">
        <f>P51</f>
        <v>0</v>
      </c>
      <c r="AU51">
        <f>R51</f>
        <v>0</v>
      </c>
      <c r="AV51">
        <f>T51</f>
        <v>0</v>
      </c>
      <c r="AW51">
        <f>V51</f>
        <v>0</v>
      </c>
      <c r="AX51">
        <f>X51</f>
        <v>0</v>
      </c>
      <c r="AY51">
        <f>Z51</f>
        <v>0</v>
      </c>
      <c r="AZ51">
        <f t="shared" si="37"/>
        <v>0</v>
      </c>
      <c r="BA51">
        <f t="shared" si="38"/>
        <v>0</v>
      </c>
      <c r="BB51">
        <f t="shared" si="39"/>
        <v>0</v>
      </c>
      <c r="BC51">
        <f t="shared" si="40"/>
        <v>0</v>
      </c>
      <c r="BD51">
        <f t="shared" si="41"/>
        <v>0</v>
      </c>
      <c r="BE51" s="22">
        <f t="shared" ref="BE51:BR51" si="56">BD51+LARGE($AO51:$BC51,BE$4)</f>
        <v>0</v>
      </c>
      <c r="BF51" s="22">
        <f t="shared" si="56"/>
        <v>0</v>
      </c>
      <c r="BG51" s="22">
        <f t="shared" si="56"/>
        <v>0</v>
      </c>
      <c r="BH51" s="22">
        <f t="shared" si="56"/>
        <v>0</v>
      </c>
      <c r="BI51" s="22">
        <f t="shared" si="56"/>
        <v>0</v>
      </c>
      <c r="BJ51" s="22">
        <f t="shared" si="56"/>
        <v>0</v>
      </c>
      <c r="BK51" s="22">
        <f t="shared" si="56"/>
        <v>0</v>
      </c>
      <c r="BL51" s="22">
        <f t="shared" si="56"/>
        <v>0</v>
      </c>
      <c r="BM51" s="22">
        <f t="shared" si="56"/>
        <v>0</v>
      </c>
      <c r="BN51" s="22">
        <f t="shared" si="56"/>
        <v>0</v>
      </c>
      <c r="BO51" s="22">
        <f t="shared" si="56"/>
        <v>0</v>
      </c>
      <c r="BP51" s="22">
        <f t="shared" si="56"/>
        <v>0</v>
      </c>
      <c r="BQ51" s="22">
        <f t="shared" si="56"/>
        <v>0</v>
      </c>
      <c r="BR51" s="22">
        <f t="shared" si="56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>F52</f>
        <v>0</v>
      </c>
      <c r="AP52">
        <f>H52</f>
        <v>0</v>
      </c>
      <c r="AQ52">
        <f>J52</f>
        <v>0</v>
      </c>
      <c r="AR52">
        <f>L52</f>
        <v>0</v>
      </c>
      <c r="AS52">
        <f>N52</f>
        <v>0</v>
      </c>
      <c r="AT52">
        <f>P52</f>
        <v>0</v>
      </c>
      <c r="AU52">
        <f>R52</f>
        <v>0</v>
      </c>
      <c r="AV52">
        <f>T52</f>
        <v>0</v>
      </c>
      <c r="AW52">
        <f>V52</f>
        <v>0</v>
      </c>
      <c r="AX52">
        <f>X52</f>
        <v>0</v>
      </c>
      <c r="AY52">
        <f>Z52</f>
        <v>0</v>
      </c>
      <c r="AZ52">
        <f t="shared" si="37"/>
        <v>0</v>
      </c>
      <c r="BA52">
        <f t="shared" si="38"/>
        <v>0</v>
      </c>
      <c r="BB52">
        <f t="shared" si="39"/>
        <v>0</v>
      </c>
      <c r="BC52">
        <f t="shared" si="40"/>
        <v>0</v>
      </c>
      <c r="BD52">
        <f t="shared" si="41"/>
        <v>0</v>
      </c>
      <c r="BE52" s="22">
        <f t="shared" ref="BE52:BR52" si="57">BD52+LARGE($AO52:$BC52,BE$4)</f>
        <v>0</v>
      </c>
      <c r="BF52" s="22">
        <f t="shared" si="57"/>
        <v>0</v>
      </c>
      <c r="BG52" s="22">
        <f t="shared" si="57"/>
        <v>0</v>
      </c>
      <c r="BH52" s="22">
        <f t="shared" si="57"/>
        <v>0</v>
      </c>
      <c r="BI52" s="22">
        <f t="shared" si="57"/>
        <v>0</v>
      </c>
      <c r="BJ52" s="22">
        <f t="shared" si="57"/>
        <v>0</v>
      </c>
      <c r="BK52" s="22">
        <f t="shared" si="57"/>
        <v>0</v>
      </c>
      <c r="BL52" s="22">
        <f t="shared" si="57"/>
        <v>0</v>
      </c>
      <c r="BM52" s="22">
        <f t="shared" si="57"/>
        <v>0</v>
      </c>
      <c r="BN52" s="22">
        <f t="shared" si="57"/>
        <v>0</v>
      </c>
      <c r="BO52" s="22">
        <f t="shared" si="57"/>
        <v>0</v>
      </c>
      <c r="BP52" s="22">
        <f t="shared" si="57"/>
        <v>0</v>
      </c>
      <c r="BQ52" s="22">
        <f t="shared" si="57"/>
        <v>0</v>
      </c>
      <c r="BR52" s="22">
        <f t="shared" si="57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>F53</f>
        <v>0</v>
      </c>
      <c r="AP53">
        <f>H53</f>
        <v>0</v>
      </c>
      <c r="AQ53">
        <f>J53</f>
        <v>0</v>
      </c>
      <c r="AR53">
        <f>L53</f>
        <v>0</v>
      </c>
      <c r="AS53">
        <f>N53</f>
        <v>0</v>
      </c>
      <c r="AT53">
        <f>P53</f>
        <v>0</v>
      </c>
      <c r="AU53">
        <f>R53</f>
        <v>0</v>
      </c>
      <c r="AV53">
        <f>T53</f>
        <v>0</v>
      </c>
      <c r="AW53">
        <f>V53</f>
        <v>0</v>
      </c>
      <c r="AX53">
        <f>X53</f>
        <v>0</v>
      </c>
      <c r="AY53">
        <f>Z53</f>
        <v>0</v>
      </c>
      <c r="AZ53">
        <f t="shared" si="37"/>
        <v>0</v>
      </c>
      <c r="BA53">
        <f t="shared" si="38"/>
        <v>0</v>
      </c>
      <c r="BB53">
        <f t="shared" si="39"/>
        <v>0</v>
      </c>
      <c r="BC53">
        <f t="shared" si="40"/>
        <v>0</v>
      </c>
      <c r="BD53">
        <f t="shared" si="41"/>
        <v>0</v>
      </c>
      <c r="BE53" s="22">
        <f t="shared" ref="BE53:BR53" si="58">BD53+LARGE($AO53:$BC53,BE$4)</f>
        <v>0</v>
      </c>
      <c r="BF53" s="22">
        <f t="shared" si="58"/>
        <v>0</v>
      </c>
      <c r="BG53" s="22">
        <f t="shared" si="58"/>
        <v>0</v>
      </c>
      <c r="BH53" s="22">
        <f t="shared" si="58"/>
        <v>0</v>
      </c>
      <c r="BI53" s="22">
        <f t="shared" si="58"/>
        <v>0</v>
      </c>
      <c r="BJ53" s="22">
        <f t="shared" si="58"/>
        <v>0</v>
      </c>
      <c r="BK53" s="22">
        <f t="shared" si="58"/>
        <v>0</v>
      </c>
      <c r="BL53" s="22">
        <f t="shared" si="58"/>
        <v>0</v>
      </c>
      <c r="BM53" s="22">
        <f t="shared" si="58"/>
        <v>0</v>
      </c>
      <c r="BN53" s="22">
        <f t="shared" si="58"/>
        <v>0</v>
      </c>
      <c r="BO53" s="22">
        <f t="shared" si="58"/>
        <v>0</v>
      </c>
      <c r="BP53" s="22">
        <f t="shared" si="58"/>
        <v>0</v>
      </c>
      <c r="BQ53" s="22">
        <f t="shared" si="58"/>
        <v>0</v>
      </c>
      <c r="BR53" s="22">
        <f t="shared" si="58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>F54</f>
        <v>0</v>
      </c>
      <c r="AP54">
        <f>H54</f>
        <v>0</v>
      </c>
      <c r="AQ54">
        <f>J54</f>
        <v>0</v>
      </c>
      <c r="AR54">
        <f>L54</f>
        <v>0</v>
      </c>
      <c r="AS54">
        <f>N54</f>
        <v>0</v>
      </c>
      <c r="AT54">
        <f>P54</f>
        <v>0</v>
      </c>
      <c r="AU54">
        <f>R54</f>
        <v>0</v>
      </c>
      <c r="AV54">
        <f>T54</f>
        <v>0</v>
      </c>
      <c r="AW54">
        <f>V54</f>
        <v>0</v>
      </c>
      <c r="AX54">
        <f>X54</f>
        <v>0</v>
      </c>
      <c r="AY54">
        <f>Z54</f>
        <v>0</v>
      </c>
      <c r="AZ54">
        <f t="shared" si="37"/>
        <v>0</v>
      </c>
      <c r="BA54">
        <f t="shared" si="38"/>
        <v>0</v>
      </c>
      <c r="BB54">
        <f t="shared" si="39"/>
        <v>0</v>
      </c>
      <c r="BC54">
        <f t="shared" si="40"/>
        <v>0</v>
      </c>
      <c r="BD54">
        <f t="shared" si="41"/>
        <v>0</v>
      </c>
      <c r="BE54" s="22">
        <f t="shared" ref="BE54:BR54" si="59">BD54+LARGE($AO54:$BC54,BE$4)</f>
        <v>0</v>
      </c>
      <c r="BF54" s="22">
        <f t="shared" si="59"/>
        <v>0</v>
      </c>
      <c r="BG54" s="22">
        <f t="shared" si="59"/>
        <v>0</v>
      </c>
      <c r="BH54" s="22">
        <f t="shared" si="59"/>
        <v>0</v>
      </c>
      <c r="BI54" s="22">
        <f t="shared" si="59"/>
        <v>0</v>
      </c>
      <c r="BJ54" s="22">
        <f t="shared" si="59"/>
        <v>0</v>
      </c>
      <c r="BK54" s="22">
        <f t="shared" si="59"/>
        <v>0</v>
      </c>
      <c r="BL54" s="22">
        <f t="shared" si="59"/>
        <v>0</v>
      </c>
      <c r="BM54" s="22">
        <f t="shared" si="59"/>
        <v>0</v>
      </c>
      <c r="BN54" s="22">
        <f t="shared" si="59"/>
        <v>0</v>
      </c>
      <c r="BO54" s="22">
        <f t="shared" si="59"/>
        <v>0</v>
      </c>
      <c r="BP54" s="22">
        <f t="shared" si="59"/>
        <v>0</v>
      </c>
      <c r="BQ54" s="22">
        <f t="shared" si="59"/>
        <v>0</v>
      </c>
      <c r="BR54" s="22">
        <f t="shared" si="59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>F55</f>
        <v>0</v>
      </c>
      <c r="AP55">
        <f>H55</f>
        <v>0</v>
      </c>
      <c r="AQ55">
        <f>J55</f>
        <v>0</v>
      </c>
      <c r="AR55">
        <f>L55</f>
        <v>0</v>
      </c>
      <c r="AS55">
        <f>N55</f>
        <v>0</v>
      </c>
      <c r="AT55">
        <f>P55</f>
        <v>0</v>
      </c>
      <c r="AU55">
        <f>R55</f>
        <v>0</v>
      </c>
      <c r="AV55">
        <f>T55</f>
        <v>0</v>
      </c>
      <c r="AW55">
        <f>V55</f>
        <v>0</v>
      </c>
      <c r="AX55">
        <f>X55</f>
        <v>0</v>
      </c>
      <c r="AY55">
        <f>Z55</f>
        <v>0</v>
      </c>
      <c r="AZ55">
        <f t="shared" si="37"/>
        <v>0</v>
      </c>
      <c r="BA55">
        <f t="shared" si="38"/>
        <v>0</v>
      </c>
      <c r="BB55">
        <f t="shared" si="39"/>
        <v>0</v>
      </c>
      <c r="BC55">
        <f t="shared" si="40"/>
        <v>0</v>
      </c>
      <c r="BD55">
        <f t="shared" si="41"/>
        <v>0</v>
      </c>
      <c r="BE55" s="22">
        <f t="shared" ref="BE55:BR55" si="60">BD55+LARGE($AO55:$BC55,BE$4)</f>
        <v>0</v>
      </c>
      <c r="BF55" s="22">
        <f t="shared" si="60"/>
        <v>0</v>
      </c>
      <c r="BG55" s="22">
        <f t="shared" si="60"/>
        <v>0</v>
      </c>
      <c r="BH55" s="22">
        <f t="shared" si="60"/>
        <v>0</v>
      </c>
      <c r="BI55" s="22">
        <f t="shared" si="60"/>
        <v>0</v>
      </c>
      <c r="BJ55" s="22">
        <f t="shared" si="60"/>
        <v>0</v>
      </c>
      <c r="BK55" s="22">
        <f t="shared" si="60"/>
        <v>0</v>
      </c>
      <c r="BL55" s="22">
        <f t="shared" si="60"/>
        <v>0</v>
      </c>
      <c r="BM55" s="22">
        <f t="shared" si="60"/>
        <v>0</v>
      </c>
      <c r="BN55" s="22">
        <f t="shared" si="60"/>
        <v>0</v>
      </c>
      <c r="BO55" s="22">
        <f t="shared" si="60"/>
        <v>0</v>
      </c>
      <c r="BP55" s="22">
        <f t="shared" si="60"/>
        <v>0</v>
      </c>
      <c r="BQ55" s="22">
        <f t="shared" si="60"/>
        <v>0</v>
      </c>
      <c r="BR55" s="22">
        <f t="shared" si="60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>F56</f>
        <v>0</v>
      </c>
      <c r="AP56">
        <f>H56</f>
        <v>0</v>
      </c>
      <c r="AQ56">
        <f>J56</f>
        <v>0</v>
      </c>
      <c r="AR56">
        <f>L56</f>
        <v>0</v>
      </c>
      <c r="AS56">
        <f>N56</f>
        <v>0</v>
      </c>
      <c r="AT56">
        <f>P56</f>
        <v>0</v>
      </c>
      <c r="AU56">
        <f>R56</f>
        <v>0</v>
      </c>
      <c r="AV56">
        <f>T56</f>
        <v>0</v>
      </c>
      <c r="AW56">
        <f>V56</f>
        <v>0</v>
      </c>
      <c r="AX56">
        <f>X56</f>
        <v>0</v>
      </c>
      <c r="AY56">
        <f>Z56</f>
        <v>0</v>
      </c>
      <c r="AZ56">
        <f t="shared" si="37"/>
        <v>0</v>
      </c>
      <c r="BA56">
        <f t="shared" si="38"/>
        <v>0</v>
      </c>
      <c r="BB56">
        <f t="shared" si="39"/>
        <v>0</v>
      </c>
      <c r="BC56">
        <f t="shared" si="40"/>
        <v>0</v>
      </c>
      <c r="BD56">
        <f t="shared" si="41"/>
        <v>0</v>
      </c>
      <c r="BE56" s="22">
        <f t="shared" ref="BE56:BR56" si="61">BD56+LARGE($AO56:$BC56,BE$4)</f>
        <v>0</v>
      </c>
      <c r="BF56" s="22">
        <f t="shared" si="61"/>
        <v>0</v>
      </c>
      <c r="BG56" s="22">
        <f t="shared" si="61"/>
        <v>0</v>
      </c>
      <c r="BH56" s="22">
        <f t="shared" si="61"/>
        <v>0</v>
      </c>
      <c r="BI56" s="22">
        <f t="shared" si="61"/>
        <v>0</v>
      </c>
      <c r="BJ56" s="22">
        <f t="shared" si="61"/>
        <v>0</v>
      </c>
      <c r="BK56" s="22">
        <f t="shared" si="61"/>
        <v>0</v>
      </c>
      <c r="BL56" s="22">
        <f t="shared" si="61"/>
        <v>0</v>
      </c>
      <c r="BM56" s="22">
        <f t="shared" si="61"/>
        <v>0</v>
      </c>
      <c r="BN56" s="22">
        <f t="shared" si="61"/>
        <v>0</v>
      </c>
      <c r="BO56" s="22">
        <f t="shared" si="61"/>
        <v>0</v>
      </c>
      <c r="BP56" s="22">
        <f t="shared" si="61"/>
        <v>0</v>
      </c>
      <c r="BQ56" s="22">
        <f t="shared" si="61"/>
        <v>0</v>
      </c>
      <c r="BR56" s="22">
        <f t="shared" si="61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>F57</f>
        <v>0</v>
      </c>
      <c r="AP57">
        <f>H57</f>
        <v>0</v>
      </c>
      <c r="AQ57">
        <f>J57</f>
        <v>0</v>
      </c>
      <c r="AR57">
        <f>L57</f>
        <v>0</v>
      </c>
      <c r="AS57">
        <f>N57</f>
        <v>0</v>
      </c>
      <c r="AT57">
        <f>P57</f>
        <v>0</v>
      </c>
      <c r="AU57">
        <f>R57</f>
        <v>0</v>
      </c>
      <c r="AV57">
        <f>T57</f>
        <v>0</v>
      </c>
      <c r="AW57">
        <f>V57</f>
        <v>0</v>
      </c>
      <c r="AX57">
        <f>X57</f>
        <v>0</v>
      </c>
      <c r="AY57">
        <f>Z57</f>
        <v>0</v>
      </c>
      <c r="AZ57">
        <f t="shared" si="37"/>
        <v>0</v>
      </c>
      <c r="BA57">
        <f t="shared" si="38"/>
        <v>0</v>
      </c>
      <c r="BB57">
        <f t="shared" si="39"/>
        <v>0</v>
      </c>
      <c r="BC57">
        <f t="shared" si="40"/>
        <v>0</v>
      </c>
      <c r="BD57">
        <f t="shared" si="41"/>
        <v>0</v>
      </c>
      <c r="BE57" s="22">
        <f t="shared" ref="BE57:BR57" si="62">BD57+LARGE($AO57:$BC57,BE$4)</f>
        <v>0</v>
      </c>
      <c r="BF57" s="22">
        <f t="shared" si="62"/>
        <v>0</v>
      </c>
      <c r="BG57" s="22">
        <f t="shared" si="62"/>
        <v>0</v>
      </c>
      <c r="BH57" s="22">
        <f t="shared" si="62"/>
        <v>0</v>
      </c>
      <c r="BI57" s="22">
        <f t="shared" si="62"/>
        <v>0</v>
      </c>
      <c r="BJ57" s="22">
        <f t="shared" si="62"/>
        <v>0</v>
      </c>
      <c r="BK57" s="22">
        <f t="shared" si="62"/>
        <v>0</v>
      </c>
      <c r="BL57" s="22">
        <f t="shared" si="62"/>
        <v>0</v>
      </c>
      <c r="BM57" s="22">
        <f t="shared" si="62"/>
        <v>0</v>
      </c>
      <c r="BN57" s="22">
        <f t="shared" si="62"/>
        <v>0</v>
      </c>
      <c r="BO57" s="22">
        <f t="shared" si="62"/>
        <v>0</v>
      </c>
      <c r="BP57" s="22">
        <f t="shared" si="62"/>
        <v>0</v>
      </c>
      <c r="BQ57" s="22">
        <f t="shared" si="62"/>
        <v>0</v>
      </c>
      <c r="BR57" s="22">
        <f t="shared" si="62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>F58</f>
        <v>0</v>
      </c>
      <c r="AP58">
        <f>H58</f>
        <v>0</v>
      </c>
      <c r="AQ58">
        <f>J58</f>
        <v>0</v>
      </c>
      <c r="AR58">
        <f>L58</f>
        <v>0</v>
      </c>
      <c r="AS58">
        <f>N58</f>
        <v>0</v>
      </c>
      <c r="AT58">
        <f>P58</f>
        <v>0</v>
      </c>
      <c r="AU58">
        <f>R58</f>
        <v>0</v>
      </c>
      <c r="AV58">
        <f>T58</f>
        <v>0</v>
      </c>
      <c r="AW58">
        <f>V58</f>
        <v>0</v>
      </c>
      <c r="AX58">
        <f>X58</f>
        <v>0</v>
      </c>
      <c r="AY58">
        <f>Z58</f>
        <v>0</v>
      </c>
      <c r="AZ58">
        <f t="shared" si="37"/>
        <v>0</v>
      </c>
      <c r="BA58">
        <f t="shared" si="38"/>
        <v>0</v>
      </c>
      <c r="BB58">
        <f t="shared" si="39"/>
        <v>0</v>
      </c>
      <c r="BC58">
        <f t="shared" si="40"/>
        <v>0</v>
      </c>
      <c r="BD58">
        <f t="shared" si="41"/>
        <v>0</v>
      </c>
      <c r="BE58" s="22">
        <f t="shared" ref="BE58:BR58" si="63">BD58+LARGE($AO58:$BC58,BE$4)</f>
        <v>0</v>
      </c>
      <c r="BF58" s="22">
        <f t="shared" si="63"/>
        <v>0</v>
      </c>
      <c r="BG58" s="22">
        <f t="shared" si="63"/>
        <v>0</v>
      </c>
      <c r="BH58" s="22">
        <f t="shared" si="63"/>
        <v>0</v>
      </c>
      <c r="BI58" s="22">
        <f t="shared" si="63"/>
        <v>0</v>
      </c>
      <c r="BJ58" s="22">
        <f t="shared" si="63"/>
        <v>0</v>
      </c>
      <c r="BK58" s="22">
        <f t="shared" si="63"/>
        <v>0</v>
      </c>
      <c r="BL58" s="22">
        <f t="shared" si="63"/>
        <v>0</v>
      </c>
      <c r="BM58" s="22">
        <f t="shared" si="63"/>
        <v>0</v>
      </c>
      <c r="BN58" s="22">
        <f t="shared" si="63"/>
        <v>0</v>
      </c>
      <c r="BO58" s="22">
        <f t="shared" si="63"/>
        <v>0</v>
      </c>
      <c r="BP58" s="22">
        <f t="shared" si="63"/>
        <v>0</v>
      </c>
      <c r="BQ58" s="22">
        <f t="shared" si="63"/>
        <v>0</v>
      </c>
      <c r="BR58" s="22">
        <f t="shared" si="63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>F59</f>
        <v>0</v>
      </c>
      <c r="AP59">
        <f>H59</f>
        <v>0</v>
      </c>
      <c r="AQ59">
        <f>J59</f>
        <v>0</v>
      </c>
      <c r="AR59">
        <f>L59</f>
        <v>0</v>
      </c>
      <c r="AS59">
        <f>N59</f>
        <v>0</v>
      </c>
      <c r="AT59">
        <f>P59</f>
        <v>0</v>
      </c>
      <c r="AU59">
        <f>R59</f>
        <v>0</v>
      </c>
      <c r="AV59">
        <f>T59</f>
        <v>0</v>
      </c>
      <c r="AW59">
        <f>V59</f>
        <v>0</v>
      </c>
      <c r="AX59">
        <f>X59</f>
        <v>0</v>
      </c>
      <c r="AY59">
        <f>Z59</f>
        <v>0</v>
      </c>
      <c r="AZ59">
        <f t="shared" si="37"/>
        <v>0</v>
      </c>
      <c r="BA59">
        <f t="shared" si="38"/>
        <v>0</v>
      </c>
      <c r="BB59">
        <f t="shared" si="39"/>
        <v>0</v>
      </c>
      <c r="BC59">
        <f t="shared" si="40"/>
        <v>0</v>
      </c>
      <c r="BD59">
        <f t="shared" si="41"/>
        <v>0</v>
      </c>
      <c r="BE59" s="22">
        <f t="shared" ref="BE59:BR59" si="64">BD59+LARGE($AO59:$BC59,BE$4)</f>
        <v>0</v>
      </c>
      <c r="BF59" s="22">
        <f t="shared" si="64"/>
        <v>0</v>
      </c>
      <c r="BG59" s="22">
        <f t="shared" si="64"/>
        <v>0</v>
      </c>
      <c r="BH59" s="22">
        <f t="shared" si="64"/>
        <v>0</v>
      </c>
      <c r="BI59" s="22">
        <f t="shared" si="64"/>
        <v>0</v>
      </c>
      <c r="BJ59" s="22">
        <f t="shared" si="64"/>
        <v>0</v>
      </c>
      <c r="BK59" s="22">
        <f t="shared" si="64"/>
        <v>0</v>
      </c>
      <c r="BL59" s="22">
        <f t="shared" si="64"/>
        <v>0</v>
      </c>
      <c r="BM59" s="22">
        <f t="shared" si="64"/>
        <v>0</v>
      </c>
      <c r="BN59" s="22">
        <f t="shared" si="64"/>
        <v>0</v>
      </c>
      <c r="BO59" s="22">
        <f t="shared" si="64"/>
        <v>0</v>
      </c>
      <c r="BP59" s="22">
        <f t="shared" si="64"/>
        <v>0</v>
      </c>
      <c r="BQ59" s="22">
        <f t="shared" si="64"/>
        <v>0</v>
      </c>
      <c r="BR59" s="22">
        <f t="shared" si="64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>F60</f>
        <v>0</v>
      </c>
      <c r="AP60">
        <f>H60</f>
        <v>0</v>
      </c>
      <c r="AQ60">
        <f>J60</f>
        <v>0</v>
      </c>
      <c r="AR60">
        <f>L60</f>
        <v>0</v>
      </c>
      <c r="AS60">
        <f>N60</f>
        <v>0</v>
      </c>
      <c r="AT60">
        <f>P60</f>
        <v>0</v>
      </c>
      <c r="AU60">
        <f>R60</f>
        <v>0</v>
      </c>
      <c r="AV60">
        <f>T60</f>
        <v>0</v>
      </c>
      <c r="AW60">
        <f>V60</f>
        <v>0</v>
      </c>
      <c r="AX60">
        <f>X60</f>
        <v>0</v>
      </c>
      <c r="AY60">
        <f>Z60</f>
        <v>0</v>
      </c>
      <c r="AZ60">
        <f t="shared" si="37"/>
        <v>0</v>
      </c>
      <c r="BA60">
        <f t="shared" si="38"/>
        <v>0</v>
      </c>
      <c r="BB60">
        <f t="shared" si="39"/>
        <v>0</v>
      </c>
      <c r="BC60">
        <f t="shared" si="40"/>
        <v>0</v>
      </c>
      <c r="BD60">
        <f t="shared" si="41"/>
        <v>0</v>
      </c>
      <c r="BE60" s="22">
        <f t="shared" ref="BE60:BR60" si="65">BD60+LARGE($AO60:$BC60,BE$4)</f>
        <v>0</v>
      </c>
      <c r="BF60" s="22">
        <f t="shared" si="65"/>
        <v>0</v>
      </c>
      <c r="BG60" s="22">
        <f t="shared" si="65"/>
        <v>0</v>
      </c>
      <c r="BH60" s="22">
        <f t="shared" si="65"/>
        <v>0</v>
      </c>
      <c r="BI60" s="22">
        <f t="shared" si="65"/>
        <v>0</v>
      </c>
      <c r="BJ60" s="22">
        <f t="shared" si="65"/>
        <v>0</v>
      </c>
      <c r="BK60" s="22">
        <f t="shared" si="65"/>
        <v>0</v>
      </c>
      <c r="BL60" s="22">
        <f t="shared" si="65"/>
        <v>0</v>
      </c>
      <c r="BM60" s="22">
        <f t="shared" si="65"/>
        <v>0</v>
      </c>
      <c r="BN60" s="22">
        <f t="shared" si="65"/>
        <v>0</v>
      </c>
      <c r="BO60" s="22">
        <f t="shared" si="65"/>
        <v>0</v>
      </c>
      <c r="BP60" s="22">
        <f t="shared" si="65"/>
        <v>0</v>
      </c>
      <c r="BQ60" s="22">
        <f t="shared" si="65"/>
        <v>0</v>
      </c>
      <c r="BR60" s="22">
        <f t="shared" si="65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>F61</f>
        <v>0</v>
      </c>
      <c r="AP61">
        <f>H61</f>
        <v>0</v>
      </c>
      <c r="AQ61">
        <f>J61</f>
        <v>0</v>
      </c>
      <c r="AR61">
        <f>L61</f>
        <v>0</v>
      </c>
      <c r="AS61">
        <f>N61</f>
        <v>0</v>
      </c>
      <c r="AT61">
        <f>P61</f>
        <v>0</v>
      </c>
      <c r="AU61">
        <f>R61</f>
        <v>0</v>
      </c>
      <c r="AV61">
        <f>T61</f>
        <v>0</v>
      </c>
      <c r="AW61">
        <f>V61</f>
        <v>0</v>
      </c>
      <c r="AX61">
        <f>X61</f>
        <v>0</v>
      </c>
      <c r="AY61">
        <f>Z61</f>
        <v>0</v>
      </c>
      <c r="AZ61">
        <f t="shared" si="37"/>
        <v>0</v>
      </c>
      <c r="BA61">
        <f t="shared" si="38"/>
        <v>0</v>
      </c>
      <c r="BB61">
        <f t="shared" si="39"/>
        <v>0</v>
      </c>
      <c r="BC61">
        <f t="shared" si="40"/>
        <v>0</v>
      </c>
      <c r="BD61">
        <f t="shared" si="41"/>
        <v>0</v>
      </c>
      <c r="BE61" s="22">
        <f t="shared" ref="BE61:BR61" si="66">BD61+LARGE($AO61:$BC61,BE$4)</f>
        <v>0</v>
      </c>
      <c r="BF61" s="22">
        <f t="shared" si="66"/>
        <v>0</v>
      </c>
      <c r="BG61" s="22">
        <f t="shared" si="66"/>
        <v>0</v>
      </c>
      <c r="BH61" s="22">
        <f t="shared" si="66"/>
        <v>0</v>
      </c>
      <c r="BI61" s="22">
        <f t="shared" si="66"/>
        <v>0</v>
      </c>
      <c r="BJ61" s="22">
        <f t="shared" si="66"/>
        <v>0</v>
      </c>
      <c r="BK61" s="22">
        <f t="shared" si="66"/>
        <v>0</v>
      </c>
      <c r="BL61" s="22">
        <f t="shared" si="66"/>
        <v>0</v>
      </c>
      <c r="BM61" s="22">
        <f t="shared" si="66"/>
        <v>0</v>
      </c>
      <c r="BN61" s="22">
        <f t="shared" si="66"/>
        <v>0</v>
      </c>
      <c r="BO61" s="22">
        <f t="shared" si="66"/>
        <v>0</v>
      </c>
      <c r="BP61" s="22">
        <f t="shared" si="66"/>
        <v>0</v>
      </c>
      <c r="BQ61" s="22">
        <f t="shared" si="66"/>
        <v>0</v>
      </c>
      <c r="BR61" s="22">
        <f t="shared" si="66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>F62</f>
        <v>0</v>
      </c>
      <c r="AP62">
        <f>H62</f>
        <v>0</v>
      </c>
      <c r="AQ62">
        <f>J62</f>
        <v>0</v>
      </c>
      <c r="AR62">
        <f>L62</f>
        <v>0</v>
      </c>
      <c r="AS62">
        <f>N62</f>
        <v>0</v>
      </c>
      <c r="AT62">
        <f>P62</f>
        <v>0</v>
      </c>
      <c r="AU62">
        <f>R62</f>
        <v>0</v>
      </c>
      <c r="AV62">
        <f>T62</f>
        <v>0</v>
      </c>
      <c r="AW62">
        <f>V62</f>
        <v>0</v>
      </c>
      <c r="AX62">
        <f>X62</f>
        <v>0</v>
      </c>
      <c r="AY62">
        <f>Z62</f>
        <v>0</v>
      </c>
      <c r="AZ62">
        <f t="shared" si="37"/>
        <v>0</v>
      </c>
      <c r="BA62">
        <f t="shared" si="38"/>
        <v>0</v>
      </c>
      <c r="BB62">
        <f t="shared" si="39"/>
        <v>0</v>
      </c>
      <c r="BC62">
        <f t="shared" si="40"/>
        <v>0</v>
      </c>
      <c r="BD62">
        <f t="shared" si="41"/>
        <v>0</v>
      </c>
      <c r="BE62" s="22">
        <f t="shared" ref="BE62:BR62" si="67">BD62+LARGE($AO62:$BC62,BE$4)</f>
        <v>0</v>
      </c>
      <c r="BF62" s="22">
        <f t="shared" si="67"/>
        <v>0</v>
      </c>
      <c r="BG62" s="22">
        <f t="shared" si="67"/>
        <v>0</v>
      </c>
      <c r="BH62" s="22">
        <f t="shared" si="67"/>
        <v>0</v>
      </c>
      <c r="BI62" s="22">
        <f t="shared" si="67"/>
        <v>0</v>
      </c>
      <c r="BJ62" s="22">
        <f t="shared" si="67"/>
        <v>0</v>
      </c>
      <c r="BK62" s="22">
        <f t="shared" si="67"/>
        <v>0</v>
      </c>
      <c r="BL62" s="22">
        <f t="shared" si="67"/>
        <v>0</v>
      </c>
      <c r="BM62" s="22">
        <f t="shared" si="67"/>
        <v>0</v>
      </c>
      <c r="BN62" s="22">
        <f t="shared" si="67"/>
        <v>0</v>
      </c>
      <c r="BO62" s="22">
        <f t="shared" si="67"/>
        <v>0</v>
      </c>
      <c r="BP62" s="22">
        <f t="shared" si="67"/>
        <v>0</v>
      </c>
      <c r="BQ62" s="22">
        <f t="shared" si="67"/>
        <v>0</v>
      </c>
      <c r="BR62" s="22">
        <f t="shared" si="67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>F63</f>
        <v>0</v>
      </c>
      <c r="AP63">
        <f>H63</f>
        <v>0</v>
      </c>
      <c r="AQ63">
        <f>J63</f>
        <v>0</v>
      </c>
      <c r="AR63">
        <f>L63</f>
        <v>0</v>
      </c>
      <c r="AS63">
        <f>N63</f>
        <v>0</v>
      </c>
      <c r="AT63">
        <f>P63</f>
        <v>0</v>
      </c>
      <c r="AU63">
        <f>R63</f>
        <v>0</v>
      </c>
      <c r="AV63">
        <f>T63</f>
        <v>0</v>
      </c>
      <c r="AW63">
        <f>V63</f>
        <v>0</v>
      </c>
      <c r="AX63">
        <f>X63</f>
        <v>0</v>
      </c>
      <c r="AY63">
        <f>Z63</f>
        <v>0</v>
      </c>
      <c r="AZ63">
        <f t="shared" si="37"/>
        <v>0</v>
      </c>
      <c r="BA63">
        <f t="shared" si="38"/>
        <v>0</v>
      </c>
      <c r="BB63">
        <f t="shared" si="39"/>
        <v>0</v>
      </c>
      <c r="BC63">
        <f t="shared" si="40"/>
        <v>0</v>
      </c>
      <c r="BD63">
        <f t="shared" si="41"/>
        <v>0</v>
      </c>
      <c r="BE63" s="22">
        <f t="shared" ref="BE63:BR63" si="68">BD63+LARGE($AO63:$BC63,BE$4)</f>
        <v>0</v>
      </c>
      <c r="BF63" s="22">
        <f t="shared" si="68"/>
        <v>0</v>
      </c>
      <c r="BG63" s="22">
        <f t="shared" si="68"/>
        <v>0</v>
      </c>
      <c r="BH63" s="22">
        <f t="shared" si="68"/>
        <v>0</v>
      </c>
      <c r="BI63" s="22">
        <f t="shared" si="68"/>
        <v>0</v>
      </c>
      <c r="BJ63" s="22">
        <f t="shared" si="68"/>
        <v>0</v>
      </c>
      <c r="BK63" s="22">
        <f t="shared" si="68"/>
        <v>0</v>
      </c>
      <c r="BL63" s="22">
        <f t="shared" si="68"/>
        <v>0</v>
      </c>
      <c r="BM63" s="22">
        <f t="shared" si="68"/>
        <v>0</v>
      </c>
      <c r="BN63" s="22">
        <f t="shared" si="68"/>
        <v>0</v>
      </c>
      <c r="BO63" s="22">
        <f t="shared" si="68"/>
        <v>0</v>
      </c>
      <c r="BP63" s="22">
        <f t="shared" si="68"/>
        <v>0</v>
      </c>
      <c r="BQ63" s="22">
        <f t="shared" si="68"/>
        <v>0</v>
      </c>
      <c r="BR63" s="22">
        <f t="shared" si="68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>F64</f>
        <v>0</v>
      </c>
      <c r="AP64">
        <f>H64</f>
        <v>0</v>
      </c>
      <c r="AQ64">
        <f>J64</f>
        <v>0</v>
      </c>
      <c r="AR64">
        <f>L64</f>
        <v>0</v>
      </c>
      <c r="AS64">
        <f>N64</f>
        <v>0</v>
      </c>
      <c r="AT64">
        <f>P64</f>
        <v>0</v>
      </c>
      <c r="AU64">
        <f>R64</f>
        <v>0</v>
      </c>
      <c r="AV64">
        <f>T64</f>
        <v>0</v>
      </c>
      <c r="AW64">
        <f>V64</f>
        <v>0</v>
      </c>
      <c r="AX64">
        <f>X64</f>
        <v>0</v>
      </c>
      <c r="AY64">
        <f>Z64</f>
        <v>0</v>
      </c>
      <c r="AZ64">
        <f t="shared" si="37"/>
        <v>0</v>
      </c>
      <c r="BA64">
        <f t="shared" si="38"/>
        <v>0</v>
      </c>
      <c r="BB64">
        <f t="shared" si="39"/>
        <v>0</v>
      </c>
      <c r="BC64">
        <f t="shared" si="40"/>
        <v>0</v>
      </c>
      <c r="BD64">
        <f t="shared" si="41"/>
        <v>0</v>
      </c>
      <c r="BE64" s="22">
        <f t="shared" ref="BE64:BR64" si="69">BD64+LARGE($AO64:$BC64,BE$4)</f>
        <v>0</v>
      </c>
      <c r="BF64" s="22">
        <f t="shared" si="69"/>
        <v>0</v>
      </c>
      <c r="BG64" s="22">
        <f t="shared" si="69"/>
        <v>0</v>
      </c>
      <c r="BH64" s="22">
        <f t="shared" si="69"/>
        <v>0</v>
      </c>
      <c r="BI64" s="22">
        <f t="shared" si="69"/>
        <v>0</v>
      </c>
      <c r="BJ64" s="22">
        <f t="shared" si="69"/>
        <v>0</v>
      </c>
      <c r="BK64" s="22">
        <f t="shared" si="69"/>
        <v>0</v>
      </c>
      <c r="BL64" s="22">
        <f t="shared" si="69"/>
        <v>0</v>
      </c>
      <c r="BM64" s="22">
        <f t="shared" si="69"/>
        <v>0</v>
      </c>
      <c r="BN64" s="22">
        <f t="shared" si="69"/>
        <v>0</v>
      </c>
      <c r="BO64" s="22">
        <f t="shared" si="69"/>
        <v>0</v>
      </c>
      <c r="BP64" s="22">
        <f t="shared" si="69"/>
        <v>0</v>
      </c>
      <c r="BQ64" s="22">
        <f t="shared" si="69"/>
        <v>0</v>
      </c>
      <c r="BR64" s="22">
        <f t="shared" si="69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>F65</f>
        <v>0</v>
      </c>
      <c r="AP65">
        <f>H65</f>
        <v>0</v>
      </c>
      <c r="AQ65">
        <f>J65</f>
        <v>0</v>
      </c>
      <c r="AR65">
        <f>L65</f>
        <v>0</v>
      </c>
      <c r="AS65">
        <f>N65</f>
        <v>0</v>
      </c>
      <c r="AT65">
        <f>P65</f>
        <v>0</v>
      </c>
      <c r="AU65">
        <f>R65</f>
        <v>0</v>
      </c>
      <c r="AV65">
        <f>T65</f>
        <v>0</v>
      </c>
      <c r="AW65">
        <f>V65</f>
        <v>0</v>
      </c>
      <c r="AX65">
        <f>X65</f>
        <v>0</v>
      </c>
      <c r="AY65">
        <f>Z65</f>
        <v>0</v>
      </c>
      <c r="AZ65">
        <f t="shared" si="37"/>
        <v>0</v>
      </c>
      <c r="BA65">
        <f t="shared" si="38"/>
        <v>0</v>
      </c>
      <c r="BB65">
        <f t="shared" si="39"/>
        <v>0</v>
      </c>
      <c r="BC65">
        <f t="shared" si="40"/>
        <v>0</v>
      </c>
      <c r="BD65">
        <f t="shared" si="41"/>
        <v>0</v>
      </c>
      <c r="BE65" s="22">
        <f t="shared" ref="BE65:BR65" si="70">BD65+LARGE($AO65:$BC65,BE$4)</f>
        <v>0</v>
      </c>
      <c r="BF65" s="22">
        <f t="shared" si="70"/>
        <v>0</v>
      </c>
      <c r="BG65" s="22">
        <f t="shared" si="70"/>
        <v>0</v>
      </c>
      <c r="BH65" s="22">
        <f t="shared" si="70"/>
        <v>0</v>
      </c>
      <c r="BI65" s="22">
        <f t="shared" si="70"/>
        <v>0</v>
      </c>
      <c r="BJ65" s="22">
        <f t="shared" si="70"/>
        <v>0</v>
      </c>
      <c r="BK65" s="22">
        <f t="shared" si="70"/>
        <v>0</v>
      </c>
      <c r="BL65" s="22">
        <f t="shared" si="70"/>
        <v>0</v>
      </c>
      <c r="BM65" s="22">
        <f t="shared" si="70"/>
        <v>0</v>
      </c>
      <c r="BN65" s="22">
        <f t="shared" si="70"/>
        <v>0</v>
      </c>
      <c r="BO65" s="22">
        <f t="shared" si="70"/>
        <v>0</v>
      </c>
      <c r="BP65" s="22">
        <f t="shared" si="70"/>
        <v>0</v>
      </c>
      <c r="BQ65" s="22">
        <f t="shared" si="70"/>
        <v>0</v>
      </c>
      <c r="BR65" s="22">
        <f t="shared" si="70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>F66</f>
        <v>0</v>
      </c>
      <c r="AP66">
        <f>H66</f>
        <v>0</v>
      </c>
      <c r="AQ66">
        <f>J66</f>
        <v>0</v>
      </c>
      <c r="AR66">
        <f>L66</f>
        <v>0</v>
      </c>
      <c r="AS66">
        <f>N66</f>
        <v>0</v>
      </c>
      <c r="AT66">
        <f>P66</f>
        <v>0</v>
      </c>
      <c r="AU66">
        <f>R66</f>
        <v>0</v>
      </c>
      <c r="AV66">
        <f>T66</f>
        <v>0</v>
      </c>
      <c r="AW66">
        <f>V66</f>
        <v>0</v>
      </c>
      <c r="AX66">
        <f>X66</f>
        <v>0</v>
      </c>
      <c r="AY66">
        <f>Z66</f>
        <v>0</v>
      </c>
      <c r="AZ66">
        <f t="shared" si="37"/>
        <v>0</v>
      </c>
      <c r="BA66">
        <f t="shared" si="38"/>
        <v>0</v>
      </c>
      <c r="BB66">
        <f t="shared" si="39"/>
        <v>0</v>
      </c>
      <c r="BC66">
        <f t="shared" si="40"/>
        <v>0</v>
      </c>
      <c r="BD66">
        <f t="shared" si="41"/>
        <v>0</v>
      </c>
      <c r="BE66" s="22">
        <f t="shared" ref="BE66:BR66" si="71">BD66+LARGE($AO66:$BC66,BE$4)</f>
        <v>0</v>
      </c>
      <c r="BF66" s="22">
        <f t="shared" si="71"/>
        <v>0</v>
      </c>
      <c r="BG66" s="22">
        <f t="shared" si="71"/>
        <v>0</v>
      </c>
      <c r="BH66" s="22">
        <f t="shared" si="71"/>
        <v>0</v>
      </c>
      <c r="BI66" s="22">
        <f t="shared" si="71"/>
        <v>0</v>
      </c>
      <c r="BJ66" s="22">
        <f t="shared" si="71"/>
        <v>0</v>
      </c>
      <c r="BK66" s="22">
        <f t="shared" si="71"/>
        <v>0</v>
      </c>
      <c r="BL66" s="22">
        <f t="shared" si="71"/>
        <v>0</v>
      </c>
      <c r="BM66" s="22">
        <f t="shared" si="71"/>
        <v>0</v>
      </c>
      <c r="BN66" s="22">
        <f t="shared" si="71"/>
        <v>0</v>
      </c>
      <c r="BO66" s="22">
        <f t="shared" si="71"/>
        <v>0</v>
      </c>
      <c r="BP66" s="22">
        <f t="shared" si="71"/>
        <v>0</v>
      </c>
      <c r="BQ66" s="22">
        <f t="shared" si="71"/>
        <v>0</v>
      </c>
      <c r="BR66" s="22">
        <f t="shared" si="71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>F67</f>
        <v>0</v>
      </c>
      <c r="AP67">
        <f>H67</f>
        <v>0</v>
      </c>
      <c r="AQ67">
        <f>J67</f>
        <v>0</v>
      </c>
      <c r="AR67">
        <f>L67</f>
        <v>0</v>
      </c>
      <c r="AS67">
        <f>N67</f>
        <v>0</v>
      </c>
      <c r="AT67">
        <f>P67</f>
        <v>0</v>
      </c>
      <c r="AU67">
        <f>R67</f>
        <v>0</v>
      </c>
      <c r="AV67">
        <f>T67</f>
        <v>0</v>
      </c>
      <c r="AW67">
        <f>V67</f>
        <v>0</v>
      </c>
      <c r="AX67">
        <f>X67</f>
        <v>0</v>
      </c>
      <c r="AY67">
        <f>Z67</f>
        <v>0</v>
      </c>
      <c r="AZ67">
        <f t="shared" si="37"/>
        <v>0</v>
      </c>
      <c r="BA67">
        <f t="shared" si="38"/>
        <v>0</v>
      </c>
      <c r="BB67">
        <f t="shared" si="39"/>
        <v>0</v>
      </c>
      <c r="BC67">
        <f t="shared" si="40"/>
        <v>0</v>
      </c>
      <c r="BD67">
        <f t="shared" si="41"/>
        <v>0</v>
      </c>
      <c r="BE67" s="22">
        <f t="shared" ref="BE67:BR67" si="72">BD67+LARGE($AO67:$BC67,BE$4)</f>
        <v>0</v>
      </c>
      <c r="BF67" s="22">
        <f t="shared" si="72"/>
        <v>0</v>
      </c>
      <c r="BG67" s="22">
        <f t="shared" si="72"/>
        <v>0</v>
      </c>
      <c r="BH67" s="22">
        <f t="shared" si="72"/>
        <v>0</v>
      </c>
      <c r="BI67" s="22">
        <f t="shared" si="72"/>
        <v>0</v>
      </c>
      <c r="BJ67" s="22">
        <f t="shared" si="72"/>
        <v>0</v>
      </c>
      <c r="BK67" s="22">
        <f t="shared" si="72"/>
        <v>0</v>
      </c>
      <c r="BL67" s="22">
        <f t="shared" si="72"/>
        <v>0</v>
      </c>
      <c r="BM67" s="22">
        <f t="shared" si="72"/>
        <v>0</v>
      </c>
      <c r="BN67" s="22">
        <f t="shared" si="72"/>
        <v>0</v>
      </c>
      <c r="BO67" s="22">
        <f t="shared" si="72"/>
        <v>0</v>
      </c>
      <c r="BP67" s="22">
        <f t="shared" si="72"/>
        <v>0</v>
      </c>
      <c r="BQ67" s="22">
        <f t="shared" si="72"/>
        <v>0</v>
      </c>
      <c r="BR67" s="22">
        <f t="shared" si="72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>F68</f>
        <v>0</v>
      </c>
      <c r="AP68">
        <f>H68</f>
        <v>0</v>
      </c>
      <c r="AQ68">
        <f>J68</f>
        <v>0</v>
      </c>
      <c r="AR68">
        <f>L68</f>
        <v>0</v>
      </c>
      <c r="AS68">
        <f>N68</f>
        <v>0</v>
      </c>
      <c r="AT68">
        <f>P68</f>
        <v>0</v>
      </c>
      <c r="AU68">
        <f>R68</f>
        <v>0</v>
      </c>
      <c r="AV68">
        <f>T68</f>
        <v>0</v>
      </c>
      <c r="AW68">
        <f>V68</f>
        <v>0</v>
      </c>
      <c r="AX68">
        <f>X68</f>
        <v>0</v>
      </c>
      <c r="AY68">
        <f>Z68</f>
        <v>0</v>
      </c>
      <c r="AZ68">
        <f t="shared" si="37"/>
        <v>0</v>
      </c>
      <c r="BA68">
        <f t="shared" si="38"/>
        <v>0</v>
      </c>
      <c r="BB68">
        <f t="shared" si="39"/>
        <v>0</v>
      </c>
      <c r="BC68">
        <f t="shared" si="40"/>
        <v>0</v>
      </c>
      <c r="BD68">
        <f t="shared" si="41"/>
        <v>0</v>
      </c>
      <c r="BE68" s="22">
        <f t="shared" ref="BE68:BR68" si="73">BD68+LARGE($AO68:$BC68,BE$4)</f>
        <v>0</v>
      </c>
      <c r="BF68" s="22">
        <f t="shared" si="73"/>
        <v>0</v>
      </c>
      <c r="BG68" s="22">
        <f t="shared" si="73"/>
        <v>0</v>
      </c>
      <c r="BH68" s="22">
        <f t="shared" si="73"/>
        <v>0</v>
      </c>
      <c r="BI68" s="22">
        <f t="shared" si="73"/>
        <v>0</v>
      </c>
      <c r="BJ68" s="22">
        <f t="shared" si="73"/>
        <v>0</v>
      </c>
      <c r="BK68" s="22">
        <f t="shared" si="73"/>
        <v>0</v>
      </c>
      <c r="BL68" s="22">
        <f t="shared" si="73"/>
        <v>0</v>
      </c>
      <c r="BM68" s="22">
        <f t="shared" si="73"/>
        <v>0</v>
      </c>
      <c r="BN68" s="22">
        <f t="shared" si="73"/>
        <v>0</v>
      </c>
      <c r="BO68" s="22">
        <f t="shared" si="73"/>
        <v>0</v>
      </c>
      <c r="BP68" s="22">
        <f t="shared" si="73"/>
        <v>0</v>
      </c>
      <c r="BQ68" s="22">
        <f t="shared" si="73"/>
        <v>0</v>
      </c>
      <c r="BR68" s="22">
        <f t="shared" si="73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>F69</f>
        <v>0</v>
      </c>
      <c r="AP69">
        <f>H69</f>
        <v>0</v>
      </c>
      <c r="AQ69">
        <f>J69</f>
        <v>0</v>
      </c>
      <c r="AR69">
        <f>L69</f>
        <v>0</v>
      </c>
      <c r="AS69">
        <f>N69</f>
        <v>0</v>
      </c>
      <c r="AT69">
        <f>P69</f>
        <v>0</v>
      </c>
      <c r="AU69">
        <f>R69</f>
        <v>0</v>
      </c>
      <c r="AV69">
        <f>T69</f>
        <v>0</v>
      </c>
      <c r="AW69">
        <f>V69</f>
        <v>0</v>
      </c>
      <c r="AX69">
        <f>X69</f>
        <v>0</v>
      </c>
      <c r="AY69">
        <f>Z69</f>
        <v>0</v>
      </c>
      <c r="AZ69">
        <f t="shared" si="37"/>
        <v>0</v>
      </c>
      <c r="BA69">
        <f t="shared" si="38"/>
        <v>0</v>
      </c>
      <c r="BB69">
        <f t="shared" si="39"/>
        <v>0</v>
      </c>
      <c r="BC69">
        <f t="shared" si="40"/>
        <v>0</v>
      </c>
      <c r="BD69">
        <f t="shared" si="41"/>
        <v>0</v>
      </c>
      <c r="BE69" s="22">
        <f t="shared" ref="BE69:BR69" si="74">BD69+LARGE($AO69:$BC69,BE$4)</f>
        <v>0</v>
      </c>
      <c r="BF69" s="22">
        <f t="shared" si="74"/>
        <v>0</v>
      </c>
      <c r="BG69" s="22">
        <f t="shared" si="74"/>
        <v>0</v>
      </c>
      <c r="BH69" s="22">
        <f t="shared" si="74"/>
        <v>0</v>
      </c>
      <c r="BI69" s="22">
        <f t="shared" si="74"/>
        <v>0</v>
      </c>
      <c r="BJ69" s="22">
        <f t="shared" si="74"/>
        <v>0</v>
      </c>
      <c r="BK69" s="22">
        <f t="shared" si="74"/>
        <v>0</v>
      </c>
      <c r="BL69" s="22">
        <f t="shared" si="74"/>
        <v>0</v>
      </c>
      <c r="BM69" s="22">
        <f t="shared" si="74"/>
        <v>0</v>
      </c>
      <c r="BN69" s="22">
        <f t="shared" si="74"/>
        <v>0</v>
      </c>
      <c r="BO69" s="22">
        <f t="shared" si="74"/>
        <v>0</v>
      </c>
      <c r="BP69" s="22">
        <f t="shared" si="74"/>
        <v>0</v>
      </c>
      <c r="BQ69" s="22">
        <f t="shared" si="74"/>
        <v>0</v>
      </c>
      <c r="BR69" s="22">
        <f t="shared" si="74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>F70</f>
        <v>0</v>
      </c>
      <c r="AP70">
        <f>H70</f>
        <v>0</v>
      </c>
      <c r="AQ70">
        <f>J70</f>
        <v>0</v>
      </c>
      <c r="AR70">
        <f>L70</f>
        <v>0</v>
      </c>
      <c r="AS70">
        <f>N70</f>
        <v>0</v>
      </c>
      <c r="AT70">
        <f>P70</f>
        <v>0</v>
      </c>
      <c r="AU70">
        <f>R70</f>
        <v>0</v>
      </c>
      <c r="AV70">
        <f>T70</f>
        <v>0</v>
      </c>
      <c r="AW70">
        <f>V70</f>
        <v>0</v>
      </c>
      <c r="AX70">
        <f>X70</f>
        <v>0</v>
      </c>
      <c r="AY70">
        <f>Z70</f>
        <v>0</v>
      </c>
      <c r="AZ70">
        <f t="shared" si="37"/>
        <v>0</v>
      </c>
      <c r="BA70">
        <f t="shared" si="38"/>
        <v>0</v>
      </c>
      <c r="BB70">
        <f t="shared" si="39"/>
        <v>0</v>
      </c>
      <c r="BC70">
        <f t="shared" si="40"/>
        <v>0</v>
      </c>
      <c r="BD70">
        <f t="shared" si="41"/>
        <v>0</v>
      </c>
      <c r="BE70" s="22">
        <f t="shared" ref="BE70:BR70" si="75">BD70+LARGE($AO70:$BC70,BE$4)</f>
        <v>0</v>
      </c>
      <c r="BF70" s="22">
        <f t="shared" si="75"/>
        <v>0</v>
      </c>
      <c r="BG70" s="22">
        <f t="shared" si="75"/>
        <v>0</v>
      </c>
      <c r="BH70" s="22">
        <f t="shared" si="75"/>
        <v>0</v>
      </c>
      <c r="BI70" s="22">
        <f t="shared" si="75"/>
        <v>0</v>
      </c>
      <c r="BJ70" s="22">
        <f t="shared" si="75"/>
        <v>0</v>
      </c>
      <c r="BK70" s="22">
        <f t="shared" si="75"/>
        <v>0</v>
      </c>
      <c r="BL70" s="22">
        <f t="shared" si="75"/>
        <v>0</v>
      </c>
      <c r="BM70" s="22">
        <f t="shared" si="75"/>
        <v>0</v>
      </c>
      <c r="BN70" s="22">
        <f t="shared" si="75"/>
        <v>0</v>
      </c>
      <c r="BO70" s="22">
        <f t="shared" si="75"/>
        <v>0</v>
      </c>
      <c r="BP70" s="22">
        <f t="shared" si="75"/>
        <v>0</v>
      </c>
      <c r="BQ70" s="22">
        <f t="shared" si="75"/>
        <v>0</v>
      </c>
      <c r="BR70" s="22">
        <f t="shared" si="75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>F71</f>
        <v>0</v>
      </c>
      <c r="AP71">
        <f>H71</f>
        <v>0</v>
      </c>
      <c r="AQ71">
        <f>J71</f>
        <v>0</v>
      </c>
      <c r="AR71">
        <f>L71</f>
        <v>0</v>
      </c>
      <c r="AS71">
        <f>N71</f>
        <v>0</v>
      </c>
      <c r="AT71">
        <f>P71</f>
        <v>0</v>
      </c>
      <c r="AU71">
        <f>R71</f>
        <v>0</v>
      </c>
      <c r="AV71">
        <f>T71</f>
        <v>0</v>
      </c>
      <c r="AW71">
        <f>V71</f>
        <v>0</v>
      </c>
      <c r="AX71">
        <f>X71</f>
        <v>0</v>
      </c>
      <c r="AY71">
        <f>Z71</f>
        <v>0</v>
      </c>
      <c r="AZ71">
        <f t="shared" si="37"/>
        <v>0</v>
      </c>
      <c r="BA71">
        <f t="shared" si="38"/>
        <v>0</v>
      </c>
      <c r="BB71">
        <f t="shared" si="39"/>
        <v>0</v>
      </c>
      <c r="BC71">
        <f t="shared" si="40"/>
        <v>0</v>
      </c>
      <c r="BD71">
        <f t="shared" si="41"/>
        <v>0</v>
      </c>
      <c r="BE71" s="22">
        <f t="shared" ref="BE71:BR71" si="76">BD71+LARGE($AO71:$BC71,BE$4)</f>
        <v>0</v>
      </c>
      <c r="BF71" s="22">
        <f t="shared" si="76"/>
        <v>0</v>
      </c>
      <c r="BG71" s="22">
        <f t="shared" si="76"/>
        <v>0</v>
      </c>
      <c r="BH71" s="22">
        <f t="shared" si="76"/>
        <v>0</v>
      </c>
      <c r="BI71" s="22">
        <f t="shared" si="76"/>
        <v>0</v>
      </c>
      <c r="BJ71" s="22">
        <f t="shared" si="76"/>
        <v>0</v>
      </c>
      <c r="BK71" s="22">
        <f t="shared" si="76"/>
        <v>0</v>
      </c>
      <c r="BL71" s="22">
        <f t="shared" si="76"/>
        <v>0</v>
      </c>
      <c r="BM71" s="22">
        <f t="shared" si="76"/>
        <v>0</v>
      </c>
      <c r="BN71" s="22">
        <f t="shared" si="76"/>
        <v>0</v>
      </c>
      <c r="BO71" s="22">
        <f t="shared" si="76"/>
        <v>0</v>
      </c>
      <c r="BP71" s="22">
        <f t="shared" si="76"/>
        <v>0</v>
      </c>
      <c r="BQ71" s="22">
        <f t="shared" si="76"/>
        <v>0</v>
      </c>
      <c r="BR71" s="22">
        <f t="shared" si="76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>F72</f>
        <v>0</v>
      </c>
      <c r="AP72">
        <f>H72</f>
        <v>0</v>
      </c>
      <c r="AQ72">
        <f>J72</f>
        <v>0</v>
      </c>
      <c r="AR72">
        <f>L72</f>
        <v>0</v>
      </c>
      <c r="AS72">
        <f>N72</f>
        <v>0</v>
      </c>
      <c r="AT72">
        <f>P72</f>
        <v>0</v>
      </c>
      <c r="AU72">
        <f>R72</f>
        <v>0</v>
      </c>
      <c r="AV72">
        <f>T72</f>
        <v>0</v>
      </c>
      <c r="AW72">
        <f>V72</f>
        <v>0</v>
      </c>
      <c r="AX72">
        <f>X72</f>
        <v>0</v>
      </c>
      <c r="AY72">
        <f>Z72</f>
        <v>0</v>
      </c>
      <c r="AZ72">
        <f t="shared" si="37"/>
        <v>0</v>
      </c>
      <c r="BA72">
        <f t="shared" si="38"/>
        <v>0</v>
      </c>
      <c r="BB72">
        <f t="shared" si="39"/>
        <v>0</v>
      </c>
      <c r="BC72">
        <f t="shared" si="40"/>
        <v>0</v>
      </c>
      <c r="BD72">
        <f t="shared" si="41"/>
        <v>0</v>
      </c>
      <c r="BE72" s="22">
        <f t="shared" ref="BE72:BR72" si="77">BD72+LARGE($AO72:$BC72,BE$4)</f>
        <v>0</v>
      </c>
      <c r="BF72" s="22">
        <f t="shared" si="77"/>
        <v>0</v>
      </c>
      <c r="BG72" s="22">
        <f t="shared" si="77"/>
        <v>0</v>
      </c>
      <c r="BH72" s="22">
        <f t="shared" si="77"/>
        <v>0</v>
      </c>
      <c r="BI72" s="22">
        <f t="shared" si="77"/>
        <v>0</v>
      </c>
      <c r="BJ72" s="22">
        <f t="shared" si="77"/>
        <v>0</v>
      </c>
      <c r="BK72" s="22">
        <f t="shared" si="77"/>
        <v>0</v>
      </c>
      <c r="BL72" s="22">
        <f t="shared" si="77"/>
        <v>0</v>
      </c>
      <c r="BM72" s="22">
        <f t="shared" si="77"/>
        <v>0</v>
      </c>
      <c r="BN72" s="22">
        <f t="shared" si="77"/>
        <v>0</v>
      </c>
      <c r="BO72" s="22">
        <f t="shared" si="77"/>
        <v>0</v>
      </c>
      <c r="BP72" s="22">
        <f t="shared" si="77"/>
        <v>0</v>
      </c>
      <c r="BQ72" s="22">
        <f t="shared" si="77"/>
        <v>0</v>
      </c>
      <c r="BR72" s="22">
        <f t="shared" si="77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Y7" sqref="Y7"/>
    </sheetView>
  </sheetViews>
  <sheetFormatPr baseColWidth="10" defaultColWidth="11" defaultRowHeight="13" x14ac:dyDescent="0.15"/>
  <cols>
    <col min="1" max="1" width="23.33203125" bestFit="1" customWidth="1"/>
    <col min="2" max="2" width="20.66406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115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Paramètres!T6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163</v>
      </c>
      <c r="B5" s="83" t="s">
        <v>157</v>
      </c>
      <c r="C5" s="83" t="s">
        <v>158</v>
      </c>
      <c r="D5" s="83" t="s">
        <v>40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110</v>
      </c>
      <c r="AJ5" s="3">
        <f>IF(AI5&lt;&gt;0,RANK(AI5,$AI$5:$AI$72),"")</f>
        <v>1</v>
      </c>
      <c r="AK5" s="5">
        <f>COUNTA(E5,G5,I5,K5,M5,O5,Q5,S5,U5,W5,Y5,AA5,AC5,AE5,AG5)</f>
        <v>2</v>
      </c>
      <c r="AL5" s="41">
        <f>HLOOKUP($AL$2,$BD$4:$BR$72,ROW(A5)-3,FALSE)</f>
        <v>110</v>
      </c>
      <c r="AM5" s="33">
        <f>IF(AL5&lt;&gt;0,RANK(AL5,$AL$5:$AL$72),"")</f>
        <v>1</v>
      </c>
      <c r="AO5" s="22">
        <f t="shared" ref="AO5:AO36" si="0">F5</f>
        <v>55</v>
      </c>
      <c r="AP5">
        <f t="shared" ref="AP5:AP36" si="1">H5</f>
        <v>0</v>
      </c>
      <c r="AQ5">
        <f t="shared" ref="AQ5:AQ36" si="2">J5</f>
        <v>55</v>
      </c>
      <c r="AR5">
        <f t="shared" ref="AR5:AR36" si="3">L5</f>
        <v>0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110</v>
      </c>
      <c r="BF5" s="22">
        <f t="shared" si="16"/>
        <v>110</v>
      </c>
      <c r="BG5" s="22">
        <f t="shared" si="16"/>
        <v>110</v>
      </c>
      <c r="BH5" s="22">
        <f t="shared" si="16"/>
        <v>110</v>
      </c>
      <c r="BI5" s="22">
        <f t="shared" si="16"/>
        <v>110</v>
      </c>
      <c r="BJ5" s="22">
        <f t="shared" si="16"/>
        <v>110</v>
      </c>
      <c r="BK5" s="22">
        <f t="shared" si="16"/>
        <v>110</v>
      </c>
      <c r="BL5" s="22">
        <f t="shared" si="16"/>
        <v>110</v>
      </c>
      <c r="BM5" s="22">
        <f t="shared" si="16"/>
        <v>110</v>
      </c>
      <c r="BN5" s="22">
        <f t="shared" si="16"/>
        <v>110</v>
      </c>
      <c r="BO5" s="22">
        <f t="shared" si="16"/>
        <v>110</v>
      </c>
      <c r="BP5" s="22">
        <f t="shared" si="16"/>
        <v>110</v>
      </c>
      <c r="BQ5" s="22">
        <f t="shared" si="16"/>
        <v>110</v>
      </c>
      <c r="BR5" s="22">
        <f t="shared" si="16"/>
        <v>110</v>
      </c>
    </row>
    <row r="6" spans="1:70" ht="17" x14ac:dyDescent="0.2">
      <c r="A6" s="83" t="s">
        <v>184</v>
      </c>
      <c r="B6" s="83" t="s">
        <v>174</v>
      </c>
      <c r="C6" s="83" t="s">
        <v>175</v>
      </c>
      <c r="D6" s="83" t="s">
        <v>41</v>
      </c>
      <c r="E6" s="6">
        <v>2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70</v>
      </c>
      <c r="AJ6" s="3">
        <f>IF(AI6&lt;&gt;0,RANK(AI6,$AI$5:$AI$72),"")</f>
        <v>2</v>
      </c>
      <c r="AK6" s="5">
        <f>COUNTA(E6,G6,I6,K6,M6,O6,Q6,S6,U6,W6,Y6,AA6,AC6,AE6,AG6)</f>
        <v>2</v>
      </c>
      <c r="AL6" s="41">
        <f>HLOOKUP($AL$2,$BD$4:$BR$72,ROW(A6)-3,FALSE)</f>
        <v>70</v>
      </c>
      <c r="AM6" s="33">
        <f>IF(AL6&lt;&gt;0,RANK(AL6,$AL$5:$AL$72),"")</f>
        <v>2</v>
      </c>
      <c r="AO6" s="22">
        <f t="shared" si="0"/>
        <v>35</v>
      </c>
      <c r="AP6">
        <f t="shared" si="1"/>
        <v>0</v>
      </c>
      <c r="AQ6">
        <f t="shared" si="2"/>
        <v>35</v>
      </c>
      <c r="AR6">
        <f t="shared" si="3"/>
        <v>0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35</v>
      </c>
      <c r="BE6" s="22">
        <f t="shared" ref="BE6:BR6" si="17">BD6+LARGE($AO6:$BC6,BE$4)</f>
        <v>70</v>
      </c>
      <c r="BF6" s="22">
        <f t="shared" si="17"/>
        <v>70</v>
      </c>
      <c r="BG6" s="22">
        <f t="shared" si="17"/>
        <v>70</v>
      </c>
      <c r="BH6" s="22">
        <f t="shared" si="17"/>
        <v>70</v>
      </c>
      <c r="BI6" s="22">
        <f t="shared" si="17"/>
        <v>70</v>
      </c>
      <c r="BJ6" s="22">
        <f t="shared" si="17"/>
        <v>70</v>
      </c>
      <c r="BK6" s="22">
        <f t="shared" si="17"/>
        <v>70</v>
      </c>
      <c r="BL6" s="22">
        <f t="shared" si="17"/>
        <v>70</v>
      </c>
      <c r="BM6" s="22">
        <f t="shared" si="17"/>
        <v>70</v>
      </c>
      <c r="BN6" s="22">
        <f t="shared" si="17"/>
        <v>70</v>
      </c>
      <c r="BO6" s="22">
        <f t="shared" si="17"/>
        <v>70</v>
      </c>
      <c r="BP6" s="22">
        <f t="shared" si="17"/>
        <v>70</v>
      </c>
      <c r="BQ6" s="22">
        <f t="shared" si="17"/>
        <v>70</v>
      </c>
      <c r="BR6" s="22">
        <f t="shared" si="17"/>
        <v>70</v>
      </c>
    </row>
    <row r="7" spans="1:70" ht="17" x14ac:dyDescent="0.2">
      <c r="A7" s="88" t="s">
        <v>844</v>
      </c>
      <c r="B7" s="83" t="s">
        <v>170</v>
      </c>
      <c r="C7" s="83" t="s">
        <v>171</v>
      </c>
      <c r="D7" s="83" t="s">
        <v>15</v>
      </c>
      <c r="E7" s="6">
        <v>6</v>
      </c>
      <c r="F7" s="2">
        <v>10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65</v>
      </c>
      <c r="AJ7" s="3">
        <f>IF(AI7&lt;&gt;0,RANK(AI7,$AI$5:$AI$72),"")</f>
        <v>3</v>
      </c>
      <c r="AK7" s="5">
        <f>COUNTA(E7,G7,I7,K7,M7,O7,Q7,S7,U7,W7,Y7,AA7,AC7,AE7,AG7)</f>
        <v>2</v>
      </c>
      <c r="AL7" s="41">
        <f>HLOOKUP($AL$2,$BD$4:$BR$72,ROW(A7)-3,FALSE)</f>
        <v>65</v>
      </c>
      <c r="AM7" s="33">
        <f>IF(AL7&lt;&gt;0,RANK(AL7,$AL$5:$AL$72),"")</f>
        <v>3</v>
      </c>
      <c r="AO7" s="22">
        <f t="shared" si="0"/>
        <v>10</v>
      </c>
      <c r="AP7">
        <f t="shared" si="1"/>
        <v>0</v>
      </c>
      <c r="AQ7">
        <f t="shared" si="2"/>
        <v>0</v>
      </c>
      <c r="AR7">
        <f t="shared" si="3"/>
        <v>55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65</v>
      </c>
      <c r="BF7" s="22">
        <f t="shared" si="18"/>
        <v>65</v>
      </c>
      <c r="BG7" s="22">
        <f t="shared" si="18"/>
        <v>65</v>
      </c>
      <c r="BH7" s="22">
        <f t="shared" si="18"/>
        <v>65</v>
      </c>
      <c r="BI7" s="22">
        <f t="shared" si="18"/>
        <v>65</v>
      </c>
      <c r="BJ7" s="22">
        <f t="shared" si="18"/>
        <v>65</v>
      </c>
      <c r="BK7" s="22">
        <f t="shared" si="18"/>
        <v>65</v>
      </c>
      <c r="BL7" s="22">
        <f t="shared" si="18"/>
        <v>65</v>
      </c>
      <c r="BM7" s="22">
        <f t="shared" si="18"/>
        <v>65</v>
      </c>
      <c r="BN7" s="22">
        <f t="shared" si="18"/>
        <v>65</v>
      </c>
      <c r="BO7" s="22">
        <f t="shared" si="18"/>
        <v>65</v>
      </c>
      <c r="BP7" s="22">
        <f t="shared" si="18"/>
        <v>65</v>
      </c>
      <c r="BQ7" s="22">
        <f t="shared" si="18"/>
        <v>65</v>
      </c>
      <c r="BR7" s="22">
        <f t="shared" si="18"/>
        <v>65</v>
      </c>
    </row>
    <row r="8" spans="1:70" ht="17" x14ac:dyDescent="0.2">
      <c r="A8" s="83" t="s">
        <v>164</v>
      </c>
      <c r="B8" s="83" t="s">
        <v>159</v>
      </c>
      <c r="C8" s="83" t="s">
        <v>160</v>
      </c>
      <c r="D8" s="83" t="s">
        <v>41</v>
      </c>
      <c r="E8" s="6">
        <v>2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25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60</v>
      </c>
      <c r="AJ8" s="3">
        <f>IF(AI8&lt;&gt;0,RANK(AI8,$AI$5:$AI$72),"")</f>
        <v>4</v>
      </c>
      <c r="AK8" s="5">
        <f>COUNTA(E8,G8,I8,K8,M8,O8,Q8,S8,U8,W8,Y8,AA8,AC8,AE8,AG8)</f>
        <v>2</v>
      </c>
      <c r="AL8" s="41">
        <f>HLOOKUP($AL$2,$BD$4:$BR$72,ROW(A8)-3,FALSE)</f>
        <v>60</v>
      </c>
      <c r="AM8" s="33">
        <f>IF(AL8&lt;&gt;0,RANK(AL8,$AL$5:$AL$72),"")</f>
        <v>4</v>
      </c>
      <c r="AO8" s="22">
        <f t="shared" si="0"/>
        <v>35</v>
      </c>
      <c r="AP8">
        <f t="shared" si="1"/>
        <v>0</v>
      </c>
      <c r="AQ8">
        <f t="shared" si="2"/>
        <v>25</v>
      </c>
      <c r="AR8">
        <f t="shared" si="3"/>
        <v>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35</v>
      </c>
      <c r="BE8" s="22">
        <f t="shared" ref="BE8:BR8" si="19">BD8+LARGE($AO8:$BC8,BE$4)</f>
        <v>60</v>
      </c>
      <c r="BF8" s="22">
        <f t="shared" si="19"/>
        <v>60</v>
      </c>
      <c r="BG8" s="22">
        <f t="shared" si="19"/>
        <v>60</v>
      </c>
      <c r="BH8" s="22">
        <f t="shared" si="19"/>
        <v>60</v>
      </c>
      <c r="BI8" s="22">
        <f t="shared" si="19"/>
        <v>60</v>
      </c>
      <c r="BJ8" s="22">
        <f t="shared" si="19"/>
        <v>60</v>
      </c>
      <c r="BK8" s="22">
        <f t="shared" si="19"/>
        <v>60</v>
      </c>
      <c r="BL8" s="22">
        <f t="shared" si="19"/>
        <v>60</v>
      </c>
      <c r="BM8" s="22">
        <f t="shared" si="19"/>
        <v>60</v>
      </c>
      <c r="BN8" s="22">
        <f t="shared" si="19"/>
        <v>60</v>
      </c>
      <c r="BO8" s="22">
        <f t="shared" si="19"/>
        <v>60</v>
      </c>
      <c r="BP8" s="22">
        <f t="shared" si="19"/>
        <v>60</v>
      </c>
      <c r="BQ8" s="22">
        <f t="shared" si="19"/>
        <v>60</v>
      </c>
      <c r="BR8" s="22">
        <f t="shared" si="19"/>
        <v>60</v>
      </c>
    </row>
    <row r="9" spans="1:70" ht="17" x14ac:dyDescent="0.2">
      <c r="A9" s="80" t="s">
        <v>617</v>
      </c>
      <c r="B9" s="80" t="s">
        <v>615</v>
      </c>
      <c r="C9" s="80" t="s">
        <v>616</v>
      </c>
      <c r="D9" s="32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55</v>
      </c>
      <c r="AJ9" s="3">
        <f>IF(AI9&lt;&gt;0,RANK(AI9,$AI$5:$AI$72),"")</f>
        <v>5</v>
      </c>
      <c r="AK9" s="5">
        <f>COUNTA(E9,G9,I9,K9,M9,O9,Q9,S9,U9,W9,Y9,AA9,AC9,AE9,AG9)</f>
        <v>1</v>
      </c>
      <c r="AL9" s="41">
        <f>HLOOKUP($AL$2,$BD$4:$BR$72,ROW(A9)-3,FALSE)</f>
        <v>55</v>
      </c>
      <c r="AM9" s="33">
        <f>IF(AL9&lt;&gt;0,RANK(AL9,$AL$5:$AL$72),"")</f>
        <v>5</v>
      </c>
      <c r="AO9" s="22">
        <f t="shared" si="0"/>
        <v>0</v>
      </c>
      <c r="AP9">
        <f t="shared" si="1"/>
        <v>55</v>
      </c>
      <c r="AQ9">
        <f t="shared" si="2"/>
        <v>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55</v>
      </c>
      <c r="BE9" s="22">
        <f t="shared" ref="BE9:BR9" si="20">BD9+LARGE($AO9:$BC9,BE$4)</f>
        <v>55</v>
      </c>
      <c r="BF9" s="22">
        <f t="shared" si="20"/>
        <v>55</v>
      </c>
      <c r="BG9" s="22">
        <f t="shared" si="20"/>
        <v>55</v>
      </c>
      <c r="BH9" s="22">
        <f t="shared" si="20"/>
        <v>55</v>
      </c>
      <c r="BI9" s="22">
        <f t="shared" si="20"/>
        <v>55</v>
      </c>
      <c r="BJ9" s="22">
        <f t="shared" si="20"/>
        <v>55</v>
      </c>
      <c r="BK9" s="22">
        <f t="shared" si="20"/>
        <v>55</v>
      </c>
      <c r="BL9" s="22">
        <f t="shared" si="20"/>
        <v>55</v>
      </c>
      <c r="BM9" s="22">
        <f t="shared" si="20"/>
        <v>55</v>
      </c>
      <c r="BN9" s="22">
        <f t="shared" si="20"/>
        <v>55</v>
      </c>
      <c r="BO9" s="22">
        <f t="shared" si="20"/>
        <v>55</v>
      </c>
      <c r="BP9" s="22">
        <f t="shared" si="20"/>
        <v>55</v>
      </c>
      <c r="BQ9" s="22">
        <f t="shared" si="20"/>
        <v>55</v>
      </c>
      <c r="BR9" s="22">
        <f t="shared" si="20"/>
        <v>55</v>
      </c>
    </row>
    <row r="10" spans="1:70" ht="17" x14ac:dyDescent="0.2">
      <c r="A10" s="84" t="s">
        <v>684</v>
      </c>
      <c r="B10" s="84" t="s">
        <v>683</v>
      </c>
      <c r="C10" s="84" t="s">
        <v>682</v>
      </c>
      <c r="D10" s="75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35</v>
      </c>
      <c r="AJ10" s="3">
        <f>IF(AI10&lt;&gt;0,RANK(AI10,$AI$5:$AI$72),"")</f>
        <v>6</v>
      </c>
      <c r="AK10" s="5">
        <f>COUNTA(E10,G10,I10,K10,M10,O10,Q10,S10,U10,W10,Y10,AA10,AC10,AE10,AG10)</f>
        <v>1</v>
      </c>
      <c r="AL10" s="41">
        <f>HLOOKUP($AL$2,$BD$4:$BR$72,ROW(A10)-3,FALSE)</f>
        <v>35</v>
      </c>
      <c r="AM10" s="33">
        <f>IF(AL10&lt;&gt;0,RANK(AL10,$AL$5:$AL$72),"")</f>
        <v>6</v>
      </c>
      <c r="AO10" s="22">
        <f t="shared" si="0"/>
        <v>0</v>
      </c>
      <c r="AP10">
        <f t="shared" si="1"/>
        <v>0</v>
      </c>
      <c r="AQ10">
        <f t="shared" si="2"/>
        <v>35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35</v>
      </c>
      <c r="BE10" s="22">
        <f t="shared" ref="BE10:BR10" si="21">BD10+LARGE($AO10:$BC10,BE$4)</f>
        <v>35</v>
      </c>
      <c r="BF10" s="22">
        <f t="shared" si="21"/>
        <v>35</v>
      </c>
      <c r="BG10" s="22">
        <f t="shared" si="21"/>
        <v>35</v>
      </c>
      <c r="BH10" s="22">
        <f t="shared" si="21"/>
        <v>35</v>
      </c>
      <c r="BI10" s="22">
        <f t="shared" si="21"/>
        <v>35</v>
      </c>
      <c r="BJ10" s="22">
        <f t="shared" si="21"/>
        <v>35</v>
      </c>
      <c r="BK10" s="22">
        <f t="shared" si="21"/>
        <v>35</v>
      </c>
      <c r="BL10" s="22">
        <f t="shared" si="21"/>
        <v>35</v>
      </c>
      <c r="BM10" s="22">
        <f t="shared" si="21"/>
        <v>35</v>
      </c>
      <c r="BN10" s="22">
        <f t="shared" si="21"/>
        <v>35</v>
      </c>
      <c r="BO10" s="22">
        <f t="shared" si="21"/>
        <v>35</v>
      </c>
      <c r="BP10" s="22">
        <f t="shared" si="21"/>
        <v>35</v>
      </c>
      <c r="BQ10" s="22">
        <f t="shared" si="21"/>
        <v>35</v>
      </c>
      <c r="BR10" s="22">
        <f t="shared" si="21"/>
        <v>35</v>
      </c>
    </row>
    <row r="11" spans="1:70" ht="17" x14ac:dyDescent="0.2">
      <c r="A11" s="89" t="s">
        <v>7</v>
      </c>
      <c r="B11" s="80" t="s">
        <v>620</v>
      </c>
      <c r="C11" s="80" t="s">
        <v>621</v>
      </c>
      <c r="D11" s="32" t="s">
        <v>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35</v>
      </c>
      <c r="AJ11" s="3">
        <f>IF(AI11&lt;&gt;0,RANK(AI11,$AI$5:$AI$72),"")</f>
        <v>6</v>
      </c>
      <c r="AK11" s="5">
        <f>COUNTA(E11,G11,I11,K11,M11,O11,Q11,S11,U11,W11,Y11,AA11,AC11,AE11,AG11)</f>
        <v>1</v>
      </c>
      <c r="AL11" s="41">
        <f>HLOOKUP($AL$2,$BD$4:$BR$72,ROW(A11)-3,FALSE)</f>
        <v>35</v>
      </c>
      <c r="AM11" s="33">
        <f>IF(AL11&lt;&gt;0,RANK(AL11,$AL$5:$AL$72),"")</f>
        <v>6</v>
      </c>
      <c r="AO11" s="22">
        <f t="shared" si="0"/>
        <v>0</v>
      </c>
      <c r="AP11">
        <f t="shared" si="1"/>
        <v>35</v>
      </c>
      <c r="AQ11">
        <f t="shared" si="2"/>
        <v>0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35</v>
      </c>
      <c r="BF11" s="22">
        <f t="shared" si="22"/>
        <v>35</v>
      </c>
      <c r="BG11" s="22">
        <f t="shared" si="22"/>
        <v>35</v>
      </c>
      <c r="BH11" s="22">
        <f t="shared" si="22"/>
        <v>35</v>
      </c>
      <c r="BI11" s="22">
        <f t="shared" si="22"/>
        <v>35</v>
      </c>
      <c r="BJ11" s="22">
        <f t="shared" si="22"/>
        <v>35</v>
      </c>
      <c r="BK11" s="22">
        <f t="shared" si="22"/>
        <v>35</v>
      </c>
      <c r="BL11" s="22">
        <f t="shared" si="22"/>
        <v>35</v>
      </c>
      <c r="BM11" s="22">
        <f t="shared" si="22"/>
        <v>35</v>
      </c>
      <c r="BN11" s="22">
        <f t="shared" si="22"/>
        <v>35</v>
      </c>
      <c r="BO11" s="22">
        <f t="shared" si="22"/>
        <v>35</v>
      </c>
      <c r="BP11" s="22">
        <f t="shared" si="22"/>
        <v>35</v>
      </c>
      <c r="BQ11" s="22">
        <f t="shared" si="22"/>
        <v>35</v>
      </c>
      <c r="BR11" s="22">
        <f t="shared" si="22"/>
        <v>35</v>
      </c>
    </row>
    <row r="12" spans="1:70" ht="17" x14ac:dyDescent="0.2">
      <c r="A12" s="89" t="s">
        <v>845</v>
      </c>
      <c r="B12" s="32" t="s">
        <v>846</v>
      </c>
      <c r="C12" s="32" t="s">
        <v>292</v>
      </c>
      <c r="D12" s="32" t="s">
        <v>16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35</v>
      </c>
      <c r="AJ12" s="3">
        <f>IF(AI12&lt;&gt;0,RANK(AI12,$AI$5:$AI$72),"")</f>
        <v>6</v>
      </c>
      <c r="AK12" s="5">
        <f>COUNTA(E12,G12,I12,K12,M12,O12,Q12,S12,U12,W12,Y12,AA12,AC12,AE12,AG12)</f>
        <v>1</v>
      </c>
      <c r="AL12" s="41">
        <f>HLOOKUP($AL$2,$BD$4:$BR$72,ROW(A12)-3,FALSE)</f>
        <v>35</v>
      </c>
      <c r="AM12" s="33">
        <f>IF(AL12&lt;&gt;0,RANK(AL12,$AL$5:$AL$72),"")</f>
        <v>6</v>
      </c>
      <c r="AO12" s="22">
        <f t="shared" si="0"/>
        <v>0</v>
      </c>
      <c r="AP12">
        <f t="shared" si="1"/>
        <v>0</v>
      </c>
      <c r="AQ12">
        <f t="shared" si="2"/>
        <v>0</v>
      </c>
      <c r="AR12">
        <f t="shared" si="3"/>
        <v>35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35</v>
      </c>
      <c r="BE12" s="22">
        <f t="shared" ref="BE12:BR12" si="23">BD12+LARGE($AO12:$BC12,BE$4)</f>
        <v>35</v>
      </c>
      <c r="BF12" s="22">
        <f t="shared" si="23"/>
        <v>35</v>
      </c>
      <c r="BG12" s="22">
        <f t="shared" si="23"/>
        <v>35</v>
      </c>
      <c r="BH12" s="22">
        <f t="shared" si="23"/>
        <v>35</v>
      </c>
      <c r="BI12" s="22">
        <f t="shared" si="23"/>
        <v>35</v>
      </c>
      <c r="BJ12" s="22">
        <f t="shared" si="23"/>
        <v>35</v>
      </c>
      <c r="BK12" s="22">
        <f t="shared" si="23"/>
        <v>35</v>
      </c>
      <c r="BL12" s="22">
        <f t="shared" si="23"/>
        <v>35</v>
      </c>
      <c r="BM12" s="22">
        <f t="shared" si="23"/>
        <v>35</v>
      </c>
      <c r="BN12" s="22">
        <f t="shared" si="23"/>
        <v>35</v>
      </c>
      <c r="BO12" s="22">
        <f t="shared" si="23"/>
        <v>35</v>
      </c>
      <c r="BP12" s="22">
        <f t="shared" si="23"/>
        <v>35</v>
      </c>
      <c r="BQ12" s="22">
        <f t="shared" si="23"/>
        <v>35</v>
      </c>
      <c r="BR12" s="22">
        <f t="shared" si="23"/>
        <v>35</v>
      </c>
    </row>
    <row r="13" spans="1:70" ht="17" x14ac:dyDescent="0.2">
      <c r="A13" s="89" t="s">
        <v>847</v>
      </c>
      <c r="B13" s="32" t="s">
        <v>848</v>
      </c>
      <c r="C13" s="32" t="s">
        <v>292</v>
      </c>
      <c r="D13" s="32" t="s">
        <v>16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35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35</v>
      </c>
      <c r="AJ13" s="3">
        <f>IF(AI13&lt;&gt;0,RANK(AI13,$AI$5:$AI$72),"")</f>
        <v>6</v>
      </c>
      <c r="AK13" s="5">
        <f>COUNTA(E13,G13,I13,K13,M13,O13,Q13,S13,U13,W13,Y13,AA13,AC13,AE13,AG13)</f>
        <v>1</v>
      </c>
      <c r="AL13" s="41">
        <f>HLOOKUP($AL$2,$BD$4:$BR$72,ROW(A13)-3,FALSE)</f>
        <v>35</v>
      </c>
      <c r="AM13" s="33">
        <f>IF(AL13&lt;&gt;0,RANK(AL13,$AL$5:$AL$72),"")</f>
        <v>6</v>
      </c>
      <c r="AO13" s="22">
        <f t="shared" si="0"/>
        <v>0</v>
      </c>
      <c r="AP13">
        <f t="shared" si="1"/>
        <v>0</v>
      </c>
      <c r="AQ13">
        <f t="shared" si="2"/>
        <v>0</v>
      </c>
      <c r="AR13">
        <f t="shared" si="3"/>
        <v>35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35</v>
      </c>
      <c r="BE13" s="22">
        <f t="shared" ref="BE13:BR13" si="24">BD13+LARGE($AO13:$BC13,BE$4)</f>
        <v>35</v>
      </c>
      <c r="BF13" s="22">
        <f t="shared" si="24"/>
        <v>35</v>
      </c>
      <c r="BG13" s="22">
        <f t="shared" si="24"/>
        <v>35</v>
      </c>
      <c r="BH13" s="22">
        <f t="shared" si="24"/>
        <v>35</v>
      </c>
      <c r="BI13" s="22">
        <f t="shared" si="24"/>
        <v>35</v>
      </c>
      <c r="BJ13" s="22">
        <f t="shared" si="24"/>
        <v>35</v>
      </c>
      <c r="BK13" s="22">
        <f t="shared" si="24"/>
        <v>35</v>
      </c>
      <c r="BL13" s="22">
        <f t="shared" si="24"/>
        <v>35</v>
      </c>
      <c r="BM13" s="22">
        <f t="shared" si="24"/>
        <v>35</v>
      </c>
      <c r="BN13" s="22">
        <f t="shared" si="24"/>
        <v>35</v>
      </c>
      <c r="BO13" s="22">
        <f t="shared" si="24"/>
        <v>35</v>
      </c>
      <c r="BP13" s="22">
        <f t="shared" si="24"/>
        <v>35</v>
      </c>
      <c r="BQ13" s="22">
        <f t="shared" si="24"/>
        <v>35</v>
      </c>
      <c r="BR13" s="22">
        <f t="shared" si="24"/>
        <v>35</v>
      </c>
    </row>
    <row r="14" spans="1:70" ht="17" x14ac:dyDescent="0.2">
      <c r="A14" s="91" t="s">
        <v>165</v>
      </c>
      <c r="B14" s="91" t="s">
        <v>161</v>
      </c>
      <c r="C14" s="91" t="s">
        <v>162</v>
      </c>
      <c r="D14" s="83" t="s">
        <v>42</v>
      </c>
      <c r="E14" s="6">
        <v>3</v>
      </c>
      <c r="F14" s="2">
        <v>20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6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30</v>
      </c>
      <c r="AJ14" s="3">
        <f>IF(AI14&lt;&gt;0,RANK(AI14,$AI$5:$AI$72),"")</f>
        <v>10</v>
      </c>
      <c r="AK14" s="5">
        <f>COUNTA(E14,G14,I14,K14,M14,O14,Q14,S14,U14,W14,Y14,AA14,AC14,AE14,AG14)</f>
        <v>2</v>
      </c>
      <c r="AL14" s="41">
        <f>HLOOKUP($AL$2,$BD$4:$BR$72,ROW(A14)-3,FALSE)</f>
        <v>30</v>
      </c>
      <c r="AM14" s="33">
        <f>IF(AL14&lt;&gt;0,RANK(AL14,$AL$5:$AL$72),"")</f>
        <v>10</v>
      </c>
      <c r="AO14" s="22">
        <f t="shared" si="0"/>
        <v>20</v>
      </c>
      <c r="AP14">
        <f t="shared" si="1"/>
        <v>0</v>
      </c>
      <c r="AQ14">
        <f t="shared" si="2"/>
        <v>10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20</v>
      </c>
      <c r="BE14" s="22">
        <f t="shared" ref="BE14:BR14" si="25">BD14+LARGE($AO14:$BC14,BE$4)</f>
        <v>30</v>
      </c>
      <c r="BF14" s="22">
        <f t="shared" si="25"/>
        <v>30</v>
      </c>
      <c r="BG14" s="22">
        <f t="shared" si="25"/>
        <v>30</v>
      </c>
      <c r="BH14" s="22">
        <f t="shared" si="25"/>
        <v>30</v>
      </c>
      <c r="BI14" s="22">
        <f t="shared" si="25"/>
        <v>30</v>
      </c>
      <c r="BJ14" s="22">
        <f t="shared" si="25"/>
        <v>30</v>
      </c>
      <c r="BK14" s="22">
        <f t="shared" si="25"/>
        <v>30</v>
      </c>
      <c r="BL14" s="22">
        <f t="shared" si="25"/>
        <v>30</v>
      </c>
      <c r="BM14" s="22">
        <f t="shared" si="25"/>
        <v>30</v>
      </c>
      <c r="BN14" s="22">
        <f t="shared" si="25"/>
        <v>30</v>
      </c>
      <c r="BO14" s="22">
        <f t="shared" si="25"/>
        <v>30</v>
      </c>
      <c r="BP14" s="22">
        <f t="shared" si="25"/>
        <v>30</v>
      </c>
      <c r="BQ14" s="22">
        <f t="shared" si="25"/>
        <v>30</v>
      </c>
      <c r="BR14" s="22">
        <f t="shared" si="25"/>
        <v>30</v>
      </c>
    </row>
    <row r="15" spans="1:70" ht="17" x14ac:dyDescent="0.2">
      <c r="A15" s="92" t="s">
        <v>685</v>
      </c>
      <c r="B15" s="125" t="s">
        <v>686</v>
      </c>
      <c r="C15" s="125" t="s">
        <v>207</v>
      </c>
      <c r="D15" s="32" t="s">
        <v>41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25</v>
      </c>
      <c r="AJ15" s="3">
        <f>IF(AI15&lt;&gt;0,RANK(AI15,$AI$5:$AI$72),"")</f>
        <v>11</v>
      </c>
      <c r="AK15" s="5">
        <f>COUNTA(E15,G15,I15,K15,M15,O15,Q15,S15,U15,W15,Y15,AA15,AC15,AE15,AG15)</f>
        <v>1</v>
      </c>
      <c r="AL15" s="41">
        <f>HLOOKUP($AL$2,$BD$4:$BR$72,ROW(A15)-3,FALSE)</f>
        <v>25</v>
      </c>
      <c r="AM15" s="33">
        <f>IF(AL15&lt;&gt;0,RANK(AL15,$AL$5:$AL$72),"")</f>
        <v>11</v>
      </c>
      <c r="AO15" s="22">
        <f t="shared" si="0"/>
        <v>0</v>
      </c>
      <c r="AP15">
        <f t="shared" si="1"/>
        <v>0</v>
      </c>
      <c r="AQ15">
        <f t="shared" si="2"/>
        <v>25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25</v>
      </c>
      <c r="BE15" s="22">
        <f t="shared" ref="BE15:BR15" si="26">BD15+LARGE($AO15:$BC15,BE$4)</f>
        <v>25</v>
      </c>
      <c r="BF15" s="22">
        <f t="shared" si="26"/>
        <v>25</v>
      </c>
      <c r="BG15" s="22">
        <f t="shared" si="26"/>
        <v>25</v>
      </c>
      <c r="BH15" s="22">
        <f t="shared" si="26"/>
        <v>25</v>
      </c>
      <c r="BI15" s="22">
        <f t="shared" si="26"/>
        <v>25</v>
      </c>
      <c r="BJ15" s="22">
        <f t="shared" si="26"/>
        <v>25</v>
      </c>
      <c r="BK15" s="22">
        <f t="shared" si="26"/>
        <v>25</v>
      </c>
      <c r="BL15" s="22">
        <f t="shared" si="26"/>
        <v>25</v>
      </c>
      <c r="BM15" s="22">
        <f t="shared" si="26"/>
        <v>25</v>
      </c>
      <c r="BN15" s="22">
        <f t="shared" si="26"/>
        <v>25</v>
      </c>
      <c r="BO15" s="22">
        <f t="shared" si="26"/>
        <v>25</v>
      </c>
      <c r="BP15" s="22">
        <f t="shared" si="26"/>
        <v>25</v>
      </c>
      <c r="BQ15" s="22">
        <f t="shared" si="26"/>
        <v>25</v>
      </c>
      <c r="BR15" s="22">
        <f t="shared" si="26"/>
        <v>25</v>
      </c>
    </row>
    <row r="16" spans="1:70" ht="17" x14ac:dyDescent="0.2">
      <c r="A16" s="83" t="s">
        <v>185</v>
      </c>
      <c r="B16" s="91" t="s">
        <v>176</v>
      </c>
      <c r="C16" s="91" t="s">
        <v>177</v>
      </c>
      <c r="D16" s="83" t="s">
        <v>42</v>
      </c>
      <c r="E16" s="6">
        <v>3</v>
      </c>
      <c r="F16" s="2">
        <v>20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20</v>
      </c>
      <c r="AJ16" s="3">
        <f>IF(AI16&lt;&gt;0,RANK(AI16,$AI$5:$AI$72),"")</f>
        <v>12</v>
      </c>
      <c r="AK16" s="5">
        <f>COUNTA(E16,G16,I16,K16,M16,O16,Q16,S16,U16,W16,Y16,AA16,AC16,AE16,AG16)</f>
        <v>1</v>
      </c>
      <c r="AL16" s="41">
        <f>HLOOKUP($AL$2,$BD$4:$BR$72,ROW(A16)-3,FALSE)</f>
        <v>20</v>
      </c>
      <c r="AM16" s="33">
        <f>IF(AL16&lt;&gt;0,RANK(AL16,$AL$5:$AL$72),"")</f>
        <v>12</v>
      </c>
      <c r="AO16" s="22">
        <f t="shared" si="0"/>
        <v>20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20</v>
      </c>
      <c r="BE16" s="22">
        <f t="shared" ref="BE16:BR16" si="27">BD16+LARGE($AO16:$BC16,BE$4)</f>
        <v>20</v>
      </c>
      <c r="BF16" s="22">
        <f t="shared" si="27"/>
        <v>20</v>
      </c>
      <c r="BG16" s="22">
        <f t="shared" si="27"/>
        <v>20</v>
      </c>
      <c r="BH16" s="22">
        <f t="shared" si="27"/>
        <v>20</v>
      </c>
      <c r="BI16" s="22">
        <f t="shared" si="27"/>
        <v>20</v>
      </c>
      <c r="BJ16" s="22">
        <f t="shared" si="27"/>
        <v>20</v>
      </c>
      <c r="BK16" s="22">
        <f t="shared" si="27"/>
        <v>20</v>
      </c>
      <c r="BL16" s="22">
        <f t="shared" si="27"/>
        <v>20</v>
      </c>
      <c r="BM16" s="22">
        <f t="shared" si="27"/>
        <v>20</v>
      </c>
      <c r="BN16" s="22">
        <f t="shared" si="27"/>
        <v>20</v>
      </c>
      <c r="BO16" s="22">
        <f t="shared" si="27"/>
        <v>20</v>
      </c>
      <c r="BP16" s="22">
        <f t="shared" si="27"/>
        <v>20</v>
      </c>
      <c r="BQ16" s="22">
        <f t="shared" si="27"/>
        <v>20</v>
      </c>
      <c r="BR16" s="22">
        <f t="shared" si="27"/>
        <v>20</v>
      </c>
    </row>
    <row r="17" spans="1:70" ht="17" x14ac:dyDescent="0.2">
      <c r="A17" s="89" t="s">
        <v>687</v>
      </c>
      <c r="B17" s="85" t="s">
        <v>688</v>
      </c>
      <c r="C17" s="85" t="s">
        <v>503</v>
      </c>
      <c r="D17" s="32" t="s">
        <v>18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10</v>
      </c>
      <c r="AJ17" s="3">
        <f>IF(AI17&lt;&gt;0,RANK(AI17,$AI$5:$AI$72),"")</f>
        <v>13</v>
      </c>
      <c r="AK17" s="5">
        <f>COUNTA(E17,G17,I17,K17,M17,O17,Q17,S17,U17,W17,Y17,AA17,AC17,AE17,AG17)</f>
        <v>1</v>
      </c>
      <c r="AL17" s="41">
        <f>HLOOKUP($AL$2,$BD$4:$BR$72,ROW(A17)-3,FALSE)</f>
        <v>10</v>
      </c>
      <c r="AM17" s="33">
        <f>IF(AL17&lt;&gt;0,RANK(AL17,$AL$5:$AL$72),"")</f>
        <v>13</v>
      </c>
      <c r="AO17" s="22">
        <f t="shared" si="0"/>
        <v>0</v>
      </c>
      <c r="AP17">
        <f t="shared" si="1"/>
        <v>0</v>
      </c>
      <c r="AQ17">
        <f t="shared" si="2"/>
        <v>10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10</v>
      </c>
      <c r="BE17" s="22">
        <f t="shared" ref="BE17:BR17" si="28">BD17+LARGE($AO17:$BC17,BE$4)</f>
        <v>10</v>
      </c>
      <c r="BF17" s="22">
        <f t="shared" si="28"/>
        <v>10</v>
      </c>
      <c r="BG17" s="22">
        <f t="shared" si="28"/>
        <v>10</v>
      </c>
      <c r="BH17" s="22">
        <f t="shared" si="28"/>
        <v>10</v>
      </c>
      <c r="BI17" s="22">
        <f t="shared" si="28"/>
        <v>10</v>
      </c>
      <c r="BJ17" s="22">
        <f t="shared" si="28"/>
        <v>10</v>
      </c>
      <c r="BK17" s="22">
        <f t="shared" si="28"/>
        <v>10</v>
      </c>
      <c r="BL17" s="22">
        <f t="shared" si="28"/>
        <v>10</v>
      </c>
      <c r="BM17" s="22">
        <f t="shared" si="28"/>
        <v>10</v>
      </c>
      <c r="BN17" s="22">
        <f t="shared" si="28"/>
        <v>10</v>
      </c>
      <c r="BO17" s="22">
        <f t="shared" si="28"/>
        <v>10</v>
      </c>
      <c r="BP17" s="22">
        <f t="shared" si="28"/>
        <v>10</v>
      </c>
      <c r="BQ17" s="22">
        <f t="shared" si="28"/>
        <v>10</v>
      </c>
      <c r="BR17" s="22">
        <f t="shared" si="28"/>
        <v>10</v>
      </c>
    </row>
    <row r="18" spans="1:70" ht="17" x14ac:dyDescent="0.2">
      <c r="A18" s="89" t="s">
        <v>689</v>
      </c>
      <c r="B18" s="32" t="s">
        <v>678</v>
      </c>
      <c r="C18" s="32" t="s">
        <v>690</v>
      </c>
      <c r="D18" s="32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5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10</v>
      </c>
      <c r="AJ18" s="3">
        <f>IF(AI18&lt;&gt;0,RANK(AI18,$AI$5:$AI$72),"")</f>
        <v>13</v>
      </c>
      <c r="AK18" s="5">
        <f>COUNTA(E18,G18,I18,K18,M18,O18,Q18,S18,U18,W18,Y18,AA18,AC18,AE18,AG18)</f>
        <v>1</v>
      </c>
      <c r="AL18" s="41">
        <f>HLOOKUP($AL$2,$BD$4:$BR$72,ROW(A18)-3,FALSE)</f>
        <v>10</v>
      </c>
      <c r="AM18" s="33">
        <f>IF(AL18&lt;&gt;0,RANK(AL18,$AL$5:$AL$72),"")</f>
        <v>13</v>
      </c>
      <c r="AO18" s="22">
        <f t="shared" si="0"/>
        <v>0</v>
      </c>
      <c r="AP18">
        <f t="shared" si="1"/>
        <v>0</v>
      </c>
      <c r="AQ18">
        <f t="shared" si="2"/>
        <v>10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10</v>
      </c>
      <c r="BE18" s="22">
        <f t="shared" ref="BE18:BR18" si="29">BD18+LARGE($AO18:$BC18,BE$4)</f>
        <v>10</v>
      </c>
      <c r="BF18" s="22">
        <f t="shared" si="29"/>
        <v>10</v>
      </c>
      <c r="BG18" s="22">
        <f t="shared" si="29"/>
        <v>10</v>
      </c>
      <c r="BH18" s="22">
        <f t="shared" si="29"/>
        <v>10</v>
      </c>
      <c r="BI18" s="22">
        <f t="shared" si="29"/>
        <v>10</v>
      </c>
      <c r="BJ18" s="22">
        <f t="shared" si="29"/>
        <v>10</v>
      </c>
      <c r="BK18" s="22">
        <f t="shared" si="29"/>
        <v>10</v>
      </c>
      <c r="BL18" s="22">
        <f t="shared" si="29"/>
        <v>10</v>
      </c>
      <c r="BM18" s="22">
        <f t="shared" si="29"/>
        <v>10</v>
      </c>
      <c r="BN18" s="22">
        <f t="shared" si="29"/>
        <v>10</v>
      </c>
      <c r="BO18" s="22">
        <f t="shared" si="29"/>
        <v>10</v>
      </c>
      <c r="BP18" s="22">
        <f t="shared" si="29"/>
        <v>10</v>
      </c>
      <c r="BQ18" s="22">
        <f t="shared" si="29"/>
        <v>10</v>
      </c>
      <c r="BR18" s="22">
        <f t="shared" si="29"/>
        <v>10</v>
      </c>
    </row>
    <row r="19" spans="1:70" ht="17" x14ac:dyDescent="0.2">
      <c r="A19" s="89" t="s">
        <v>691</v>
      </c>
      <c r="B19" s="32" t="s">
        <v>692</v>
      </c>
      <c r="C19" s="32" t="s">
        <v>228</v>
      </c>
      <c r="D19" s="32" t="s">
        <v>42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6</v>
      </c>
      <c r="J19" s="2">
        <v>10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10</v>
      </c>
      <c r="AJ19" s="3">
        <f>IF(AI19&lt;&gt;0,RANK(AI19,$AI$5:$AI$72),"")</f>
        <v>13</v>
      </c>
      <c r="AK19" s="5">
        <f>COUNTA(E19,G19,I19,K19,M19,O19,Q19,S19,U19,W19,Y19,AA19,AC19,AE19,AG19)</f>
        <v>1</v>
      </c>
      <c r="AL19" s="41">
        <f>HLOOKUP($AL$2,$BD$4:$BR$72,ROW(A19)-3,FALSE)</f>
        <v>10</v>
      </c>
      <c r="AM19" s="33">
        <f>IF(AL19&lt;&gt;0,RANK(AL19,$AL$5:$AL$72),"")</f>
        <v>13</v>
      </c>
      <c r="AO19" s="22">
        <f t="shared" si="0"/>
        <v>0</v>
      </c>
      <c r="AP19">
        <f t="shared" si="1"/>
        <v>0</v>
      </c>
      <c r="AQ19">
        <f t="shared" si="2"/>
        <v>10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10</v>
      </c>
      <c r="BE19" s="22">
        <f t="shared" ref="BE19:BR19" si="30">BD19+LARGE($AO19:$BC19,BE$4)</f>
        <v>10</v>
      </c>
      <c r="BF19" s="22">
        <f t="shared" si="30"/>
        <v>10</v>
      </c>
      <c r="BG19" s="22">
        <f t="shared" si="30"/>
        <v>10</v>
      </c>
      <c r="BH19" s="22">
        <f t="shared" si="30"/>
        <v>10</v>
      </c>
      <c r="BI19" s="22">
        <f t="shared" si="30"/>
        <v>10</v>
      </c>
      <c r="BJ19" s="22">
        <f t="shared" si="30"/>
        <v>10</v>
      </c>
      <c r="BK19" s="22">
        <f t="shared" si="30"/>
        <v>10</v>
      </c>
      <c r="BL19" s="22">
        <f t="shared" si="30"/>
        <v>10</v>
      </c>
      <c r="BM19" s="22">
        <f t="shared" si="30"/>
        <v>10</v>
      </c>
      <c r="BN19" s="22">
        <f t="shared" si="30"/>
        <v>10</v>
      </c>
      <c r="BO19" s="22">
        <f t="shared" si="30"/>
        <v>10</v>
      </c>
      <c r="BP19" s="22">
        <f t="shared" si="30"/>
        <v>10</v>
      </c>
      <c r="BQ19" s="22">
        <f t="shared" si="30"/>
        <v>10</v>
      </c>
      <c r="BR19" s="22">
        <f t="shared" si="30"/>
        <v>10</v>
      </c>
    </row>
    <row r="20" spans="1:70" ht="17" x14ac:dyDescent="0.2">
      <c r="A20" s="89" t="s">
        <v>681</v>
      </c>
      <c r="B20" s="32" t="s">
        <v>693</v>
      </c>
      <c r="C20" s="32" t="s">
        <v>651</v>
      </c>
      <c r="D20" s="32" t="s">
        <v>40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7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10</v>
      </c>
      <c r="AJ20" s="3">
        <f>IF(AI20&lt;&gt;0,RANK(AI20,$AI$5:$AI$72),"")</f>
        <v>13</v>
      </c>
      <c r="AK20" s="5">
        <f>COUNTA(E20,G20,I20,K20,M20,O20,Q20,S20,U20,W20,Y20,AA20,AC20,AE20,AG20)</f>
        <v>1</v>
      </c>
      <c r="AL20" s="41">
        <f>HLOOKUP($AL$2,$BD$4:$BR$72,ROW(A20)-3,FALSE)</f>
        <v>10</v>
      </c>
      <c r="AM20" s="33">
        <f>IF(AL20&lt;&gt;0,RANK(AL20,$AL$5:$AL$72),"")</f>
        <v>13</v>
      </c>
      <c r="AO20" s="22">
        <f t="shared" si="0"/>
        <v>0</v>
      </c>
      <c r="AP20">
        <f t="shared" si="1"/>
        <v>0</v>
      </c>
      <c r="AQ20">
        <f t="shared" si="2"/>
        <v>10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10</v>
      </c>
      <c r="BE20" s="22">
        <f t="shared" ref="BE20:BR20" si="31">BD20+LARGE($AO20:$BC20,BE$4)</f>
        <v>10</v>
      </c>
      <c r="BF20" s="22">
        <f t="shared" si="31"/>
        <v>10</v>
      </c>
      <c r="BG20" s="22">
        <f t="shared" si="31"/>
        <v>10</v>
      </c>
      <c r="BH20" s="22">
        <f t="shared" si="31"/>
        <v>10</v>
      </c>
      <c r="BI20" s="22">
        <f t="shared" si="31"/>
        <v>10</v>
      </c>
      <c r="BJ20" s="22">
        <f t="shared" si="31"/>
        <v>10</v>
      </c>
      <c r="BK20" s="22">
        <f t="shared" si="31"/>
        <v>10</v>
      </c>
      <c r="BL20" s="22">
        <f t="shared" si="31"/>
        <v>10</v>
      </c>
      <c r="BM20" s="22">
        <f t="shared" si="31"/>
        <v>10</v>
      </c>
      <c r="BN20" s="22">
        <f t="shared" si="31"/>
        <v>10</v>
      </c>
      <c r="BO20" s="22">
        <f t="shared" si="31"/>
        <v>10</v>
      </c>
      <c r="BP20" s="22">
        <f t="shared" si="31"/>
        <v>10</v>
      </c>
      <c r="BQ20" s="22">
        <f t="shared" si="31"/>
        <v>10</v>
      </c>
      <c r="BR20" s="22">
        <f t="shared" si="31"/>
        <v>10</v>
      </c>
    </row>
    <row r="21" spans="1:70" ht="17" x14ac:dyDescent="0.2">
      <c r="A21" s="89" t="s">
        <v>7</v>
      </c>
      <c r="B21" s="32" t="s">
        <v>694</v>
      </c>
      <c r="C21" s="32" t="s">
        <v>695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8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10</v>
      </c>
      <c r="AJ21" s="3">
        <f>IF(AI21&lt;&gt;0,RANK(AI21,$AI$5:$AI$72),"")</f>
        <v>13</v>
      </c>
      <c r="AK21" s="5">
        <f>COUNTA(E21,G21,I21,K21,M21,O21,Q21,S21,U21,W21,Y21,AA21,AC21,AE21,AG21)</f>
        <v>1</v>
      </c>
      <c r="AL21" s="41">
        <f>HLOOKUP($AL$2,$BD$4:$BR$72,ROW(A21)-3,FALSE)</f>
        <v>10</v>
      </c>
      <c r="AM21" s="33">
        <f>IF(AL21&lt;&gt;0,RANK(AL21,$AL$5:$AL$72),"")</f>
        <v>13</v>
      </c>
      <c r="AO21" s="22">
        <f t="shared" si="0"/>
        <v>0</v>
      </c>
      <c r="AP21">
        <f t="shared" si="1"/>
        <v>0</v>
      </c>
      <c r="AQ21">
        <f t="shared" si="2"/>
        <v>10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10</v>
      </c>
      <c r="BE21" s="22">
        <f t="shared" ref="BE21:BR21" si="32">BD21+LARGE($AO21:$BC21,BE$4)</f>
        <v>10</v>
      </c>
      <c r="BF21" s="22">
        <f t="shared" si="32"/>
        <v>10</v>
      </c>
      <c r="BG21" s="22">
        <f t="shared" si="32"/>
        <v>10</v>
      </c>
      <c r="BH21" s="22">
        <f t="shared" si="32"/>
        <v>10</v>
      </c>
      <c r="BI21" s="22">
        <f t="shared" si="32"/>
        <v>10</v>
      </c>
      <c r="BJ21" s="22">
        <f t="shared" si="32"/>
        <v>10</v>
      </c>
      <c r="BK21" s="22">
        <f t="shared" si="32"/>
        <v>10</v>
      </c>
      <c r="BL21" s="22">
        <f t="shared" si="32"/>
        <v>10</v>
      </c>
      <c r="BM21" s="22">
        <f t="shared" si="32"/>
        <v>10</v>
      </c>
      <c r="BN21" s="22">
        <f t="shared" si="32"/>
        <v>10</v>
      </c>
      <c r="BO21" s="22">
        <f t="shared" si="32"/>
        <v>10</v>
      </c>
      <c r="BP21" s="22">
        <f t="shared" si="32"/>
        <v>10</v>
      </c>
      <c r="BQ21" s="22">
        <f t="shared" si="32"/>
        <v>10</v>
      </c>
      <c r="BR21" s="22">
        <f t="shared" si="32"/>
        <v>10</v>
      </c>
    </row>
    <row r="22" spans="1:70" ht="17" x14ac:dyDescent="0.2">
      <c r="A22" s="89" t="s">
        <v>7</v>
      </c>
      <c r="B22" s="32" t="s">
        <v>696</v>
      </c>
      <c r="C22" s="32" t="s">
        <v>414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8</v>
      </c>
      <c r="J22" s="2">
        <v>10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10</v>
      </c>
      <c r="AJ22" s="3">
        <f>IF(AI22&lt;&gt;0,RANK(AI22,$AI$5:$AI$72),"")</f>
        <v>13</v>
      </c>
      <c r="AK22" s="5">
        <f>COUNTA(E22,G22,I22,K22,M22,O22,Q22,S22,U22,W22,Y22,AA22,AC22,AE22,AG22)</f>
        <v>1</v>
      </c>
      <c r="AL22" s="41">
        <f>HLOOKUP($AL$2,$BD$4:$BR$72,ROW(A22)-3,FALSE)</f>
        <v>10</v>
      </c>
      <c r="AM22" s="33">
        <f>IF(AL22&lt;&gt;0,RANK(AL22,$AL$5:$AL$72),"")</f>
        <v>13</v>
      </c>
      <c r="AO22" s="22">
        <f t="shared" si="0"/>
        <v>0</v>
      </c>
      <c r="AP22">
        <f t="shared" si="1"/>
        <v>0</v>
      </c>
      <c r="AQ22">
        <f t="shared" si="2"/>
        <v>10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10</v>
      </c>
      <c r="BE22" s="22">
        <f t="shared" ref="BE22:BR22" si="33">BD22+LARGE($AO22:$BC22,BE$4)</f>
        <v>10</v>
      </c>
      <c r="BF22" s="22">
        <f t="shared" si="33"/>
        <v>10</v>
      </c>
      <c r="BG22" s="22">
        <f t="shared" si="33"/>
        <v>10</v>
      </c>
      <c r="BH22" s="22">
        <f t="shared" si="33"/>
        <v>10</v>
      </c>
      <c r="BI22" s="22">
        <f t="shared" si="33"/>
        <v>10</v>
      </c>
      <c r="BJ22" s="22">
        <f t="shared" si="33"/>
        <v>10</v>
      </c>
      <c r="BK22" s="22">
        <f t="shared" si="33"/>
        <v>10</v>
      </c>
      <c r="BL22" s="22">
        <f t="shared" si="33"/>
        <v>10</v>
      </c>
      <c r="BM22" s="22">
        <f t="shared" si="33"/>
        <v>10</v>
      </c>
      <c r="BN22" s="22">
        <f t="shared" si="33"/>
        <v>10</v>
      </c>
      <c r="BO22" s="22">
        <f t="shared" si="33"/>
        <v>10</v>
      </c>
      <c r="BP22" s="22">
        <f t="shared" si="33"/>
        <v>10</v>
      </c>
      <c r="BQ22" s="22">
        <f t="shared" si="33"/>
        <v>10</v>
      </c>
      <c r="BR22" s="22">
        <f t="shared" si="33"/>
        <v>10</v>
      </c>
    </row>
    <row r="23" spans="1:70" ht="17" x14ac:dyDescent="0.2">
      <c r="A23" s="89" t="s">
        <v>7</v>
      </c>
      <c r="B23" s="32" t="s">
        <v>700</v>
      </c>
      <c r="C23" s="32" t="s">
        <v>353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10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10</v>
      </c>
      <c r="AJ23" s="3">
        <f>IF(AI23&lt;&gt;0,RANK(AI23,$AI$5:$AI$72),"")</f>
        <v>13</v>
      </c>
      <c r="AK23" s="5">
        <f>COUNTA(E23,G23,I23,K23,M23,O23,Q23,S23,U23,W23,Y23,AA23,AC23,AE23,AG23)</f>
        <v>1</v>
      </c>
      <c r="AL23" s="41">
        <f>HLOOKUP($AL$2,$BD$4:$BR$72,ROW(A23)-3,FALSE)</f>
        <v>10</v>
      </c>
      <c r="AM23" s="33">
        <f>IF(AL23&lt;&gt;0,RANK(AL23,$AL$5:$AL$72),"")</f>
        <v>13</v>
      </c>
      <c r="AO23" s="22">
        <f t="shared" si="0"/>
        <v>0</v>
      </c>
      <c r="AP23">
        <f t="shared" si="1"/>
        <v>0</v>
      </c>
      <c r="AQ23">
        <f t="shared" si="2"/>
        <v>10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10</v>
      </c>
      <c r="BE23" s="22">
        <f t="shared" ref="BE23:BR23" si="34">BD23+LARGE($AO23:$BC23,BE$4)</f>
        <v>10</v>
      </c>
      <c r="BF23" s="22">
        <f t="shared" si="34"/>
        <v>10</v>
      </c>
      <c r="BG23" s="22">
        <f t="shared" si="34"/>
        <v>10</v>
      </c>
      <c r="BH23" s="22">
        <f t="shared" si="34"/>
        <v>10</v>
      </c>
      <c r="BI23" s="22">
        <f t="shared" si="34"/>
        <v>10</v>
      </c>
      <c r="BJ23" s="22">
        <f t="shared" si="34"/>
        <v>10</v>
      </c>
      <c r="BK23" s="22">
        <f t="shared" si="34"/>
        <v>10</v>
      </c>
      <c r="BL23" s="22">
        <f t="shared" si="34"/>
        <v>10</v>
      </c>
      <c r="BM23" s="22">
        <f t="shared" si="34"/>
        <v>10</v>
      </c>
      <c r="BN23" s="22">
        <f t="shared" si="34"/>
        <v>10</v>
      </c>
      <c r="BO23" s="22">
        <f t="shared" si="34"/>
        <v>10</v>
      </c>
      <c r="BP23" s="22">
        <f t="shared" si="34"/>
        <v>10</v>
      </c>
      <c r="BQ23" s="22">
        <f t="shared" si="34"/>
        <v>10</v>
      </c>
      <c r="BR23" s="22">
        <f t="shared" si="34"/>
        <v>10</v>
      </c>
    </row>
    <row r="24" spans="1:70" ht="17" x14ac:dyDescent="0.2">
      <c r="A24" s="83" t="s">
        <v>186</v>
      </c>
      <c r="B24" s="83" t="s">
        <v>178</v>
      </c>
      <c r="C24" s="83" t="s">
        <v>179</v>
      </c>
      <c r="D24" s="83" t="s">
        <v>40</v>
      </c>
      <c r="E24" s="6">
        <v>4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10</v>
      </c>
      <c r="AJ24" s="3">
        <f>IF(AI24&lt;&gt;0,RANK(AI24,$AI$5:$AI$72),"")</f>
        <v>13</v>
      </c>
      <c r="AK24" s="5">
        <f>COUNTA(E24,G24,I24,K24,M24,O24,Q24,S24,U24,W24,Y24,AA24,AC24,AE24,AG24)</f>
        <v>1</v>
      </c>
      <c r="AL24" s="41">
        <f>HLOOKUP($AL$2,$BD$4:$BR$72,ROW(A24)-3,FALSE)</f>
        <v>10</v>
      </c>
      <c r="AM24" s="33">
        <f>IF(AL24&lt;&gt;0,RANK(AL24,$AL$5:$AL$72),"")</f>
        <v>13</v>
      </c>
      <c r="AO24" s="22">
        <f t="shared" si="0"/>
        <v>10</v>
      </c>
      <c r="AP24">
        <f t="shared" si="1"/>
        <v>0</v>
      </c>
      <c r="AQ24">
        <f t="shared" si="2"/>
        <v>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10</v>
      </c>
      <c r="BE24" s="22">
        <f t="shared" ref="BE24:BR24" si="35">BD24+LARGE($AO24:$BC24,BE$4)</f>
        <v>10</v>
      </c>
      <c r="BF24" s="22">
        <f t="shared" si="35"/>
        <v>10</v>
      </c>
      <c r="BG24" s="22">
        <f t="shared" si="35"/>
        <v>10</v>
      </c>
      <c r="BH24" s="22">
        <f t="shared" si="35"/>
        <v>10</v>
      </c>
      <c r="BI24" s="22">
        <f t="shared" si="35"/>
        <v>10</v>
      </c>
      <c r="BJ24" s="22">
        <f t="shared" si="35"/>
        <v>10</v>
      </c>
      <c r="BK24" s="22">
        <f t="shared" si="35"/>
        <v>10</v>
      </c>
      <c r="BL24" s="22">
        <f t="shared" si="35"/>
        <v>10</v>
      </c>
      <c r="BM24" s="22">
        <f t="shared" si="35"/>
        <v>10</v>
      </c>
      <c r="BN24" s="22">
        <f t="shared" si="35"/>
        <v>10</v>
      </c>
      <c r="BO24" s="22">
        <f t="shared" si="35"/>
        <v>10</v>
      </c>
      <c r="BP24" s="22">
        <f t="shared" si="35"/>
        <v>10</v>
      </c>
      <c r="BQ24" s="22">
        <f t="shared" si="35"/>
        <v>10</v>
      </c>
      <c r="BR24" s="22">
        <f t="shared" si="35"/>
        <v>10</v>
      </c>
    </row>
    <row r="25" spans="1:70" ht="17" x14ac:dyDescent="0.2">
      <c r="A25" s="83" t="s">
        <v>7</v>
      </c>
      <c r="B25" s="83" t="s">
        <v>180</v>
      </c>
      <c r="C25" s="83" t="s">
        <v>181</v>
      </c>
      <c r="D25" s="83" t="s">
        <v>7</v>
      </c>
      <c r="E25" s="6">
        <v>5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10</v>
      </c>
      <c r="AJ25" s="3">
        <f>IF(AI25&lt;&gt;0,RANK(AI25,$AI$5:$AI$72),"")</f>
        <v>13</v>
      </c>
      <c r="AK25" s="5">
        <f>COUNTA(E25,G25,I25,K25,M25,O25,Q25,S25,U25,W25,Y25,AA25,AC25,AE25,AG25)</f>
        <v>1</v>
      </c>
      <c r="AL25" s="41">
        <f>HLOOKUP($AL$2,$BD$4:$BR$72,ROW(A25)-3,FALSE)</f>
        <v>10</v>
      </c>
      <c r="AM25" s="33">
        <f>IF(AL25&lt;&gt;0,RANK(AL25,$AL$5:$AL$72),"")</f>
        <v>13</v>
      </c>
      <c r="AO25" s="22">
        <f t="shared" si="0"/>
        <v>10</v>
      </c>
      <c r="AP25">
        <f t="shared" si="1"/>
        <v>0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10</v>
      </c>
      <c r="BE25" s="22">
        <f t="shared" ref="BE25:BR25" si="36">BD25+LARGE($AO25:$BC25,BE$4)</f>
        <v>10</v>
      </c>
      <c r="BF25" s="22">
        <f t="shared" si="36"/>
        <v>10</v>
      </c>
      <c r="BG25" s="22">
        <f t="shared" si="36"/>
        <v>10</v>
      </c>
      <c r="BH25" s="22">
        <f t="shared" si="36"/>
        <v>10</v>
      </c>
      <c r="BI25" s="22">
        <f t="shared" si="36"/>
        <v>10</v>
      </c>
      <c r="BJ25" s="22">
        <f t="shared" si="36"/>
        <v>10</v>
      </c>
      <c r="BK25" s="22">
        <f t="shared" si="36"/>
        <v>10</v>
      </c>
      <c r="BL25" s="22">
        <f t="shared" si="36"/>
        <v>10</v>
      </c>
      <c r="BM25" s="22">
        <f t="shared" si="36"/>
        <v>10</v>
      </c>
      <c r="BN25" s="22">
        <f t="shared" si="36"/>
        <v>10</v>
      </c>
      <c r="BO25" s="22">
        <f t="shared" si="36"/>
        <v>10</v>
      </c>
      <c r="BP25" s="22">
        <f t="shared" si="36"/>
        <v>10</v>
      </c>
      <c r="BQ25" s="22">
        <f t="shared" si="36"/>
        <v>10</v>
      </c>
      <c r="BR25" s="22">
        <f t="shared" si="36"/>
        <v>10</v>
      </c>
    </row>
    <row r="26" spans="1:70" ht="17" x14ac:dyDescent="0.2">
      <c r="A26" s="83" t="s">
        <v>187</v>
      </c>
      <c r="B26" s="83" t="s">
        <v>182</v>
      </c>
      <c r="C26" s="83" t="s">
        <v>183</v>
      </c>
      <c r="D26" s="83" t="s">
        <v>15</v>
      </c>
      <c r="E26" s="6">
        <v>6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10</v>
      </c>
      <c r="AJ26" s="3">
        <f>IF(AI26&lt;&gt;0,RANK(AI26,$AI$5:$AI$72),"")</f>
        <v>13</v>
      </c>
      <c r="AK26" s="5">
        <f>COUNTA(E26,G26,I26,K26,M26,O26,Q26,S26,U26,W26,Y26,AA26,AC26,AE26,AG26)</f>
        <v>1</v>
      </c>
      <c r="AL26" s="41">
        <f>HLOOKUP($AL$2,$BD$4:$BR$72,ROW(A26)-3,FALSE)</f>
        <v>10</v>
      </c>
      <c r="AM26" s="33">
        <f>IF(AL26&lt;&gt;0,RANK(AL26,$AL$5:$AL$72),"")</f>
        <v>13</v>
      </c>
      <c r="AO26" s="22">
        <f t="shared" si="0"/>
        <v>10</v>
      </c>
      <c r="AP26">
        <f t="shared" si="1"/>
        <v>0</v>
      </c>
      <c r="AQ26">
        <f t="shared" si="2"/>
        <v>0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10</v>
      </c>
      <c r="BE26" s="22">
        <f t="shared" ref="BE26:BR26" si="37">BD26+LARGE($AO26:$BC26,BE$4)</f>
        <v>10</v>
      </c>
      <c r="BF26" s="22">
        <f t="shared" si="37"/>
        <v>10</v>
      </c>
      <c r="BG26" s="22">
        <f t="shared" si="37"/>
        <v>10</v>
      </c>
      <c r="BH26" s="22">
        <f t="shared" si="37"/>
        <v>10</v>
      </c>
      <c r="BI26" s="22">
        <f t="shared" si="37"/>
        <v>10</v>
      </c>
      <c r="BJ26" s="22">
        <f t="shared" si="37"/>
        <v>10</v>
      </c>
      <c r="BK26" s="22">
        <f t="shared" si="37"/>
        <v>10</v>
      </c>
      <c r="BL26" s="22">
        <f t="shared" si="37"/>
        <v>10</v>
      </c>
      <c r="BM26" s="22">
        <f t="shared" si="37"/>
        <v>10</v>
      </c>
      <c r="BN26" s="22">
        <f t="shared" si="37"/>
        <v>10</v>
      </c>
      <c r="BO26" s="22">
        <f t="shared" si="37"/>
        <v>10</v>
      </c>
      <c r="BP26" s="22">
        <f t="shared" si="37"/>
        <v>10</v>
      </c>
      <c r="BQ26" s="22">
        <f t="shared" si="37"/>
        <v>10</v>
      </c>
      <c r="BR26" s="22">
        <f t="shared" si="37"/>
        <v>10</v>
      </c>
    </row>
    <row r="27" spans="1:70" ht="18" x14ac:dyDescent="0.2">
      <c r="A27" s="89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0</v>
      </c>
      <c r="AJ27" s="3" t="str">
        <f>IF(AI27&lt;&gt;0,RANK(AI27,$AI$5:$AI$72),"")</f>
        <v/>
      </c>
      <c r="AK27" s="5">
        <f>COUNTA(E27,G27,I27,K27,M27,O27,Q27,S27,U27,W27,Y27,AA27,AC27,AE27,AG27)</f>
        <v>0</v>
      </c>
      <c r="AL27" s="41">
        <f>HLOOKUP($AL$2,$BD$4:$BR$72,ROW(A27)-3,FALSE)</f>
        <v>0</v>
      </c>
      <c r="AM27" s="33" t="str">
        <f>IF(AL27&lt;&gt;0,RANK(AL27,$AL$5:$AL$72),"")</f>
        <v/>
      </c>
      <c r="AO27" s="22">
        <f t="shared" si="0"/>
        <v>0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 s="22">
        <f t="shared" ref="BE27:BR27" si="38">BD27+LARGE($AO27:$BC27,BE$4)</f>
        <v>0</v>
      </c>
      <c r="BF27" s="22">
        <f t="shared" si="38"/>
        <v>0</v>
      </c>
      <c r="BG27" s="22">
        <f t="shared" si="38"/>
        <v>0</v>
      </c>
      <c r="BH27" s="22">
        <f t="shared" si="38"/>
        <v>0</v>
      </c>
      <c r="BI27" s="22">
        <f t="shared" si="38"/>
        <v>0</v>
      </c>
      <c r="BJ27" s="22">
        <f t="shared" si="38"/>
        <v>0</v>
      </c>
      <c r="BK27" s="22">
        <f t="shared" si="38"/>
        <v>0</v>
      </c>
      <c r="BL27" s="22">
        <f t="shared" si="38"/>
        <v>0</v>
      </c>
      <c r="BM27" s="22">
        <f t="shared" si="38"/>
        <v>0</v>
      </c>
      <c r="BN27" s="22">
        <f t="shared" si="38"/>
        <v>0</v>
      </c>
      <c r="BO27" s="22">
        <f t="shared" si="38"/>
        <v>0</v>
      </c>
      <c r="BP27" s="22">
        <f t="shared" si="38"/>
        <v>0</v>
      </c>
      <c r="BQ27" s="22">
        <f t="shared" si="38"/>
        <v>0</v>
      </c>
      <c r="BR27" s="22">
        <f t="shared" si="38"/>
        <v>0</v>
      </c>
    </row>
    <row r="28" spans="1:70" ht="18" x14ac:dyDescent="0.2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0</v>
      </c>
      <c r="AJ28" s="3" t="str">
        <f>IF(AI28&lt;&gt;0,RANK(AI28,$AI$5:$AI$72),"")</f>
        <v/>
      </c>
      <c r="AK28" s="5">
        <f>COUNTA(E28,G28,I28,K28,M28,O28,Q28,S28,U28,W28,Y28,AA28,AC28,AE28,AG28)</f>
        <v>0</v>
      </c>
      <c r="AL28" s="41">
        <f>HLOOKUP($AL$2,$BD$4:$BR$72,ROW(A28)-3,FALSE)</f>
        <v>0</v>
      </c>
      <c r="AM28" s="33" t="str">
        <f>IF(AL28&lt;&gt;0,RANK(AL28,$AL$5:$AL$72),"")</f>
        <v/>
      </c>
      <c r="AO28" s="22">
        <f t="shared" si="0"/>
        <v>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 s="22">
        <f t="shared" ref="BE28:BR28" si="39">BD28+LARGE($AO28:$BC28,BE$4)</f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si="39"/>
        <v>0</v>
      </c>
      <c r="BL28" s="22">
        <f t="shared" si="39"/>
        <v>0</v>
      </c>
      <c r="BM28" s="22">
        <f t="shared" si="39"/>
        <v>0</v>
      </c>
      <c r="BN28" s="22">
        <f t="shared" si="39"/>
        <v>0</v>
      </c>
      <c r="BO28" s="22">
        <f t="shared" si="39"/>
        <v>0</v>
      </c>
      <c r="BP28" s="22">
        <f t="shared" si="39"/>
        <v>0</v>
      </c>
      <c r="BQ28" s="22">
        <f t="shared" si="39"/>
        <v>0</v>
      </c>
      <c r="BR28" s="22">
        <f t="shared" si="39"/>
        <v>0</v>
      </c>
    </row>
    <row r="29" spans="1:70" ht="18" x14ac:dyDescent="0.2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0</v>
      </c>
      <c r="AJ29" s="3" t="str">
        <f>IF(AI29&lt;&gt;0,RANK(AI29,$AI$5:$AI$72),"")</f>
        <v/>
      </c>
      <c r="AK29" s="5">
        <f>COUNTA(E29,G29,I29,K29,M29,O29,Q29,S29,U29,W29,Y29,AA29,AC29,AE29,AG29)</f>
        <v>0</v>
      </c>
      <c r="AL29" s="41">
        <f>HLOOKUP($AL$2,$BD$4:$BR$72,ROW(A29)-3,FALSE)</f>
        <v>0</v>
      </c>
      <c r="AM29" s="33" t="str">
        <f>IF(AL29&lt;&gt;0,RANK(AL29,$AL$5:$AL$72),"")</f>
        <v/>
      </c>
      <c r="AO29" s="22">
        <f t="shared" si="0"/>
        <v>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 s="22">
        <f t="shared" ref="BE29:BR29" si="40">BD29+LARGE($AO29:$BC29,BE$4)</f>
        <v>0</v>
      </c>
      <c r="BF29" s="22">
        <f t="shared" si="40"/>
        <v>0</v>
      </c>
      <c r="BG29" s="22">
        <f t="shared" si="40"/>
        <v>0</v>
      </c>
      <c r="BH29" s="22">
        <f t="shared" si="40"/>
        <v>0</v>
      </c>
      <c r="BI29" s="22">
        <f t="shared" si="40"/>
        <v>0</v>
      </c>
      <c r="BJ29" s="22">
        <f t="shared" si="40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</row>
    <row r="30" spans="1:70" ht="18" x14ac:dyDescent="0.2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0</v>
      </c>
      <c r="AJ30" s="3" t="str">
        <f>IF(AI30&lt;&gt;0,RANK(AI30,$AI$5:$AI$72),"")</f>
        <v/>
      </c>
      <c r="AK30" s="5">
        <f>COUNTA(E30,G30,I30,K30,M30,O30,Q30,S30,U30,W30,Y30,AA30,AC30,AE30,AG30)</f>
        <v>0</v>
      </c>
      <c r="AL30" s="41">
        <f>HLOOKUP($AL$2,$BD$4:$BR$72,ROW(A30)-3,FALSE)</f>
        <v>0</v>
      </c>
      <c r="AM30" s="33" t="str">
        <f>IF(AL30&lt;&gt;0,RANK(AL30,$AL$5:$AL$72),"")</f>
        <v/>
      </c>
      <c r="AO30" s="22">
        <f t="shared" si="0"/>
        <v>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 s="22">
        <f t="shared" ref="BE30:BR30" si="41">BD30+LARGE($AO30:$BC30,BE$4)</f>
        <v>0</v>
      </c>
      <c r="BF30" s="22">
        <f t="shared" si="41"/>
        <v>0</v>
      </c>
      <c r="BG30" s="22">
        <f t="shared" si="41"/>
        <v>0</v>
      </c>
      <c r="BH30" s="22">
        <f t="shared" si="41"/>
        <v>0</v>
      </c>
      <c r="BI30" s="22">
        <f t="shared" si="41"/>
        <v>0</v>
      </c>
      <c r="BJ30" s="22">
        <f t="shared" si="41"/>
        <v>0</v>
      </c>
      <c r="BK30" s="22">
        <f t="shared" si="41"/>
        <v>0</v>
      </c>
      <c r="BL30" s="22">
        <f t="shared" si="41"/>
        <v>0</v>
      </c>
      <c r="BM30" s="22">
        <f t="shared" si="41"/>
        <v>0</v>
      </c>
      <c r="BN30" s="22">
        <f t="shared" si="41"/>
        <v>0</v>
      </c>
      <c r="BO30" s="22">
        <f t="shared" si="41"/>
        <v>0</v>
      </c>
      <c r="BP30" s="22">
        <f t="shared" si="41"/>
        <v>0</v>
      </c>
      <c r="BQ30" s="22">
        <f t="shared" si="41"/>
        <v>0</v>
      </c>
      <c r="BR30" s="22">
        <f t="shared" si="41"/>
        <v>0</v>
      </c>
    </row>
    <row r="31" spans="1:70" ht="18" x14ac:dyDescent="0.2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0</v>
      </c>
      <c r="AJ31" s="3" t="str">
        <f>IF(AI31&lt;&gt;0,RANK(AI31,$AI$5:$AI$72),"")</f>
        <v/>
      </c>
      <c r="AK31" s="5">
        <f>COUNTA(E31,G31,I31,K31,M31,O31,Q31,S31,U31,W31,Y31,AA31,AC31,AE31,AG31)</f>
        <v>0</v>
      </c>
      <c r="AL31" s="41">
        <f>HLOOKUP($AL$2,$BD$4:$BR$72,ROW(A31)-3,FALSE)</f>
        <v>0</v>
      </c>
      <c r="AM31" s="33" t="str">
        <f>IF(AL31&lt;&gt;0,RANK(AL31,$AL$5:$AL$72),"")</f>
        <v/>
      </c>
      <c r="AO31" s="22">
        <f t="shared" si="0"/>
        <v>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 s="22">
        <f t="shared" ref="BE31:BR31" si="42">BD31+LARGE($AO31:$BC31,BE$4)</f>
        <v>0</v>
      </c>
      <c r="BF31" s="22">
        <f t="shared" si="42"/>
        <v>0</v>
      </c>
      <c r="BG31" s="22">
        <f t="shared" si="42"/>
        <v>0</v>
      </c>
      <c r="BH31" s="22">
        <f t="shared" si="42"/>
        <v>0</v>
      </c>
      <c r="BI31" s="22">
        <f t="shared" si="42"/>
        <v>0</v>
      </c>
      <c r="BJ31" s="22">
        <f t="shared" si="42"/>
        <v>0</v>
      </c>
      <c r="BK31" s="22">
        <f t="shared" si="42"/>
        <v>0</v>
      </c>
      <c r="BL31" s="22">
        <f t="shared" si="42"/>
        <v>0</v>
      </c>
      <c r="BM31" s="22">
        <f t="shared" si="42"/>
        <v>0</v>
      </c>
      <c r="BN31" s="22">
        <f t="shared" si="42"/>
        <v>0</v>
      </c>
      <c r="BO31" s="22">
        <f t="shared" si="42"/>
        <v>0</v>
      </c>
      <c r="BP31" s="22">
        <f t="shared" si="42"/>
        <v>0</v>
      </c>
      <c r="BQ31" s="22">
        <f t="shared" si="42"/>
        <v>0</v>
      </c>
      <c r="BR31" s="22">
        <f t="shared" si="42"/>
        <v>0</v>
      </c>
    </row>
    <row r="32" spans="1:70" ht="18" x14ac:dyDescent="0.2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0</v>
      </c>
      <c r="AJ32" s="3" t="str">
        <f>IF(AI32&lt;&gt;0,RANK(AI32,$AI$5:$AI$72),"")</f>
        <v/>
      </c>
      <c r="AK32" s="5">
        <f>COUNTA(E32,G32,I32,K32,M32,O32,Q32,S32,U32,W32,Y32,AA32,AC32,AE32,AG32)</f>
        <v>0</v>
      </c>
      <c r="AL32" s="41">
        <f>HLOOKUP($AL$2,$BD$4:$BR$72,ROW(A32)-3,FALSE)</f>
        <v>0</v>
      </c>
      <c r="AM32" s="33" t="str">
        <f>IF(AL32&lt;&gt;0,RANK(AL32,$AL$5:$AL$72),"")</f>
        <v/>
      </c>
      <c r="AO32" s="22">
        <f t="shared" si="0"/>
        <v>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 s="22">
        <f t="shared" ref="BE32:BR32" si="43">BD32+LARGE($AO32:$BC32,BE$4)</f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3"/>
        <v>0</v>
      </c>
      <c r="BL32" s="22">
        <f t="shared" si="43"/>
        <v>0</v>
      </c>
      <c r="BM32" s="22">
        <f t="shared" si="43"/>
        <v>0</v>
      </c>
      <c r="BN32" s="22">
        <f t="shared" si="43"/>
        <v>0</v>
      </c>
      <c r="BO32" s="22">
        <f t="shared" si="43"/>
        <v>0</v>
      </c>
      <c r="BP32" s="22">
        <f t="shared" si="43"/>
        <v>0</v>
      </c>
      <c r="BQ32" s="22">
        <f t="shared" si="43"/>
        <v>0</v>
      </c>
      <c r="BR32" s="22">
        <f t="shared" si="43"/>
        <v>0</v>
      </c>
    </row>
    <row r="33" spans="1:70" ht="18" x14ac:dyDescent="0.2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4 A46:A72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Z9" sqref="Z9"/>
    </sheetView>
  </sheetViews>
  <sheetFormatPr baseColWidth="10" defaultColWidth="11" defaultRowHeight="13" x14ac:dyDescent="0.15"/>
  <cols>
    <col min="1" max="1" width="23.33203125" bestFit="1" customWidth="1"/>
    <col min="2" max="2" width="21.83203125" bestFit="1" customWidth="1"/>
    <col min="3" max="3" width="11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116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Paramètres!T7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215</v>
      </c>
      <c r="B5" s="83" t="s">
        <v>207</v>
      </c>
      <c r="C5" s="83" t="s">
        <v>208</v>
      </c>
      <c r="D5" s="83" t="s">
        <v>40</v>
      </c>
      <c r="E5" s="6">
        <v>3</v>
      </c>
      <c r="F5" s="2">
        <v>20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70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145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145</v>
      </c>
      <c r="AM5" s="33">
        <f>IF(AL5&lt;&gt;0,RANK(AL5,$AL$5:$AL$72),"")</f>
        <v>1</v>
      </c>
      <c r="AO5" s="22">
        <f t="shared" ref="AO5:AO36" si="0">F5</f>
        <v>20</v>
      </c>
      <c r="AP5">
        <f t="shared" ref="AP5:AP36" si="1">H5</f>
        <v>0</v>
      </c>
      <c r="AQ5">
        <f t="shared" ref="AQ5:AQ36" si="2">J5</f>
        <v>70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70</v>
      </c>
      <c r="BE5" s="22">
        <f t="shared" ref="BE5:BR5" si="16">BD5+LARGE($AO5:$BC5,BE$4)</f>
        <v>125</v>
      </c>
      <c r="BF5" s="22">
        <f t="shared" si="16"/>
        <v>145</v>
      </c>
      <c r="BG5" s="22">
        <f t="shared" si="16"/>
        <v>145</v>
      </c>
      <c r="BH5" s="22">
        <f t="shared" si="16"/>
        <v>145</v>
      </c>
      <c r="BI5" s="22">
        <f t="shared" si="16"/>
        <v>145</v>
      </c>
      <c r="BJ5" s="22">
        <f t="shared" si="16"/>
        <v>145</v>
      </c>
      <c r="BK5" s="22">
        <f t="shared" si="16"/>
        <v>145</v>
      </c>
      <c r="BL5" s="22">
        <f t="shared" si="16"/>
        <v>145</v>
      </c>
      <c r="BM5" s="22">
        <f t="shared" si="16"/>
        <v>145</v>
      </c>
      <c r="BN5" s="22">
        <f t="shared" si="16"/>
        <v>145</v>
      </c>
      <c r="BO5" s="22">
        <f t="shared" si="16"/>
        <v>145</v>
      </c>
      <c r="BP5" s="22">
        <f t="shared" si="16"/>
        <v>145</v>
      </c>
      <c r="BQ5" s="22">
        <f t="shared" si="16"/>
        <v>145</v>
      </c>
      <c r="BR5" s="22">
        <f t="shared" si="16"/>
        <v>145</v>
      </c>
    </row>
    <row r="6" spans="1:70" ht="17" x14ac:dyDescent="0.2">
      <c r="A6" s="88" t="s">
        <v>849</v>
      </c>
      <c r="B6" s="83" t="s">
        <v>188</v>
      </c>
      <c r="C6" s="83" t="s">
        <v>189</v>
      </c>
      <c r="D6" s="83" t="s">
        <v>15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50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140</v>
      </c>
      <c r="AJ6" s="3">
        <f>IF(AI6&lt;&gt;0,RANK(AI6,$AI$5:$AI$72),"")</f>
        <v>2</v>
      </c>
      <c r="AK6" s="5">
        <f>COUNTA(E6,G6,I6,K6,M6,O6,Q6,S6,U6,W6,Y6,AA6,AC6,AE6,AG6)</f>
        <v>3</v>
      </c>
      <c r="AL6" s="41">
        <f>HLOOKUP($AL$2,$BD$4:$BR$72,ROW(A6)-3,FALSE)</f>
        <v>140</v>
      </c>
      <c r="AM6" s="33">
        <f>IF(AL6&lt;&gt;0,RANK(AL6,$AL$5:$AL$72),"")</f>
        <v>2</v>
      </c>
      <c r="AO6" s="22">
        <f t="shared" si="0"/>
        <v>55</v>
      </c>
      <c r="AP6">
        <f t="shared" si="1"/>
        <v>0</v>
      </c>
      <c r="AQ6">
        <f t="shared" si="2"/>
        <v>50</v>
      </c>
      <c r="AR6">
        <f t="shared" si="3"/>
        <v>35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55</v>
      </c>
      <c r="BE6" s="22">
        <f t="shared" ref="BE6:BR6" si="17">BD6+LARGE($AO6:$BC6,BE$4)</f>
        <v>105</v>
      </c>
      <c r="BF6" s="22">
        <f t="shared" si="17"/>
        <v>140</v>
      </c>
      <c r="BG6" s="22">
        <f t="shared" si="17"/>
        <v>140</v>
      </c>
      <c r="BH6" s="22">
        <f t="shared" si="17"/>
        <v>140</v>
      </c>
      <c r="BI6" s="22">
        <f t="shared" si="17"/>
        <v>140</v>
      </c>
      <c r="BJ6" s="22">
        <f t="shared" si="17"/>
        <v>140</v>
      </c>
      <c r="BK6" s="22">
        <f t="shared" si="17"/>
        <v>140</v>
      </c>
      <c r="BL6" s="22">
        <f t="shared" si="17"/>
        <v>140</v>
      </c>
      <c r="BM6" s="22">
        <f t="shared" si="17"/>
        <v>140</v>
      </c>
      <c r="BN6" s="22">
        <f t="shared" si="17"/>
        <v>140</v>
      </c>
      <c r="BO6" s="22">
        <f t="shared" si="17"/>
        <v>140</v>
      </c>
      <c r="BP6" s="22">
        <f t="shared" si="17"/>
        <v>140</v>
      </c>
      <c r="BQ6" s="22">
        <f t="shared" si="17"/>
        <v>140</v>
      </c>
      <c r="BR6" s="22">
        <f t="shared" si="17"/>
        <v>140</v>
      </c>
    </row>
    <row r="7" spans="1:70" ht="17" x14ac:dyDescent="0.2">
      <c r="A7" s="88" t="s">
        <v>850</v>
      </c>
      <c r="B7" s="83" t="s">
        <v>204</v>
      </c>
      <c r="C7" s="83" t="s">
        <v>205</v>
      </c>
      <c r="D7" s="83" t="s">
        <v>15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50</v>
      </c>
      <c r="K7" s="4">
        <v>2</v>
      </c>
      <c r="L7" s="2">
        <v>35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140</v>
      </c>
      <c r="AJ7" s="3">
        <f>IF(AI7&lt;&gt;0,RANK(AI7,$AI$5:$AI$72),"")</f>
        <v>2</v>
      </c>
      <c r="AK7" s="5">
        <f>COUNTA(E7,G7,I7,K7,M7,O7,Q7,S7,U7,W7,Y7,AA7,AC7,AE7,AG7)</f>
        <v>3</v>
      </c>
      <c r="AL7" s="41">
        <f>HLOOKUP($AL$2,$BD$4:$BR$72,ROW(A7)-3,FALSE)</f>
        <v>140</v>
      </c>
      <c r="AM7" s="33">
        <f>IF(AL7&lt;&gt;0,RANK(AL7,$AL$5:$AL$72),"")</f>
        <v>2</v>
      </c>
      <c r="AO7" s="22">
        <f t="shared" si="0"/>
        <v>55</v>
      </c>
      <c r="AP7">
        <f t="shared" si="1"/>
        <v>0</v>
      </c>
      <c r="AQ7">
        <f t="shared" si="2"/>
        <v>50</v>
      </c>
      <c r="AR7">
        <f t="shared" si="3"/>
        <v>35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105</v>
      </c>
      <c r="BF7" s="22">
        <f t="shared" si="18"/>
        <v>140</v>
      </c>
      <c r="BG7" s="22">
        <f t="shared" si="18"/>
        <v>140</v>
      </c>
      <c r="BH7" s="22">
        <f t="shared" si="18"/>
        <v>140</v>
      </c>
      <c r="BI7" s="22">
        <f t="shared" si="18"/>
        <v>140</v>
      </c>
      <c r="BJ7" s="22">
        <f t="shared" si="18"/>
        <v>140</v>
      </c>
      <c r="BK7" s="22">
        <f t="shared" si="18"/>
        <v>140</v>
      </c>
      <c r="BL7" s="22">
        <f t="shared" si="18"/>
        <v>140</v>
      </c>
      <c r="BM7" s="22">
        <f t="shared" si="18"/>
        <v>140</v>
      </c>
      <c r="BN7" s="22">
        <f t="shared" si="18"/>
        <v>140</v>
      </c>
      <c r="BO7" s="22">
        <f t="shared" si="18"/>
        <v>140</v>
      </c>
      <c r="BP7" s="22">
        <f t="shared" si="18"/>
        <v>140</v>
      </c>
      <c r="BQ7" s="22">
        <f t="shared" si="18"/>
        <v>140</v>
      </c>
      <c r="BR7" s="22">
        <f t="shared" si="18"/>
        <v>140</v>
      </c>
    </row>
    <row r="8" spans="1:70" ht="17" x14ac:dyDescent="0.2">
      <c r="A8" s="89" t="s">
        <v>701</v>
      </c>
      <c r="B8" s="32" t="s">
        <v>142</v>
      </c>
      <c r="C8" s="32" t="s">
        <v>194</v>
      </c>
      <c r="D8" s="32" t="s">
        <v>40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70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125</v>
      </c>
      <c r="AJ8" s="3">
        <f>IF(AI8&lt;&gt;0,RANK(AI8,$AI$5:$AI$72),"")</f>
        <v>4</v>
      </c>
      <c r="AK8" s="5">
        <f>COUNTA(E8,G8,I8,K8,M8,O8,Q8,S8,U8,W8,Y8,AA8,AC8,AE8,AG8)</f>
        <v>2</v>
      </c>
      <c r="AL8" s="41">
        <f>HLOOKUP($AL$2,$BD$4:$BR$72,ROW(A8)-3,FALSE)</f>
        <v>125</v>
      </c>
      <c r="AM8" s="33">
        <f>IF(AL8&lt;&gt;0,RANK(AL8,$AL$5:$AL$72),"")</f>
        <v>4</v>
      </c>
      <c r="AO8" s="22">
        <f t="shared" si="0"/>
        <v>0</v>
      </c>
      <c r="AP8">
        <f t="shared" si="1"/>
        <v>0</v>
      </c>
      <c r="AQ8">
        <f t="shared" si="2"/>
        <v>70</v>
      </c>
      <c r="AR8">
        <f t="shared" si="3"/>
        <v>55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70</v>
      </c>
      <c r="BE8" s="22">
        <f t="shared" ref="BE8:BR8" si="19">BD8+LARGE($AO8:$BC8,BE$4)</f>
        <v>125</v>
      </c>
      <c r="BF8" s="22">
        <f t="shared" si="19"/>
        <v>125</v>
      </c>
      <c r="BG8" s="22">
        <f t="shared" si="19"/>
        <v>125</v>
      </c>
      <c r="BH8" s="22">
        <f t="shared" si="19"/>
        <v>125</v>
      </c>
      <c r="BI8" s="22">
        <f t="shared" si="19"/>
        <v>125</v>
      </c>
      <c r="BJ8" s="22">
        <f t="shared" si="19"/>
        <v>125</v>
      </c>
      <c r="BK8" s="22">
        <f t="shared" si="19"/>
        <v>125</v>
      </c>
      <c r="BL8" s="22">
        <f t="shared" si="19"/>
        <v>125</v>
      </c>
      <c r="BM8" s="22">
        <f t="shared" si="19"/>
        <v>125</v>
      </c>
      <c r="BN8" s="22">
        <f t="shared" si="19"/>
        <v>125</v>
      </c>
      <c r="BO8" s="22">
        <f t="shared" si="19"/>
        <v>125</v>
      </c>
      <c r="BP8" s="22">
        <f t="shared" si="19"/>
        <v>125</v>
      </c>
      <c r="BQ8" s="22">
        <f t="shared" si="19"/>
        <v>125</v>
      </c>
      <c r="BR8" s="22">
        <f t="shared" si="19"/>
        <v>125</v>
      </c>
    </row>
    <row r="9" spans="1:70" ht="17" x14ac:dyDescent="0.2">
      <c r="A9" s="83" t="s">
        <v>201</v>
      </c>
      <c r="B9" s="83" t="s">
        <v>193</v>
      </c>
      <c r="C9" s="83" t="s">
        <v>194</v>
      </c>
      <c r="D9" s="83" t="s">
        <v>18</v>
      </c>
      <c r="E9" s="6">
        <v>4</v>
      </c>
      <c r="F9" s="2">
        <v>10</v>
      </c>
      <c r="G9" s="4">
        <v>1</v>
      </c>
      <c r="H9" s="2">
        <v>55</v>
      </c>
      <c r="I9" s="36">
        <v>3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100</v>
      </c>
      <c r="AJ9" s="3">
        <f>IF(AI9&lt;&gt;0,RANK(AI9,$AI$5:$AI$72),"")</f>
        <v>5</v>
      </c>
      <c r="AK9" s="5">
        <f>COUNTA(E9,G9,I9,K9,M9,O9,Q9,S9,U9,W9,Y9,AA9,AC9,AE9,AG9)</f>
        <v>3</v>
      </c>
      <c r="AL9" s="41">
        <f>HLOOKUP($AL$2,$BD$4:$BR$72,ROW(A9)-3,FALSE)</f>
        <v>100</v>
      </c>
      <c r="AM9" s="33">
        <f>IF(AL9&lt;&gt;0,RANK(AL9,$AL$5:$AL$72),"")</f>
        <v>5</v>
      </c>
      <c r="AO9" s="22">
        <f t="shared" si="0"/>
        <v>10</v>
      </c>
      <c r="AP9">
        <f t="shared" si="1"/>
        <v>55</v>
      </c>
      <c r="AQ9">
        <f t="shared" si="2"/>
        <v>35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55</v>
      </c>
      <c r="BE9" s="22">
        <f t="shared" ref="BE9:BR9" si="20">BD9+LARGE($AO9:$BC9,BE$4)</f>
        <v>90</v>
      </c>
      <c r="BF9" s="22">
        <f t="shared" si="20"/>
        <v>100</v>
      </c>
      <c r="BG9" s="22">
        <f t="shared" si="20"/>
        <v>100</v>
      </c>
      <c r="BH9" s="22">
        <f t="shared" si="20"/>
        <v>100</v>
      </c>
      <c r="BI9" s="22">
        <f t="shared" si="20"/>
        <v>100</v>
      </c>
      <c r="BJ9" s="22">
        <f t="shared" si="20"/>
        <v>100</v>
      </c>
      <c r="BK9" s="22">
        <f t="shared" si="20"/>
        <v>100</v>
      </c>
      <c r="BL9" s="22">
        <f t="shared" si="20"/>
        <v>100</v>
      </c>
      <c r="BM9" s="22">
        <f t="shared" si="20"/>
        <v>100</v>
      </c>
      <c r="BN9" s="22">
        <f t="shared" si="20"/>
        <v>100</v>
      </c>
      <c r="BO9" s="22">
        <f t="shared" si="20"/>
        <v>100</v>
      </c>
      <c r="BP9" s="22">
        <f t="shared" si="20"/>
        <v>100</v>
      </c>
      <c r="BQ9" s="22">
        <f t="shared" si="20"/>
        <v>100</v>
      </c>
      <c r="BR9" s="22">
        <f t="shared" si="20"/>
        <v>100</v>
      </c>
    </row>
    <row r="10" spans="1:70" ht="17" x14ac:dyDescent="0.2">
      <c r="A10" s="83" t="s">
        <v>216</v>
      </c>
      <c r="B10" s="83" t="s">
        <v>209</v>
      </c>
      <c r="C10" s="83" t="s">
        <v>210</v>
      </c>
      <c r="D10" s="83" t="s">
        <v>18</v>
      </c>
      <c r="E10" s="6">
        <v>4</v>
      </c>
      <c r="F10" s="2">
        <v>10</v>
      </c>
      <c r="G10" s="4">
        <v>1</v>
      </c>
      <c r="H10" s="2">
        <v>55</v>
      </c>
      <c r="I10" s="36">
        <v>11</v>
      </c>
      <c r="J10" s="2">
        <v>14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79</v>
      </c>
      <c r="AJ10" s="3">
        <f>IF(AI10&lt;&gt;0,RANK(AI10,$AI$5:$AI$72),"")</f>
        <v>6</v>
      </c>
      <c r="AK10" s="5">
        <f>COUNTA(E10,G10,I10,K10,M10,O10,Q10,S10,U10,W10,Y10,AA10,AC10,AE10,AG10)</f>
        <v>3</v>
      </c>
      <c r="AL10" s="41">
        <f>HLOOKUP($AL$2,$BD$4:$BR$72,ROW(A10)-3,FALSE)</f>
        <v>79</v>
      </c>
      <c r="AM10" s="33">
        <f>IF(AL10&lt;&gt;0,RANK(AL10,$AL$5:$AL$72),"")</f>
        <v>6</v>
      </c>
      <c r="AO10" s="22">
        <f t="shared" si="0"/>
        <v>10</v>
      </c>
      <c r="AP10">
        <f t="shared" si="1"/>
        <v>55</v>
      </c>
      <c r="AQ10">
        <f t="shared" si="2"/>
        <v>14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55</v>
      </c>
      <c r="BE10" s="22">
        <f t="shared" ref="BE10:BR10" si="21">BD10+LARGE($AO10:$BC10,BE$4)</f>
        <v>69</v>
      </c>
      <c r="BF10" s="22">
        <f t="shared" si="21"/>
        <v>79</v>
      </c>
      <c r="BG10" s="22">
        <f t="shared" si="21"/>
        <v>79</v>
      </c>
      <c r="BH10" s="22">
        <f t="shared" si="21"/>
        <v>79</v>
      </c>
      <c r="BI10" s="22">
        <f t="shared" si="21"/>
        <v>79</v>
      </c>
      <c r="BJ10" s="22">
        <f t="shared" si="21"/>
        <v>79</v>
      </c>
      <c r="BK10" s="22">
        <f t="shared" si="21"/>
        <v>79</v>
      </c>
      <c r="BL10" s="22">
        <f t="shared" si="21"/>
        <v>79</v>
      </c>
      <c r="BM10" s="22">
        <f t="shared" si="21"/>
        <v>79</v>
      </c>
      <c r="BN10" s="22">
        <f t="shared" si="21"/>
        <v>79</v>
      </c>
      <c r="BO10" s="22">
        <f t="shared" si="21"/>
        <v>79</v>
      </c>
      <c r="BP10" s="22">
        <f t="shared" si="21"/>
        <v>79</v>
      </c>
      <c r="BQ10" s="22">
        <f t="shared" si="21"/>
        <v>79</v>
      </c>
      <c r="BR10" s="22">
        <f t="shared" si="21"/>
        <v>79</v>
      </c>
    </row>
    <row r="11" spans="1:70" ht="17" x14ac:dyDescent="0.2">
      <c r="A11" s="83" t="s">
        <v>214</v>
      </c>
      <c r="B11" s="83" t="s">
        <v>206</v>
      </c>
      <c r="C11" s="83" t="s">
        <v>194</v>
      </c>
      <c r="D11" s="83" t="s">
        <v>15</v>
      </c>
      <c r="E11" s="6">
        <v>2</v>
      </c>
      <c r="F11" s="2">
        <v>35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8</v>
      </c>
      <c r="J11" s="2">
        <v>16</v>
      </c>
      <c r="K11" s="4">
        <v>6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61</v>
      </c>
      <c r="AJ11" s="3">
        <f>IF(AI11&lt;&gt;0,RANK(AI11,$AI$5:$AI$72),"")</f>
        <v>7</v>
      </c>
      <c r="AK11" s="5">
        <f>COUNTA(E11,G11,I11,K11,M11,O11,Q11,S11,U11,W11,Y11,AA11,AC11,AE11,AG11)</f>
        <v>3</v>
      </c>
      <c r="AL11" s="41">
        <f>HLOOKUP($AL$2,$BD$4:$BR$72,ROW(A11)-3,FALSE)</f>
        <v>61</v>
      </c>
      <c r="AM11" s="33">
        <f>IF(AL11&lt;&gt;0,RANK(AL11,$AL$5:$AL$72),"")</f>
        <v>7</v>
      </c>
      <c r="AO11" s="22">
        <f t="shared" si="0"/>
        <v>35</v>
      </c>
      <c r="AP11">
        <f t="shared" si="1"/>
        <v>0</v>
      </c>
      <c r="AQ11">
        <f t="shared" si="2"/>
        <v>16</v>
      </c>
      <c r="AR11">
        <f t="shared" si="3"/>
        <v>10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51</v>
      </c>
      <c r="BF11" s="22">
        <f t="shared" si="22"/>
        <v>61</v>
      </c>
      <c r="BG11" s="22">
        <f t="shared" si="22"/>
        <v>61</v>
      </c>
      <c r="BH11" s="22">
        <f t="shared" si="22"/>
        <v>61</v>
      </c>
      <c r="BI11" s="22">
        <f t="shared" si="22"/>
        <v>61</v>
      </c>
      <c r="BJ11" s="22">
        <f t="shared" si="22"/>
        <v>61</v>
      </c>
      <c r="BK11" s="22">
        <f t="shared" si="22"/>
        <v>61</v>
      </c>
      <c r="BL11" s="22">
        <f t="shared" si="22"/>
        <v>61</v>
      </c>
      <c r="BM11" s="22">
        <f t="shared" si="22"/>
        <v>61</v>
      </c>
      <c r="BN11" s="22">
        <f t="shared" si="22"/>
        <v>61</v>
      </c>
      <c r="BO11" s="22">
        <f t="shared" si="22"/>
        <v>61</v>
      </c>
      <c r="BP11" s="22">
        <f t="shared" si="22"/>
        <v>61</v>
      </c>
      <c r="BQ11" s="22">
        <f t="shared" si="22"/>
        <v>61</v>
      </c>
      <c r="BR11" s="22">
        <f t="shared" si="22"/>
        <v>61</v>
      </c>
    </row>
    <row r="12" spans="1:70" ht="17" x14ac:dyDescent="0.2">
      <c r="A12" s="83" t="s">
        <v>217</v>
      </c>
      <c r="B12" s="83" t="s">
        <v>157</v>
      </c>
      <c r="C12" s="83" t="s">
        <v>211</v>
      </c>
      <c r="D12" s="83" t="s">
        <v>40</v>
      </c>
      <c r="E12" s="6">
        <v>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60</v>
      </c>
      <c r="AJ12" s="3">
        <f>IF(AI12&lt;&gt;0,RANK(AI12,$AI$5:$AI$72),"")</f>
        <v>8</v>
      </c>
      <c r="AK12" s="5">
        <f>COUNTA(E12,G12,I12,K12,M12,O12,Q12,S12,U12,W12,Y12,AA12,AC12,AE12,AG12)</f>
        <v>2</v>
      </c>
      <c r="AL12" s="41">
        <f>HLOOKUP($AL$2,$BD$4:$BR$72,ROW(A12)-3,FALSE)</f>
        <v>60</v>
      </c>
      <c r="AM12" s="33">
        <f>IF(AL12&lt;&gt;0,RANK(AL12,$AL$5:$AL$72),"")</f>
        <v>8</v>
      </c>
      <c r="AO12" s="22">
        <f t="shared" si="0"/>
        <v>10</v>
      </c>
      <c r="AP12">
        <f t="shared" si="1"/>
        <v>0</v>
      </c>
      <c r="AQ12">
        <f t="shared" si="2"/>
        <v>50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50</v>
      </c>
      <c r="BE12" s="22">
        <f t="shared" ref="BE12:BR12" si="23">BD12+LARGE($AO12:$BC12,BE$4)</f>
        <v>60</v>
      </c>
      <c r="BF12" s="22">
        <f t="shared" si="23"/>
        <v>60</v>
      </c>
      <c r="BG12" s="22">
        <f t="shared" si="23"/>
        <v>60</v>
      </c>
      <c r="BH12" s="22">
        <f t="shared" si="23"/>
        <v>60</v>
      </c>
      <c r="BI12" s="22">
        <f t="shared" si="23"/>
        <v>60</v>
      </c>
      <c r="BJ12" s="22">
        <f t="shared" si="23"/>
        <v>60</v>
      </c>
      <c r="BK12" s="22">
        <f t="shared" si="23"/>
        <v>60</v>
      </c>
      <c r="BL12" s="22">
        <f t="shared" si="23"/>
        <v>60</v>
      </c>
      <c r="BM12" s="22">
        <f t="shared" si="23"/>
        <v>60</v>
      </c>
      <c r="BN12" s="22">
        <f t="shared" si="23"/>
        <v>60</v>
      </c>
      <c r="BO12" s="22">
        <f t="shared" si="23"/>
        <v>60</v>
      </c>
      <c r="BP12" s="22">
        <f t="shared" si="23"/>
        <v>60</v>
      </c>
      <c r="BQ12" s="22">
        <f t="shared" si="23"/>
        <v>60</v>
      </c>
      <c r="BR12" s="22">
        <f t="shared" si="23"/>
        <v>60</v>
      </c>
    </row>
    <row r="13" spans="1:70" ht="17" x14ac:dyDescent="0.2">
      <c r="A13" s="80" t="s">
        <v>622</v>
      </c>
      <c r="B13" s="84" t="s">
        <v>702</v>
      </c>
      <c r="C13" s="80" t="s">
        <v>623</v>
      </c>
      <c r="D13" s="32" t="s">
        <v>18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>
        <v>3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55</v>
      </c>
      <c r="AJ13" s="3">
        <f>IF(AI13&lt;&gt;0,RANK(AI13,$AI$5:$AI$72),"")</f>
        <v>9</v>
      </c>
      <c r="AK13" s="5">
        <f>COUNTA(E13,G13,I13,K13,M13,O13,Q13,S13,U13,W13,Y13,AA13,AC13,AE13,AG13)</f>
        <v>2</v>
      </c>
      <c r="AL13" s="41">
        <f>HLOOKUP($AL$2,$BD$4:$BR$72,ROW(A13)-3,FALSE)</f>
        <v>55</v>
      </c>
      <c r="AM13" s="33">
        <f>IF(AL13&lt;&gt;0,RANK(AL13,$AL$5:$AL$72),"")</f>
        <v>9</v>
      </c>
      <c r="AO13" s="22">
        <f t="shared" si="0"/>
        <v>0</v>
      </c>
      <c r="AP13">
        <f t="shared" si="1"/>
        <v>20</v>
      </c>
      <c r="AQ13">
        <f t="shared" si="2"/>
        <v>35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35</v>
      </c>
      <c r="BE13" s="22">
        <f t="shared" ref="BE13:BR13" si="24">BD13+LARGE($AO13:$BC13,BE$4)</f>
        <v>55</v>
      </c>
      <c r="BF13" s="22">
        <f t="shared" si="24"/>
        <v>55</v>
      </c>
      <c r="BG13" s="22">
        <f t="shared" si="24"/>
        <v>55</v>
      </c>
      <c r="BH13" s="22">
        <f t="shared" si="24"/>
        <v>55</v>
      </c>
      <c r="BI13" s="22">
        <f t="shared" si="24"/>
        <v>55</v>
      </c>
      <c r="BJ13" s="22">
        <f t="shared" si="24"/>
        <v>55</v>
      </c>
      <c r="BK13" s="22">
        <f t="shared" si="24"/>
        <v>55</v>
      </c>
      <c r="BL13" s="22">
        <f t="shared" si="24"/>
        <v>55</v>
      </c>
      <c r="BM13" s="22">
        <f t="shared" si="24"/>
        <v>55</v>
      </c>
      <c r="BN13" s="22">
        <f t="shared" si="24"/>
        <v>55</v>
      </c>
      <c r="BO13" s="22">
        <f t="shared" si="24"/>
        <v>55</v>
      </c>
      <c r="BP13" s="22">
        <f t="shared" si="24"/>
        <v>55</v>
      </c>
      <c r="BQ13" s="22">
        <f t="shared" si="24"/>
        <v>55</v>
      </c>
      <c r="BR13" s="22">
        <f t="shared" si="24"/>
        <v>55</v>
      </c>
    </row>
    <row r="14" spans="1:70" ht="17" x14ac:dyDescent="0.2">
      <c r="A14" s="89" t="s">
        <v>737</v>
      </c>
      <c r="B14" s="32" t="s">
        <v>735</v>
      </c>
      <c r="C14" s="32" t="s">
        <v>736</v>
      </c>
      <c r="D14" s="32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35</v>
      </c>
      <c r="AJ14" s="3">
        <f>IF(AI14&lt;&gt;0,RANK(AI14,$AI$5:$AI$72),"")</f>
        <v>10</v>
      </c>
      <c r="AK14" s="5">
        <f>COUNTA(E14,G14,I14,K14,M14,O14,Q14,S14,U14,W14,Y14,AA14,AC14,AE14,AG14)</f>
        <v>1</v>
      </c>
      <c r="AL14" s="41">
        <f>HLOOKUP($AL$2,$BD$4:$BR$72,ROW(A14)-3,FALSE)</f>
        <v>35</v>
      </c>
      <c r="AM14" s="33">
        <f>IF(AL14&lt;&gt;0,RANK(AL14,$AL$5:$AL$72),"")</f>
        <v>10</v>
      </c>
      <c r="AO14" s="22">
        <f t="shared" si="0"/>
        <v>0</v>
      </c>
      <c r="AP14">
        <f t="shared" si="1"/>
        <v>0</v>
      </c>
      <c r="AQ14">
        <f t="shared" si="2"/>
        <v>35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35</v>
      </c>
      <c r="BE14" s="22">
        <f t="shared" ref="BE14:BR14" si="25">BD14+LARGE($AO14:$BC14,BE$4)</f>
        <v>35</v>
      </c>
      <c r="BF14" s="22">
        <f t="shared" si="25"/>
        <v>35</v>
      </c>
      <c r="BG14" s="22">
        <f t="shared" si="25"/>
        <v>35</v>
      </c>
      <c r="BH14" s="22">
        <f t="shared" si="25"/>
        <v>35</v>
      </c>
      <c r="BI14" s="22">
        <f t="shared" si="25"/>
        <v>35</v>
      </c>
      <c r="BJ14" s="22">
        <f t="shared" si="25"/>
        <v>35</v>
      </c>
      <c r="BK14" s="22">
        <f t="shared" si="25"/>
        <v>35</v>
      </c>
      <c r="BL14" s="22">
        <f t="shared" si="25"/>
        <v>35</v>
      </c>
      <c r="BM14" s="22">
        <f t="shared" si="25"/>
        <v>35</v>
      </c>
      <c r="BN14" s="22">
        <f t="shared" si="25"/>
        <v>35</v>
      </c>
      <c r="BO14" s="22">
        <f t="shared" si="25"/>
        <v>35</v>
      </c>
      <c r="BP14" s="22">
        <f t="shared" si="25"/>
        <v>35</v>
      </c>
      <c r="BQ14" s="22">
        <f t="shared" si="25"/>
        <v>35</v>
      </c>
      <c r="BR14" s="22">
        <f t="shared" si="25"/>
        <v>35</v>
      </c>
    </row>
    <row r="15" spans="1:70" ht="17" x14ac:dyDescent="0.2">
      <c r="A15" s="83" t="s">
        <v>199</v>
      </c>
      <c r="B15" s="83" t="s">
        <v>190</v>
      </c>
      <c r="C15" s="83" t="s">
        <v>143</v>
      </c>
      <c r="D15" s="83" t="s">
        <v>15</v>
      </c>
      <c r="E15" s="6">
        <v>2</v>
      </c>
      <c r="F15" s="2">
        <v>35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35</v>
      </c>
      <c r="AJ15" s="3">
        <f>IF(AI15&lt;&gt;0,RANK(AI15,$AI$5:$AI$72),"")</f>
        <v>10</v>
      </c>
      <c r="AK15" s="5">
        <f>COUNTA(E15,G15,I15,K15,M15,O15,Q15,S15,U15,W15,Y15,AA15,AC15,AE15,AG15)</f>
        <v>1</v>
      </c>
      <c r="AL15" s="41">
        <f>HLOOKUP($AL$2,$BD$4:$BR$72,ROW(A15)-3,FALSE)</f>
        <v>35</v>
      </c>
      <c r="AM15" s="33">
        <f>IF(AL15&lt;&gt;0,RANK(AL15,$AL$5:$AL$72),"")</f>
        <v>10</v>
      </c>
      <c r="AO15" s="22">
        <f t="shared" si="0"/>
        <v>35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35</v>
      </c>
      <c r="BE15" s="22">
        <f t="shared" ref="BE15:BR15" si="26">BD15+LARGE($AO15:$BC15,BE$4)</f>
        <v>35</v>
      </c>
      <c r="BF15" s="22">
        <f t="shared" si="26"/>
        <v>35</v>
      </c>
      <c r="BG15" s="22">
        <f t="shared" si="26"/>
        <v>35</v>
      </c>
      <c r="BH15" s="22">
        <f t="shared" si="26"/>
        <v>35</v>
      </c>
      <c r="BI15" s="22">
        <f t="shared" si="26"/>
        <v>35</v>
      </c>
      <c r="BJ15" s="22">
        <f t="shared" si="26"/>
        <v>35</v>
      </c>
      <c r="BK15" s="22">
        <f t="shared" si="26"/>
        <v>35</v>
      </c>
      <c r="BL15" s="22">
        <f t="shared" si="26"/>
        <v>35</v>
      </c>
      <c r="BM15" s="22">
        <f t="shared" si="26"/>
        <v>35</v>
      </c>
      <c r="BN15" s="22">
        <f t="shared" si="26"/>
        <v>35</v>
      </c>
      <c r="BO15" s="22">
        <f t="shared" si="26"/>
        <v>35</v>
      </c>
      <c r="BP15" s="22">
        <f t="shared" si="26"/>
        <v>35</v>
      </c>
      <c r="BQ15" s="22">
        <f t="shared" si="26"/>
        <v>35</v>
      </c>
      <c r="BR15" s="22">
        <f t="shared" si="26"/>
        <v>35</v>
      </c>
    </row>
    <row r="16" spans="1:70" ht="17" x14ac:dyDescent="0.2">
      <c r="A16" s="89" t="s">
        <v>7</v>
      </c>
      <c r="B16" s="80" t="s">
        <v>618</v>
      </c>
      <c r="C16" s="80" t="s">
        <v>628</v>
      </c>
      <c r="D16" s="32" t="s">
        <v>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2</v>
      </c>
      <c r="H16" s="2">
        <v>35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35</v>
      </c>
      <c r="AJ16" s="3">
        <f>IF(AI16&lt;&gt;0,RANK(AI16,$AI$5:$AI$72),"")</f>
        <v>10</v>
      </c>
      <c r="AK16" s="5">
        <f>COUNTA(E16,G16,I16,K16,M16,O16,Q16,S16,U16,W16,Y16,AA16,AC16,AE16,AG16)</f>
        <v>1</v>
      </c>
      <c r="AL16" s="41">
        <f>HLOOKUP($AL$2,$BD$4:$BR$72,ROW(A16)-3,FALSE)</f>
        <v>35</v>
      </c>
      <c r="AM16" s="33">
        <f>IF(AL16&lt;&gt;0,RANK(AL16,$AL$5:$AL$72),"")</f>
        <v>10</v>
      </c>
      <c r="AO16" s="22">
        <f t="shared" si="0"/>
        <v>0</v>
      </c>
      <c r="AP16">
        <f t="shared" si="1"/>
        <v>35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35</v>
      </c>
      <c r="BE16" s="22">
        <f t="shared" ref="BE16:BR16" si="27">BD16+LARGE($AO16:$BC16,BE$4)</f>
        <v>35</v>
      </c>
      <c r="BF16" s="22">
        <f t="shared" si="27"/>
        <v>35</v>
      </c>
      <c r="BG16" s="22">
        <f t="shared" si="27"/>
        <v>35</v>
      </c>
      <c r="BH16" s="22">
        <f t="shared" si="27"/>
        <v>35</v>
      </c>
      <c r="BI16" s="22">
        <f t="shared" si="27"/>
        <v>35</v>
      </c>
      <c r="BJ16" s="22">
        <f t="shared" si="27"/>
        <v>35</v>
      </c>
      <c r="BK16" s="22">
        <f t="shared" si="27"/>
        <v>35</v>
      </c>
      <c r="BL16" s="22">
        <f t="shared" si="27"/>
        <v>35</v>
      </c>
      <c r="BM16" s="22">
        <f t="shared" si="27"/>
        <v>35</v>
      </c>
      <c r="BN16" s="22">
        <f t="shared" si="27"/>
        <v>35</v>
      </c>
      <c r="BO16" s="22">
        <f t="shared" si="27"/>
        <v>35</v>
      </c>
      <c r="BP16" s="22">
        <f t="shared" si="27"/>
        <v>35</v>
      </c>
      <c r="BQ16" s="22">
        <f t="shared" si="27"/>
        <v>35</v>
      </c>
      <c r="BR16" s="22">
        <f t="shared" si="27"/>
        <v>35</v>
      </c>
    </row>
    <row r="17" spans="1:70" ht="17" x14ac:dyDescent="0.2">
      <c r="A17" s="89" t="s">
        <v>7</v>
      </c>
      <c r="B17" s="80" t="s">
        <v>629</v>
      </c>
      <c r="C17" s="80" t="s">
        <v>630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35</v>
      </c>
      <c r="AJ17" s="3">
        <f>IF(AI17&lt;&gt;0,RANK(AI17,$AI$5:$AI$72),"")</f>
        <v>10</v>
      </c>
      <c r="AK17" s="5">
        <f>COUNTA(E17,G17,I17,K17,M17,O17,Q17,S17,U17,W17,Y17,AA17,AC17,AE17,AG17)</f>
        <v>1</v>
      </c>
      <c r="AL17" s="41">
        <f>HLOOKUP($AL$2,$BD$4:$BR$72,ROW(A17)-3,FALSE)</f>
        <v>35</v>
      </c>
      <c r="AM17" s="33">
        <f>IF(AL17&lt;&gt;0,RANK(AL17,$AL$5:$AL$72),"")</f>
        <v>10</v>
      </c>
      <c r="AO17" s="22">
        <f t="shared" si="0"/>
        <v>0</v>
      </c>
      <c r="AP17">
        <f t="shared" si="1"/>
        <v>35</v>
      </c>
      <c r="AQ17">
        <f t="shared" si="2"/>
        <v>0</v>
      </c>
      <c r="AR17">
        <f t="shared" si="3"/>
        <v>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35</v>
      </c>
      <c r="BE17" s="22">
        <f t="shared" ref="BE17:BR17" si="28">BD17+LARGE($AO17:$BC17,BE$4)</f>
        <v>35</v>
      </c>
      <c r="BF17" s="22">
        <f t="shared" si="28"/>
        <v>35</v>
      </c>
      <c r="BG17" s="22">
        <f t="shared" si="28"/>
        <v>35</v>
      </c>
      <c r="BH17" s="22">
        <f t="shared" si="28"/>
        <v>35</v>
      </c>
      <c r="BI17" s="22">
        <f t="shared" si="28"/>
        <v>35</v>
      </c>
      <c r="BJ17" s="22">
        <f t="shared" si="28"/>
        <v>35</v>
      </c>
      <c r="BK17" s="22">
        <f t="shared" si="28"/>
        <v>35</v>
      </c>
      <c r="BL17" s="22">
        <f t="shared" si="28"/>
        <v>35</v>
      </c>
      <c r="BM17" s="22">
        <f t="shared" si="28"/>
        <v>35</v>
      </c>
      <c r="BN17" s="22">
        <f t="shared" si="28"/>
        <v>35</v>
      </c>
      <c r="BO17" s="22">
        <f t="shared" si="28"/>
        <v>35</v>
      </c>
      <c r="BP17" s="22">
        <f t="shared" si="28"/>
        <v>35</v>
      </c>
      <c r="BQ17" s="22">
        <f t="shared" si="28"/>
        <v>35</v>
      </c>
      <c r="BR17" s="22">
        <f t="shared" si="28"/>
        <v>35</v>
      </c>
    </row>
    <row r="18" spans="1:70" ht="17" x14ac:dyDescent="0.2">
      <c r="A18" s="97" t="s">
        <v>703</v>
      </c>
      <c r="B18" s="32" t="s">
        <v>704</v>
      </c>
      <c r="C18" s="32" t="s">
        <v>248</v>
      </c>
      <c r="D18" s="32" t="s">
        <v>94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25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25</v>
      </c>
      <c r="AJ18" s="3">
        <f>IF(AI18&lt;&gt;0,RANK(AI18,$AI$5:$AI$72),"")</f>
        <v>14</v>
      </c>
      <c r="AK18" s="5">
        <f>COUNTA(E18,G18,I18,K18,M18,O18,Q18,S18,U18,W18,Y18,AA18,AC18,AE18,AG18)</f>
        <v>1</v>
      </c>
      <c r="AL18" s="41">
        <f>HLOOKUP($AL$2,$BD$4:$BR$72,ROW(A18)-3,FALSE)</f>
        <v>25</v>
      </c>
      <c r="AM18" s="33">
        <f>IF(AL18&lt;&gt;0,RANK(AL18,$AL$5:$AL$72),"")</f>
        <v>14</v>
      </c>
      <c r="AO18" s="22">
        <f t="shared" si="0"/>
        <v>0</v>
      </c>
      <c r="AP18">
        <f t="shared" si="1"/>
        <v>0</v>
      </c>
      <c r="AQ18">
        <f t="shared" si="2"/>
        <v>25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25</v>
      </c>
      <c r="BE18" s="22">
        <f t="shared" ref="BE18:BR18" si="29">BD18+LARGE($AO18:$BC18,BE$4)</f>
        <v>25</v>
      </c>
      <c r="BF18" s="22">
        <f t="shared" si="29"/>
        <v>25</v>
      </c>
      <c r="BG18" s="22">
        <f t="shared" si="29"/>
        <v>25</v>
      </c>
      <c r="BH18" s="22">
        <f t="shared" si="29"/>
        <v>25</v>
      </c>
      <c r="BI18" s="22">
        <f t="shared" si="29"/>
        <v>25</v>
      </c>
      <c r="BJ18" s="22">
        <f t="shared" si="29"/>
        <v>25</v>
      </c>
      <c r="BK18" s="22">
        <f t="shared" si="29"/>
        <v>25</v>
      </c>
      <c r="BL18" s="22">
        <f t="shared" si="29"/>
        <v>25</v>
      </c>
      <c r="BM18" s="22">
        <f t="shared" si="29"/>
        <v>25</v>
      </c>
      <c r="BN18" s="22">
        <f t="shared" si="29"/>
        <v>25</v>
      </c>
      <c r="BO18" s="22">
        <f t="shared" si="29"/>
        <v>25</v>
      </c>
      <c r="BP18" s="22">
        <f t="shared" si="29"/>
        <v>25</v>
      </c>
      <c r="BQ18" s="22">
        <f t="shared" si="29"/>
        <v>25</v>
      </c>
      <c r="BR18" s="22">
        <f t="shared" si="29"/>
        <v>25</v>
      </c>
    </row>
    <row r="19" spans="1:70" ht="17" x14ac:dyDescent="0.2">
      <c r="A19" s="97" t="s">
        <v>705</v>
      </c>
      <c r="B19" s="89" t="s">
        <v>706</v>
      </c>
      <c r="C19" s="32" t="s">
        <v>707</v>
      </c>
      <c r="D19" s="32" t="s">
        <v>94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25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25</v>
      </c>
      <c r="AJ19" s="3">
        <f>IF(AI19&lt;&gt;0,RANK(AI19,$AI$5:$AI$72),"")</f>
        <v>14</v>
      </c>
      <c r="AK19" s="5">
        <f>COUNTA(E19,G19,I19,K19,M19,O19,Q19,S19,U19,W19,Y19,AA19,AC19,AE19,AG19)</f>
        <v>1</v>
      </c>
      <c r="AL19" s="41">
        <f>HLOOKUP($AL$2,$BD$4:$BR$72,ROW(A19)-3,FALSE)</f>
        <v>25</v>
      </c>
      <c r="AM19" s="33">
        <f>IF(AL19&lt;&gt;0,RANK(AL19,$AL$5:$AL$72),"")</f>
        <v>14</v>
      </c>
      <c r="AO19" s="22">
        <f t="shared" si="0"/>
        <v>0</v>
      </c>
      <c r="AP19">
        <f t="shared" si="1"/>
        <v>0</v>
      </c>
      <c r="AQ19">
        <f t="shared" si="2"/>
        <v>25</v>
      </c>
      <c r="AR19">
        <f t="shared" si="3"/>
        <v>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25</v>
      </c>
      <c r="BE19" s="22">
        <f t="shared" ref="BE19:BR19" si="30">BD19+LARGE($AO19:$BC19,BE$4)</f>
        <v>25</v>
      </c>
      <c r="BF19" s="22">
        <f t="shared" si="30"/>
        <v>25</v>
      </c>
      <c r="BG19" s="22">
        <f t="shared" si="30"/>
        <v>25</v>
      </c>
      <c r="BH19" s="22">
        <f t="shared" si="30"/>
        <v>25</v>
      </c>
      <c r="BI19" s="22">
        <f t="shared" si="30"/>
        <v>25</v>
      </c>
      <c r="BJ19" s="22">
        <f t="shared" si="30"/>
        <v>25</v>
      </c>
      <c r="BK19" s="22">
        <f t="shared" si="30"/>
        <v>25</v>
      </c>
      <c r="BL19" s="22">
        <f t="shared" si="30"/>
        <v>25</v>
      </c>
      <c r="BM19" s="22">
        <f t="shared" si="30"/>
        <v>25</v>
      </c>
      <c r="BN19" s="22">
        <f t="shared" si="30"/>
        <v>25</v>
      </c>
      <c r="BO19" s="22">
        <f t="shared" si="30"/>
        <v>25</v>
      </c>
      <c r="BP19" s="22">
        <f t="shared" si="30"/>
        <v>25</v>
      </c>
      <c r="BQ19" s="22">
        <f t="shared" si="30"/>
        <v>25</v>
      </c>
      <c r="BR19" s="22">
        <f t="shared" si="30"/>
        <v>25</v>
      </c>
    </row>
    <row r="20" spans="1:70" ht="17" x14ac:dyDescent="0.2">
      <c r="A20" s="89" t="s">
        <v>7</v>
      </c>
      <c r="B20" s="32" t="s">
        <v>708</v>
      </c>
      <c r="C20" s="32" t="s">
        <v>156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5</v>
      </c>
      <c r="J20" s="2">
        <v>20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20</v>
      </c>
      <c r="AJ20" s="3">
        <f>IF(AI20&lt;&gt;0,RANK(AI20,$AI$5:$AI$72),"")</f>
        <v>16</v>
      </c>
      <c r="AK20" s="5">
        <f>COUNTA(E20,G20,I20,K20,M20,O20,Q20,S20,U20,W20,Y20,AA20,AC20,AE20,AG20)</f>
        <v>1</v>
      </c>
      <c r="AL20" s="41">
        <f>HLOOKUP($AL$2,$BD$4:$BR$72,ROW(A20)-3,FALSE)</f>
        <v>20</v>
      </c>
      <c r="AM20" s="33">
        <f>IF(AL20&lt;&gt;0,RANK(AL20,$AL$5:$AL$72),"")</f>
        <v>16</v>
      </c>
      <c r="AO20" s="22">
        <f t="shared" si="0"/>
        <v>0</v>
      </c>
      <c r="AP20">
        <f t="shared" si="1"/>
        <v>0</v>
      </c>
      <c r="AQ20">
        <f t="shared" si="2"/>
        <v>20</v>
      </c>
      <c r="AR20">
        <f t="shared" si="3"/>
        <v>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20</v>
      </c>
      <c r="BE20" s="22">
        <f t="shared" ref="BE20:BR20" si="31">BD20+LARGE($AO20:$BC20,BE$4)</f>
        <v>20</v>
      </c>
      <c r="BF20" s="22">
        <f t="shared" si="31"/>
        <v>20</v>
      </c>
      <c r="BG20" s="22">
        <f t="shared" si="31"/>
        <v>20</v>
      </c>
      <c r="BH20" s="22">
        <f t="shared" si="31"/>
        <v>20</v>
      </c>
      <c r="BI20" s="22">
        <f t="shared" si="31"/>
        <v>20</v>
      </c>
      <c r="BJ20" s="22">
        <f t="shared" si="31"/>
        <v>20</v>
      </c>
      <c r="BK20" s="22">
        <f t="shared" si="31"/>
        <v>20</v>
      </c>
      <c r="BL20" s="22">
        <f t="shared" si="31"/>
        <v>20</v>
      </c>
      <c r="BM20" s="22">
        <f t="shared" si="31"/>
        <v>20</v>
      </c>
      <c r="BN20" s="22">
        <f t="shared" si="31"/>
        <v>20</v>
      </c>
      <c r="BO20" s="22">
        <f t="shared" si="31"/>
        <v>20</v>
      </c>
      <c r="BP20" s="22">
        <f t="shared" si="31"/>
        <v>20</v>
      </c>
      <c r="BQ20" s="22">
        <f t="shared" si="31"/>
        <v>20</v>
      </c>
      <c r="BR20" s="22">
        <f t="shared" si="31"/>
        <v>20</v>
      </c>
    </row>
    <row r="21" spans="1:70" ht="17" x14ac:dyDescent="0.2">
      <c r="A21" s="92" t="s">
        <v>7</v>
      </c>
      <c r="B21" s="85" t="s">
        <v>708</v>
      </c>
      <c r="C21" s="85" t="s">
        <v>709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5</v>
      </c>
      <c r="J21" s="2">
        <v>20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20</v>
      </c>
      <c r="AJ21" s="3">
        <f>IF(AI21&lt;&gt;0,RANK(AI21,$AI$5:$AI$72),"")</f>
        <v>16</v>
      </c>
      <c r="AK21" s="5">
        <f>COUNTA(E21,G21,I21,K21,M21,O21,Q21,S21,U21,W21,Y21,AA21,AC21,AE21,AG21)</f>
        <v>1</v>
      </c>
      <c r="AL21" s="41">
        <f>HLOOKUP($AL$2,$BD$4:$BR$72,ROW(A21)-3,FALSE)</f>
        <v>20</v>
      </c>
      <c r="AM21" s="33">
        <f>IF(AL21&lt;&gt;0,RANK(AL21,$AL$5:$AL$72),"")</f>
        <v>16</v>
      </c>
      <c r="AO21" s="22">
        <f t="shared" si="0"/>
        <v>0</v>
      </c>
      <c r="AP21">
        <f t="shared" si="1"/>
        <v>0</v>
      </c>
      <c r="AQ21">
        <f t="shared" si="2"/>
        <v>20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20</v>
      </c>
      <c r="BE21" s="22">
        <f t="shared" ref="BE21:BR21" si="32">BD21+LARGE($AO21:$BC21,BE$4)</f>
        <v>20</v>
      </c>
      <c r="BF21" s="22">
        <f t="shared" si="32"/>
        <v>20</v>
      </c>
      <c r="BG21" s="22">
        <f t="shared" si="32"/>
        <v>20</v>
      </c>
      <c r="BH21" s="22">
        <f t="shared" si="32"/>
        <v>20</v>
      </c>
      <c r="BI21" s="22">
        <f t="shared" si="32"/>
        <v>20</v>
      </c>
      <c r="BJ21" s="22">
        <f t="shared" si="32"/>
        <v>20</v>
      </c>
      <c r="BK21" s="22">
        <f t="shared" si="32"/>
        <v>20</v>
      </c>
      <c r="BL21" s="22">
        <f t="shared" si="32"/>
        <v>20</v>
      </c>
      <c r="BM21" s="22">
        <f t="shared" si="32"/>
        <v>20</v>
      </c>
      <c r="BN21" s="22">
        <f t="shared" si="32"/>
        <v>20</v>
      </c>
      <c r="BO21" s="22">
        <f t="shared" si="32"/>
        <v>20</v>
      </c>
      <c r="BP21" s="22">
        <f t="shared" si="32"/>
        <v>20</v>
      </c>
      <c r="BQ21" s="22">
        <f t="shared" si="32"/>
        <v>20</v>
      </c>
      <c r="BR21" s="22">
        <f t="shared" si="32"/>
        <v>20</v>
      </c>
    </row>
    <row r="22" spans="1:70" ht="17" x14ac:dyDescent="0.2">
      <c r="A22" s="91" t="s">
        <v>200</v>
      </c>
      <c r="B22" s="91" t="s">
        <v>191</v>
      </c>
      <c r="C22" s="91" t="s">
        <v>192</v>
      </c>
      <c r="D22" s="83" t="s">
        <v>40</v>
      </c>
      <c r="E22" s="6">
        <v>3</v>
      </c>
      <c r="F22" s="2">
        <v>20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20</v>
      </c>
      <c r="AJ22" s="3">
        <f>IF(AI22&lt;&gt;0,RANK(AI22,$AI$5:$AI$72),"")</f>
        <v>16</v>
      </c>
      <c r="AK22" s="5">
        <f>COUNTA(E22,G22,I22,K22,M22,O22,Q22,S22,U22,W22,Y22,AA22,AC22,AE22,AG22)</f>
        <v>1</v>
      </c>
      <c r="AL22" s="41">
        <f>HLOOKUP($AL$2,$BD$4:$BR$72,ROW(A22)-3,FALSE)</f>
        <v>20</v>
      </c>
      <c r="AM22" s="33">
        <f>IF(AL22&lt;&gt;0,RANK(AL22,$AL$5:$AL$72),"")</f>
        <v>16</v>
      </c>
      <c r="AO22" s="22">
        <f t="shared" si="0"/>
        <v>20</v>
      </c>
      <c r="AP22">
        <f t="shared" si="1"/>
        <v>0</v>
      </c>
      <c r="AQ22">
        <f t="shared" si="2"/>
        <v>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20</v>
      </c>
      <c r="BE22" s="22">
        <f t="shared" ref="BE22:BR22" si="33">BD22+LARGE($AO22:$BC22,BE$4)</f>
        <v>20</v>
      </c>
      <c r="BF22" s="22">
        <f t="shared" si="33"/>
        <v>20</v>
      </c>
      <c r="BG22" s="22">
        <f t="shared" si="33"/>
        <v>20</v>
      </c>
      <c r="BH22" s="22">
        <f t="shared" si="33"/>
        <v>20</v>
      </c>
      <c r="BI22" s="22">
        <f t="shared" si="33"/>
        <v>20</v>
      </c>
      <c r="BJ22" s="22">
        <f t="shared" si="33"/>
        <v>20</v>
      </c>
      <c r="BK22" s="22">
        <f t="shared" si="33"/>
        <v>20</v>
      </c>
      <c r="BL22" s="22">
        <f t="shared" si="33"/>
        <v>20</v>
      </c>
      <c r="BM22" s="22">
        <f t="shared" si="33"/>
        <v>20</v>
      </c>
      <c r="BN22" s="22">
        <f t="shared" si="33"/>
        <v>20</v>
      </c>
      <c r="BO22" s="22">
        <f t="shared" si="33"/>
        <v>20</v>
      </c>
      <c r="BP22" s="22">
        <f t="shared" si="33"/>
        <v>20</v>
      </c>
      <c r="BQ22" s="22">
        <f t="shared" si="33"/>
        <v>20</v>
      </c>
      <c r="BR22" s="22">
        <f t="shared" si="33"/>
        <v>20</v>
      </c>
    </row>
    <row r="23" spans="1:70" ht="17" x14ac:dyDescent="0.2">
      <c r="A23" s="83" t="s">
        <v>301</v>
      </c>
      <c r="B23" s="91" t="s">
        <v>269</v>
      </c>
      <c r="C23" s="91" t="s">
        <v>270</v>
      </c>
      <c r="D23" s="83" t="s">
        <v>41</v>
      </c>
      <c r="E23" s="6">
        <v>3</v>
      </c>
      <c r="F23" s="2">
        <v>20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20</v>
      </c>
      <c r="AJ23" s="3">
        <f>IF(AI23&lt;&gt;0,RANK(AI23,$AI$5:$AI$72),"")</f>
        <v>16</v>
      </c>
      <c r="AK23" s="5">
        <f>COUNTA(E23,G23,I23,K23,M23,O23,Q23,S23,U23,W23,Y23,AA23,AC23,AE23,AG23)</f>
        <v>1</v>
      </c>
      <c r="AL23" s="41">
        <f>HLOOKUP($AL$2,$BD$4:$BR$72,ROW(A23)-3,FALSE)</f>
        <v>20</v>
      </c>
      <c r="AM23" s="33">
        <f>IF(AL23&lt;&gt;0,RANK(AL23,$AL$5:$AL$72),"")</f>
        <v>16</v>
      </c>
      <c r="AO23" s="22">
        <f t="shared" si="0"/>
        <v>20</v>
      </c>
      <c r="AP23">
        <f t="shared" si="1"/>
        <v>0</v>
      </c>
      <c r="AQ23">
        <f t="shared" si="2"/>
        <v>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20</v>
      </c>
      <c r="BE23" s="22">
        <f t="shared" ref="BE23:BR23" si="34">BD23+LARGE($AO23:$BC23,BE$4)</f>
        <v>20</v>
      </c>
      <c r="BF23" s="22">
        <f t="shared" si="34"/>
        <v>20</v>
      </c>
      <c r="BG23" s="22">
        <f t="shared" si="34"/>
        <v>20</v>
      </c>
      <c r="BH23" s="22">
        <f t="shared" si="34"/>
        <v>20</v>
      </c>
      <c r="BI23" s="22">
        <f t="shared" si="34"/>
        <v>20</v>
      </c>
      <c r="BJ23" s="22">
        <f t="shared" si="34"/>
        <v>20</v>
      </c>
      <c r="BK23" s="22">
        <f t="shared" si="34"/>
        <v>20</v>
      </c>
      <c r="BL23" s="22">
        <f t="shared" si="34"/>
        <v>20</v>
      </c>
      <c r="BM23" s="22">
        <f t="shared" si="34"/>
        <v>20</v>
      </c>
      <c r="BN23" s="22">
        <f t="shared" si="34"/>
        <v>20</v>
      </c>
      <c r="BO23" s="22">
        <f t="shared" si="34"/>
        <v>20</v>
      </c>
      <c r="BP23" s="22">
        <f t="shared" si="34"/>
        <v>20</v>
      </c>
      <c r="BQ23" s="22">
        <f t="shared" si="34"/>
        <v>20</v>
      </c>
      <c r="BR23" s="22">
        <f t="shared" si="34"/>
        <v>20</v>
      </c>
    </row>
    <row r="24" spans="1:70" ht="17" x14ac:dyDescent="0.2">
      <c r="A24" s="89" t="s">
        <v>851</v>
      </c>
      <c r="B24" s="85" t="s">
        <v>852</v>
      </c>
      <c r="C24" s="85" t="s">
        <v>853</v>
      </c>
      <c r="D24" s="32" t="s">
        <v>16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20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20</v>
      </c>
      <c r="AJ24" s="3">
        <f>IF(AI24&lt;&gt;0,RANK(AI24,$AI$5:$AI$72),"")</f>
        <v>16</v>
      </c>
      <c r="AK24" s="5">
        <f>COUNTA(E24,G24,I24,K24,M24,O24,Q24,S24,U24,W24,Y24,AA24,AC24,AE24,AG24)</f>
        <v>1</v>
      </c>
      <c r="AL24" s="41">
        <f>HLOOKUP($AL$2,$BD$4:$BR$72,ROW(A24)-3,FALSE)</f>
        <v>20</v>
      </c>
      <c r="AM24" s="33">
        <f>IF(AL24&lt;&gt;0,RANK(AL24,$AL$5:$AL$72),"")</f>
        <v>16</v>
      </c>
      <c r="AO24" s="22">
        <f t="shared" si="0"/>
        <v>0</v>
      </c>
      <c r="AP24">
        <f t="shared" si="1"/>
        <v>0</v>
      </c>
      <c r="AQ24">
        <f t="shared" si="2"/>
        <v>0</v>
      </c>
      <c r="AR24">
        <f t="shared" si="3"/>
        <v>20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20</v>
      </c>
      <c r="BE24" s="22">
        <f t="shared" ref="BE24:BR24" si="35">BD24+LARGE($AO24:$BC24,BE$4)</f>
        <v>20</v>
      </c>
      <c r="BF24" s="22">
        <f t="shared" si="35"/>
        <v>20</v>
      </c>
      <c r="BG24" s="22">
        <f t="shared" si="35"/>
        <v>20</v>
      </c>
      <c r="BH24" s="22">
        <f t="shared" si="35"/>
        <v>20</v>
      </c>
      <c r="BI24" s="22">
        <f t="shared" si="35"/>
        <v>20</v>
      </c>
      <c r="BJ24" s="22">
        <f t="shared" si="35"/>
        <v>20</v>
      </c>
      <c r="BK24" s="22">
        <f t="shared" si="35"/>
        <v>20</v>
      </c>
      <c r="BL24" s="22">
        <f t="shared" si="35"/>
        <v>20</v>
      </c>
      <c r="BM24" s="22">
        <f t="shared" si="35"/>
        <v>20</v>
      </c>
      <c r="BN24" s="22">
        <f t="shared" si="35"/>
        <v>20</v>
      </c>
      <c r="BO24" s="22">
        <f t="shared" si="35"/>
        <v>20</v>
      </c>
      <c r="BP24" s="22">
        <f t="shared" si="35"/>
        <v>20</v>
      </c>
      <c r="BQ24" s="22">
        <f t="shared" si="35"/>
        <v>20</v>
      </c>
      <c r="BR24" s="22">
        <f t="shared" si="35"/>
        <v>20</v>
      </c>
    </row>
    <row r="25" spans="1:70" ht="17" x14ac:dyDescent="0.2">
      <c r="A25" s="89" t="s">
        <v>854</v>
      </c>
      <c r="B25" s="32" t="s">
        <v>855</v>
      </c>
      <c r="C25" s="32" t="s">
        <v>856</v>
      </c>
      <c r="D25" s="32" t="s">
        <v>16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3</v>
      </c>
      <c r="L25" s="2">
        <v>20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20</v>
      </c>
      <c r="AJ25" s="3">
        <f>IF(AI25&lt;&gt;0,RANK(AI25,$AI$5:$AI$72),"")</f>
        <v>16</v>
      </c>
      <c r="AK25" s="5">
        <f>COUNTA(E25,G25,I25,K25,M25,O25,Q25,S25,U25,W25,Y25,AA25,AC25,AE25,AG25)</f>
        <v>1</v>
      </c>
      <c r="AL25" s="41">
        <f>HLOOKUP($AL$2,$BD$4:$BR$72,ROW(A25)-3,FALSE)</f>
        <v>20</v>
      </c>
      <c r="AM25" s="33">
        <f>IF(AL25&lt;&gt;0,RANK(AL25,$AL$5:$AL$72),"")</f>
        <v>16</v>
      </c>
      <c r="AO25" s="22">
        <f t="shared" si="0"/>
        <v>0</v>
      </c>
      <c r="AP25">
        <f t="shared" si="1"/>
        <v>0</v>
      </c>
      <c r="AQ25">
        <f t="shared" si="2"/>
        <v>0</v>
      </c>
      <c r="AR25">
        <f t="shared" si="3"/>
        <v>20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20</v>
      </c>
      <c r="BE25" s="22">
        <f t="shared" ref="BE25:BR25" si="36">BD25+LARGE($AO25:$BC25,BE$4)</f>
        <v>20</v>
      </c>
      <c r="BF25" s="22">
        <f t="shared" si="36"/>
        <v>20</v>
      </c>
      <c r="BG25" s="22">
        <f t="shared" si="36"/>
        <v>20</v>
      </c>
      <c r="BH25" s="22">
        <f t="shared" si="36"/>
        <v>20</v>
      </c>
      <c r="BI25" s="22">
        <f t="shared" si="36"/>
        <v>20</v>
      </c>
      <c r="BJ25" s="22">
        <f t="shared" si="36"/>
        <v>20</v>
      </c>
      <c r="BK25" s="22">
        <f t="shared" si="36"/>
        <v>20</v>
      </c>
      <c r="BL25" s="22">
        <f t="shared" si="36"/>
        <v>20</v>
      </c>
      <c r="BM25" s="22">
        <f t="shared" si="36"/>
        <v>20</v>
      </c>
      <c r="BN25" s="22">
        <f t="shared" si="36"/>
        <v>20</v>
      </c>
      <c r="BO25" s="22">
        <f t="shared" si="36"/>
        <v>20</v>
      </c>
      <c r="BP25" s="22">
        <f t="shared" si="36"/>
        <v>20</v>
      </c>
      <c r="BQ25" s="22">
        <f t="shared" si="36"/>
        <v>20</v>
      </c>
      <c r="BR25" s="22">
        <f t="shared" si="36"/>
        <v>20</v>
      </c>
    </row>
    <row r="26" spans="1:70" ht="17" x14ac:dyDescent="0.2">
      <c r="A26" s="123" t="s">
        <v>726</v>
      </c>
      <c r="B26" s="32" t="s">
        <v>727</v>
      </c>
      <c r="C26" s="32" t="s">
        <v>208</v>
      </c>
      <c r="D26" s="32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17</v>
      </c>
      <c r="J26" s="2">
        <v>12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12</v>
      </c>
      <c r="AJ26" s="3">
        <f>IF(AI26&lt;&gt;0,RANK(AI26,$AI$5:$AI$72),"")</f>
        <v>22</v>
      </c>
      <c r="AK26" s="5">
        <f>COUNTA(E26,G26,I26,K26,M26,O26,Q26,S26,U26,W26,Y26,AA26,AC26,AE26,AG26)</f>
        <v>1</v>
      </c>
      <c r="AL26" s="41">
        <f>HLOOKUP($AL$2,$BD$4:$BR$72,ROW(A26)-3,FALSE)</f>
        <v>12</v>
      </c>
      <c r="AM26" s="33">
        <f>IF(AL26&lt;&gt;0,RANK(AL26,$AL$5:$AL$72),"")</f>
        <v>22</v>
      </c>
      <c r="AO26" s="22">
        <f t="shared" si="0"/>
        <v>0</v>
      </c>
      <c r="AP26">
        <f t="shared" si="1"/>
        <v>0</v>
      </c>
      <c r="AQ26">
        <f t="shared" si="2"/>
        <v>12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12</v>
      </c>
      <c r="BE26" s="22">
        <f t="shared" ref="BE26:BR26" si="37">BD26+LARGE($AO26:$BC26,BE$4)</f>
        <v>12</v>
      </c>
      <c r="BF26" s="22">
        <f t="shared" si="37"/>
        <v>12</v>
      </c>
      <c r="BG26" s="22">
        <f t="shared" si="37"/>
        <v>12</v>
      </c>
      <c r="BH26" s="22">
        <f t="shared" si="37"/>
        <v>12</v>
      </c>
      <c r="BI26" s="22">
        <f t="shared" si="37"/>
        <v>12</v>
      </c>
      <c r="BJ26" s="22">
        <f t="shared" si="37"/>
        <v>12</v>
      </c>
      <c r="BK26" s="22">
        <f t="shared" si="37"/>
        <v>12</v>
      </c>
      <c r="BL26" s="22">
        <f t="shared" si="37"/>
        <v>12</v>
      </c>
      <c r="BM26" s="22">
        <f t="shared" si="37"/>
        <v>12</v>
      </c>
      <c r="BN26" s="22">
        <f t="shared" si="37"/>
        <v>12</v>
      </c>
      <c r="BO26" s="22">
        <f t="shared" si="37"/>
        <v>12</v>
      </c>
      <c r="BP26" s="22">
        <f t="shared" si="37"/>
        <v>12</v>
      </c>
      <c r="BQ26" s="22">
        <f t="shared" si="37"/>
        <v>12</v>
      </c>
      <c r="BR26" s="22">
        <f t="shared" si="37"/>
        <v>12</v>
      </c>
    </row>
    <row r="27" spans="1:70" ht="17" x14ac:dyDescent="0.2">
      <c r="A27" s="89" t="s">
        <v>730</v>
      </c>
      <c r="B27" s="124" t="s">
        <v>367</v>
      </c>
      <c r="C27" s="32" t="s">
        <v>487</v>
      </c>
      <c r="D27" s="32" t="s">
        <v>41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18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10</v>
      </c>
      <c r="AJ27" s="3">
        <f>IF(AI27&lt;&gt;0,RANK(AI27,$AI$5:$AI$72),"")</f>
        <v>23</v>
      </c>
      <c r="AK27" s="5">
        <f>COUNTA(E27,G27,I27,K27,M27,O27,Q27,S27,U27,W27,Y27,AA27,AC27,AE27,AG27)</f>
        <v>1</v>
      </c>
      <c r="AL27" s="41">
        <f>HLOOKUP($AL$2,$BD$4:$BR$72,ROW(A27)-3,FALSE)</f>
        <v>10</v>
      </c>
      <c r="AM27" s="33">
        <f>IF(AL27&lt;&gt;0,RANK(AL27,$AL$5:$AL$72),"")</f>
        <v>23</v>
      </c>
      <c r="AO27" s="22">
        <f t="shared" si="0"/>
        <v>0</v>
      </c>
      <c r="AP27">
        <f t="shared" si="1"/>
        <v>0</v>
      </c>
      <c r="AQ27">
        <f t="shared" si="2"/>
        <v>10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10</v>
      </c>
      <c r="BE27" s="22">
        <f t="shared" ref="BE27:BR27" si="38">BD27+LARGE($AO27:$BC27,BE$4)</f>
        <v>10</v>
      </c>
      <c r="BF27" s="22">
        <f t="shared" si="38"/>
        <v>10</v>
      </c>
      <c r="BG27" s="22">
        <f t="shared" si="38"/>
        <v>10</v>
      </c>
      <c r="BH27" s="22">
        <f t="shared" si="38"/>
        <v>10</v>
      </c>
      <c r="BI27" s="22">
        <f t="shared" si="38"/>
        <v>10</v>
      </c>
      <c r="BJ27" s="22">
        <f t="shared" si="38"/>
        <v>10</v>
      </c>
      <c r="BK27" s="22">
        <f t="shared" si="38"/>
        <v>10</v>
      </c>
      <c r="BL27" s="22">
        <f t="shared" si="38"/>
        <v>10</v>
      </c>
      <c r="BM27" s="22">
        <f t="shared" si="38"/>
        <v>10</v>
      </c>
      <c r="BN27" s="22">
        <f t="shared" si="38"/>
        <v>10</v>
      </c>
      <c r="BO27" s="22">
        <f t="shared" si="38"/>
        <v>10</v>
      </c>
      <c r="BP27" s="22">
        <f t="shared" si="38"/>
        <v>10</v>
      </c>
      <c r="BQ27" s="22">
        <f t="shared" si="38"/>
        <v>10</v>
      </c>
      <c r="BR27" s="22">
        <f t="shared" si="38"/>
        <v>10</v>
      </c>
    </row>
    <row r="28" spans="1:70" ht="17" x14ac:dyDescent="0.2">
      <c r="A28" s="83" t="s">
        <v>202</v>
      </c>
      <c r="B28" s="83" t="s">
        <v>195</v>
      </c>
      <c r="C28" s="83" t="s">
        <v>196</v>
      </c>
      <c r="D28" s="83" t="s">
        <v>40</v>
      </c>
      <c r="E28" s="6">
        <v>5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10</v>
      </c>
      <c r="AJ28" s="3">
        <f>IF(AI28&lt;&gt;0,RANK(AI28,$AI$5:$AI$72),"")</f>
        <v>23</v>
      </c>
      <c r="AK28" s="5">
        <f>COUNTA(E28,G28,I28,K28,M28,O28,Q28,S28,U28,W28,Y28,AA28,AC28,AE28,AG28)</f>
        <v>1</v>
      </c>
      <c r="AL28" s="41">
        <f>HLOOKUP($AL$2,$BD$4:$BR$72,ROW(A28)-3,FALSE)</f>
        <v>10</v>
      </c>
      <c r="AM28" s="33">
        <f>IF(AL28&lt;&gt;0,RANK(AL28,$AL$5:$AL$72),"")</f>
        <v>23</v>
      </c>
      <c r="AO28" s="22">
        <f t="shared" si="0"/>
        <v>10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10</v>
      </c>
      <c r="BE28" s="22">
        <f t="shared" ref="BE28:BR28" si="39">BD28+LARGE($AO28:$BC28,BE$4)</f>
        <v>10</v>
      </c>
      <c r="BF28" s="22">
        <f t="shared" si="39"/>
        <v>10</v>
      </c>
      <c r="BG28" s="22">
        <f t="shared" si="39"/>
        <v>10</v>
      </c>
      <c r="BH28" s="22">
        <f t="shared" si="39"/>
        <v>10</v>
      </c>
      <c r="BI28" s="22">
        <f t="shared" si="39"/>
        <v>10</v>
      </c>
      <c r="BJ28" s="22">
        <f t="shared" si="39"/>
        <v>10</v>
      </c>
      <c r="BK28" s="22">
        <f t="shared" si="39"/>
        <v>10</v>
      </c>
      <c r="BL28" s="22">
        <f t="shared" si="39"/>
        <v>10</v>
      </c>
      <c r="BM28" s="22">
        <f t="shared" si="39"/>
        <v>10</v>
      </c>
      <c r="BN28" s="22">
        <f t="shared" si="39"/>
        <v>10</v>
      </c>
      <c r="BO28" s="22">
        <f t="shared" si="39"/>
        <v>10</v>
      </c>
      <c r="BP28" s="22">
        <f t="shared" si="39"/>
        <v>10</v>
      </c>
      <c r="BQ28" s="22">
        <f t="shared" si="39"/>
        <v>10</v>
      </c>
      <c r="BR28" s="22">
        <f t="shared" si="39"/>
        <v>10</v>
      </c>
    </row>
    <row r="29" spans="1:70" ht="17" x14ac:dyDescent="0.2">
      <c r="A29" s="83" t="s">
        <v>203</v>
      </c>
      <c r="B29" s="83" t="s">
        <v>197</v>
      </c>
      <c r="C29" s="83" t="s">
        <v>198</v>
      </c>
      <c r="D29" s="83" t="s">
        <v>38</v>
      </c>
      <c r="E29" s="6">
        <v>6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10</v>
      </c>
      <c r="AJ29" s="3">
        <f>IF(AI29&lt;&gt;0,RANK(AI29,$AI$5:$AI$72),"")</f>
        <v>23</v>
      </c>
      <c r="AK29" s="5">
        <f>COUNTA(E29,G29,I29,K29,M29,O29,Q29,S29,U29,W29,Y29,AA29,AC29,AE29,AG29)</f>
        <v>1</v>
      </c>
      <c r="AL29" s="41">
        <f>HLOOKUP($AL$2,$BD$4:$BR$72,ROW(A29)-3,FALSE)</f>
        <v>10</v>
      </c>
      <c r="AM29" s="33">
        <f>IF(AL29&lt;&gt;0,RANK(AL29,$AL$5:$AL$72),"")</f>
        <v>23</v>
      </c>
      <c r="AO29" s="22">
        <f t="shared" si="0"/>
        <v>10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10</v>
      </c>
      <c r="BE29" s="22">
        <f t="shared" ref="BE29:BR29" si="40">BD29+LARGE($AO29:$BC29,BE$4)</f>
        <v>10</v>
      </c>
      <c r="BF29" s="22">
        <f t="shared" si="40"/>
        <v>10</v>
      </c>
      <c r="BG29" s="22">
        <f t="shared" si="40"/>
        <v>10</v>
      </c>
      <c r="BH29" s="22">
        <f t="shared" si="40"/>
        <v>10</v>
      </c>
      <c r="BI29" s="22">
        <f t="shared" si="40"/>
        <v>10</v>
      </c>
      <c r="BJ29" s="22">
        <f t="shared" si="40"/>
        <v>10</v>
      </c>
      <c r="BK29" s="22">
        <f t="shared" si="40"/>
        <v>10</v>
      </c>
      <c r="BL29" s="22">
        <f t="shared" si="40"/>
        <v>10</v>
      </c>
      <c r="BM29" s="22">
        <f t="shared" si="40"/>
        <v>10</v>
      </c>
      <c r="BN29" s="22">
        <f t="shared" si="40"/>
        <v>10</v>
      </c>
      <c r="BO29" s="22">
        <f t="shared" si="40"/>
        <v>10</v>
      </c>
      <c r="BP29" s="22">
        <f t="shared" si="40"/>
        <v>10</v>
      </c>
      <c r="BQ29" s="22">
        <f t="shared" si="40"/>
        <v>10</v>
      </c>
      <c r="BR29" s="22">
        <f t="shared" si="40"/>
        <v>10</v>
      </c>
    </row>
    <row r="30" spans="1:70" ht="17" x14ac:dyDescent="0.2">
      <c r="A30" s="83" t="s">
        <v>218</v>
      </c>
      <c r="B30" s="83" t="s">
        <v>212</v>
      </c>
      <c r="C30" s="83" t="s">
        <v>213</v>
      </c>
      <c r="D30" s="83" t="s">
        <v>38</v>
      </c>
      <c r="E30" s="6">
        <v>6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10</v>
      </c>
      <c r="AJ30" s="3">
        <f>IF(AI30&lt;&gt;0,RANK(AI30,$AI$5:$AI$72),"")</f>
        <v>23</v>
      </c>
      <c r="AK30" s="5">
        <f>COUNTA(E30,G30,I30,K30,M30,O30,Q30,S30,U30,W30,Y30,AA30,AC30,AE30,AG30)</f>
        <v>1</v>
      </c>
      <c r="AL30" s="41">
        <f>HLOOKUP($AL$2,$BD$4:$BR$72,ROW(A30)-3,FALSE)</f>
        <v>10</v>
      </c>
      <c r="AM30" s="33">
        <f>IF(AL30&lt;&gt;0,RANK(AL30,$AL$5:$AL$72),"")</f>
        <v>23</v>
      </c>
      <c r="AO30" s="22">
        <f t="shared" si="0"/>
        <v>10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10</v>
      </c>
      <c r="BE30" s="22">
        <f t="shared" ref="BE30:BR30" si="41">BD30+LARGE($AO30:$BC30,BE$4)</f>
        <v>10</v>
      </c>
      <c r="BF30" s="22">
        <f t="shared" si="41"/>
        <v>10</v>
      </c>
      <c r="BG30" s="22">
        <f t="shared" si="41"/>
        <v>10</v>
      </c>
      <c r="BH30" s="22">
        <f t="shared" si="41"/>
        <v>10</v>
      </c>
      <c r="BI30" s="22">
        <f t="shared" si="41"/>
        <v>10</v>
      </c>
      <c r="BJ30" s="22">
        <f t="shared" si="41"/>
        <v>10</v>
      </c>
      <c r="BK30" s="22">
        <f t="shared" si="41"/>
        <v>10</v>
      </c>
      <c r="BL30" s="22">
        <f t="shared" si="41"/>
        <v>10</v>
      </c>
      <c r="BM30" s="22">
        <f t="shared" si="41"/>
        <v>10</v>
      </c>
      <c r="BN30" s="22">
        <f t="shared" si="41"/>
        <v>10</v>
      </c>
      <c r="BO30" s="22">
        <f t="shared" si="41"/>
        <v>10</v>
      </c>
      <c r="BP30" s="22">
        <f t="shared" si="41"/>
        <v>10</v>
      </c>
      <c r="BQ30" s="22">
        <f t="shared" si="41"/>
        <v>10</v>
      </c>
      <c r="BR30" s="22">
        <f t="shared" si="41"/>
        <v>10</v>
      </c>
    </row>
    <row r="31" spans="1:70" ht="17" x14ac:dyDescent="0.2">
      <c r="A31" s="83" t="s">
        <v>7</v>
      </c>
      <c r="B31" s="83" t="s">
        <v>287</v>
      </c>
      <c r="C31" s="83" t="s">
        <v>288</v>
      </c>
      <c r="D31" s="83" t="s">
        <v>40</v>
      </c>
      <c r="E31" s="6">
        <v>13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10</v>
      </c>
      <c r="AJ31" s="3">
        <f>IF(AI31&lt;&gt;0,RANK(AI31,$AI$5:$AI$72),"")</f>
        <v>23</v>
      </c>
      <c r="AK31" s="5">
        <f>COUNTA(E31,G31,I31,K31,M31,O31,Q31,S31,U31,W31,Y31,AA31,AC31,AE31,AG31)</f>
        <v>1</v>
      </c>
      <c r="AL31" s="41">
        <f>HLOOKUP($AL$2,$BD$4:$BR$72,ROW(A31)-3,FALSE)</f>
        <v>10</v>
      </c>
      <c r="AM31" s="33">
        <f>IF(AL31&lt;&gt;0,RANK(AL31,$AL$5:$AL$72),"")</f>
        <v>23</v>
      </c>
      <c r="AO31" s="22">
        <f t="shared" si="0"/>
        <v>10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10</v>
      </c>
      <c r="BE31" s="22">
        <f t="shared" ref="BE31:BR31" si="42">BD31+LARGE($AO31:$BC31,BE$4)</f>
        <v>10</v>
      </c>
      <c r="BF31" s="22">
        <f t="shared" si="42"/>
        <v>10</v>
      </c>
      <c r="BG31" s="22">
        <f t="shared" si="42"/>
        <v>10</v>
      </c>
      <c r="BH31" s="22">
        <f t="shared" si="42"/>
        <v>10</v>
      </c>
      <c r="BI31" s="22">
        <f t="shared" si="42"/>
        <v>10</v>
      </c>
      <c r="BJ31" s="22">
        <f t="shared" si="42"/>
        <v>10</v>
      </c>
      <c r="BK31" s="22">
        <f t="shared" si="42"/>
        <v>10</v>
      </c>
      <c r="BL31" s="22">
        <f t="shared" si="42"/>
        <v>10</v>
      </c>
      <c r="BM31" s="22">
        <f t="shared" si="42"/>
        <v>10</v>
      </c>
      <c r="BN31" s="22">
        <f t="shared" si="42"/>
        <v>10</v>
      </c>
      <c r="BO31" s="22">
        <f t="shared" si="42"/>
        <v>10</v>
      </c>
      <c r="BP31" s="22">
        <f t="shared" si="42"/>
        <v>10</v>
      </c>
      <c r="BQ31" s="22">
        <f t="shared" si="42"/>
        <v>10</v>
      </c>
      <c r="BR31" s="22">
        <f t="shared" si="42"/>
        <v>10</v>
      </c>
    </row>
    <row r="32" spans="1:70" ht="17" x14ac:dyDescent="0.2">
      <c r="A32" s="83" t="s">
        <v>265</v>
      </c>
      <c r="B32" s="83" t="s">
        <v>247</v>
      </c>
      <c r="C32" s="83" t="s">
        <v>248</v>
      </c>
      <c r="D32" s="83" t="s">
        <v>41</v>
      </c>
      <c r="E32" s="6">
        <v>17</v>
      </c>
      <c r="F32" s="2">
        <v>10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10</v>
      </c>
      <c r="AJ32" s="3">
        <f>IF(AI32&lt;&gt;0,RANK(AI32,$AI$5:$AI$72),"")</f>
        <v>23</v>
      </c>
      <c r="AK32" s="5">
        <f>COUNTA(E32,G32,I32,K32,M32,O32,Q32,S32,U32,W32,Y32,AA32,AC32,AE32,AG32)</f>
        <v>1</v>
      </c>
      <c r="AL32" s="41">
        <f>HLOOKUP($AL$2,$BD$4:$BR$72,ROW(A32)-3,FALSE)</f>
        <v>10</v>
      </c>
      <c r="AM32" s="33">
        <f>IF(AL32&lt;&gt;0,RANK(AL32,$AL$5:$AL$72),"")</f>
        <v>23</v>
      </c>
      <c r="AO32" s="22">
        <f t="shared" si="0"/>
        <v>10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10</v>
      </c>
      <c r="BE32" s="22">
        <f t="shared" ref="BE32:BR32" si="43">BD32+LARGE($AO32:$BC32,BE$4)</f>
        <v>10</v>
      </c>
      <c r="BF32" s="22">
        <f t="shared" si="43"/>
        <v>10</v>
      </c>
      <c r="BG32" s="22">
        <f t="shared" si="43"/>
        <v>10</v>
      </c>
      <c r="BH32" s="22">
        <f t="shared" si="43"/>
        <v>10</v>
      </c>
      <c r="BI32" s="22">
        <f t="shared" si="43"/>
        <v>10</v>
      </c>
      <c r="BJ32" s="22">
        <f t="shared" si="43"/>
        <v>10</v>
      </c>
      <c r="BK32" s="22">
        <f t="shared" si="43"/>
        <v>10</v>
      </c>
      <c r="BL32" s="22">
        <f t="shared" si="43"/>
        <v>10</v>
      </c>
      <c r="BM32" s="22">
        <f t="shared" si="43"/>
        <v>10</v>
      </c>
      <c r="BN32" s="22">
        <f t="shared" si="43"/>
        <v>10</v>
      </c>
      <c r="BO32" s="22">
        <f t="shared" si="43"/>
        <v>10</v>
      </c>
      <c r="BP32" s="22">
        <f t="shared" si="43"/>
        <v>10</v>
      </c>
      <c r="BQ32" s="22">
        <f t="shared" si="43"/>
        <v>10</v>
      </c>
      <c r="BR32" s="22">
        <f t="shared" si="43"/>
        <v>10</v>
      </c>
    </row>
    <row r="33" spans="1:70" ht="17" x14ac:dyDescent="0.2">
      <c r="A33" s="83" t="s">
        <v>463</v>
      </c>
      <c r="B33" s="83" t="s">
        <v>440</v>
      </c>
      <c r="C33" s="83" t="s">
        <v>441</v>
      </c>
      <c r="D33" s="83" t="s">
        <v>38</v>
      </c>
      <c r="E33" s="76">
        <v>24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10</v>
      </c>
      <c r="AJ33" s="3">
        <f>IF(AI33&lt;&gt;0,RANK(AI33,$AI$5:$AI$72),"")</f>
        <v>23</v>
      </c>
      <c r="AK33" s="5">
        <f>COUNTA(E33,G33,I33,K33,M33,O33,Q33,S33,U33,W33,Y33,AA33,AC33,AE33,AG33)</f>
        <v>1</v>
      </c>
      <c r="AL33" s="41">
        <f>HLOOKUP($AL$2,$BD$4:$BR$72,ROW(A33)-3,FALSE)</f>
        <v>10</v>
      </c>
      <c r="AM33" s="33">
        <f>IF(AL33&lt;&gt;0,RANK(AL33,$AL$5:$AL$72),"")</f>
        <v>23</v>
      </c>
      <c r="AO33" s="22">
        <f t="shared" si="0"/>
        <v>10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10</v>
      </c>
      <c r="BE33" s="22">
        <f t="shared" ref="BE33:BR33" si="44">BD33+LARGE($AO33:$BC33,BE$4)</f>
        <v>10</v>
      </c>
      <c r="BF33" s="22">
        <f t="shared" si="44"/>
        <v>10</v>
      </c>
      <c r="BG33" s="22">
        <f t="shared" si="44"/>
        <v>10</v>
      </c>
      <c r="BH33" s="22">
        <f t="shared" si="44"/>
        <v>10</v>
      </c>
      <c r="BI33" s="22">
        <f t="shared" si="44"/>
        <v>10</v>
      </c>
      <c r="BJ33" s="22">
        <f t="shared" si="44"/>
        <v>10</v>
      </c>
      <c r="BK33" s="22">
        <f t="shared" si="44"/>
        <v>10</v>
      </c>
      <c r="BL33" s="22">
        <f t="shared" si="44"/>
        <v>10</v>
      </c>
      <c r="BM33" s="22">
        <f t="shared" si="44"/>
        <v>10</v>
      </c>
      <c r="BN33" s="22">
        <f t="shared" si="44"/>
        <v>10</v>
      </c>
      <c r="BO33" s="22">
        <f t="shared" si="44"/>
        <v>10</v>
      </c>
      <c r="BP33" s="22">
        <f t="shared" si="44"/>
        <v>10</v>
      </c>
      <c r="BQ33" s="22">
        <f t="shared" si="44"/>
        <v>10</v>
      </c>
      <c r="BR33" s="22">
        <f t="shared" si="44"/>
        <v>10</v>
      </c>
    </row>
    <row r="34" spans="1:70" ht="17" x14ac:dyDescent="0.2">
      <c r="A34" s="80" t="s">
        <v>260</v>
      </c>
      <c r="B34" s="80" t="s">
        <v>236</v>
      </c>
      <c r="C34" s="80" t="s">
        <v>237</v>
      </c>
      <c r="D34" s="32" t="s">
        <v>48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4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10</v>
      </c>
      <c r="AJ34" s="3">
        <f>IF(AI34&lt;&gt;0,RANK(AI34,$AI$5:$AI$72),"")</f>
        <v>23</v>
      </c>
      <c r="AK34" s="5">
        <f>COUNTA(E34,G34,I34,K34,M34,O34,Q34,S34,U34,W34,Y34,AA34,AC34,AE34,AG34)</f>
        <v>1</v>
      </c>
      <c r="AL34" s="41">
        <f>HLOOKUP($AL$2,$BD$4:$BR$72,ROW(A34)-3,FALSE)</f>
        <v>10</v>
      </c>
      <c r="AM34" s="33">
        <f>IF(AL34&lt;&gt;0,RANK(AL34,$AL$5:$AL$72),"")</f>
        <v>23</v>
      </c>
      <c r="AO34" s="22">
        <f t="shared" si="0"/>
        <v>0</v>
      </c>
      <c r="AP34">
        <f t="shared" si="1"/>
        <v>10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10</v>
      </c>
      <c r="BE34" s="22">
        <f t="shared" ref="BE34:BR34" si="45">BD34+LARGE($AO34:$BC34,BE$4)</f>
        <v>10</v>
      </c>
      <c r="BF34" s="22">
        <f t="shared" si="45"/>
        <v>10</v>
      </c>
      <c r="BG34" s="22">
        <f t="shared" si="45"/>
        <v>10</v>
      </c>
      <c r="BH34" s="22">
        <f t="shared" si="45"/>
        <v>10</v>
      </c>
      <c r="BI34" s="22">
        <f t="shared" si="45"/>
        <v>10</v>
      </c>
      <c r="BJ34" s="22">
        <f t="shared" si="45"/>
        <v>10</v>
      </c>
      <c r="BK34" s="22">
        <f t="shared" si="45"/>
        <v>10</v>
      </c>
      <c r="BL34" s="22">
        <f t="shared" si="45"/>
        <v>10</v>
      </c>
      <c r="BM34" s="22">
        <f t="shared" si="45"/>
        <v>10</v>
      </c>
      <c r="BN34" s="22">
        <f t="shared" si="45"/>
        <v>10</v>
      </c>
      <c r="BO34" s="22">
        <f t="shared" si="45"/>
        <v>10</v>
      </c>
      <c r="BP34" s="22">
        <f t="shared" si="45"/>
        <v>10</v>
      </c>
      <c r="BQ34" s="22">
        <f t="shared" si="45"/>
        <v>10</v>
      </c>
      <c r="BR34" s="22">
        <f t="shared" si="45"/>
        <v>10</v>
      </c>
    </row>
    <row r="35" spans="1:70" ht="17" x14ac:dyDescent="0.2">
      <c r="A35" s="89" t="s">
        <v>857</v>
      </c>
      <c r="B35" s="32" t="s">
        <v>858</v>
      </c>
      <c r="C35" s="32" t="s">
        <v>859</v>
      </c>
      <c r="D35" s="32" t="s">
        <v>16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9</v>
      </c>
      <c r="L35" s="2">
        <v>10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10</v>
      </c>
      <c r="AJ35" s="3">
        <f>IF(AI35&lt;&gt;0,RANK(AI35,$AI$5:$AI$72),"")</f>
        <v>23</v>
      </c>
      <c r="AK35" s="5">
        <f>COUNTA(E35,G35,I35,K35,M35,O35,Q35,S35,U35,W35,Y35,AA35,AC35,AE35,AG35)</f>
        <v>1</v>
      </c>
      <c r="AL35" s="41">
        <f>HLOOKUP($AL$2,$BD$4:$BR$72,ROW(A35)-3,FALSE)</f>
        <v>10</v>
      </c>
      <c r="AM35" s="33">
        <f>IF(AL35&lt;&gt;0,RANK(AL35,$AL$5:$AL$72),"")</f>
        <v>23</v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10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10</v>
      </c>
      <c r="BE35" s="22">
        <f t="shared" ref="BE35:BR35" si="46">BD35+LARGE($AO35:$BC35,BE$4)</f>
        <v>10</v>
      </c>
      <c r="BF35" s="22">
        <f t="shared" si="46"/>
        <v>10</v>
      </c>
      <c r="BG35" s="22">
        <f t="shared" si="46"/>
        <v>10</v>
      </c>
      <c r="BH35" s="22">
        <f t="shared" si="46"/>
        <v>10</v>
      </c>
      <c r="BI35" s="22">
        <f t="shared" si="46"/>
        <v>10</v>
      </c>
      <c r="BJ35" s="22">
        <f t="shared" si="46"/>
        <v>10</v>
      </c>
      <c r="BK35" s="22">
        <f t="shared" si="46"/>
        <v>10</v>
      </c>
      <c r="BL35" s="22">
        <f t="shared" si="46"/>
        <v>10</v>
      </c>
      <c r="BM35" s="22">
        <f t="shared" si="46"/>
        <v>10</v>
      </c>
      <c r="BN35" s="22">
        <f t="shared" si="46"/>
        <v>10</v>
      </c>
      <c r="BO35" s="22">
        <f t="shared" si="46"/>
        <v>10</v>
      </c>
      <c r="BP35" s="22">
        <f t="shared" si="46"/>
        <v>10</v>
      </c>
      <c r="BQ35" s="22">
        <f t="shared" si="46"/>
        <v>10</v>
      </c>
      <c r="BR35" s="22">
        <f t="shared" si="46"/>
        <v>10</v>
      </c>
    </row>
    <row r="36" spans="1:70" ht="18" x14ac:dyDescent="0.2">
      <c r="A36" s="89"/>
      <c r="B36" s="89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89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89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89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89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89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89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89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89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89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89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89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89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89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89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89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89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89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89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89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89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89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89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89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25 A28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99"/>
  <sheetViews>
    <sheetView workbookViewId="0">
      <selection activeCell="G18" sqref="G18"/>
    </sheetView>
  </sheetViews>
  <sheetFormatPr baseColWidth="10" defaultColWidth="11" defaultRowHeight="13" x14ac:dyDescent="0.15"/>
  <cols>
    <col min="1" max="1" width="23.33203125" bestFit="1" customWidth="1"/>
    <col min="2" max="2" width="22.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117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Paramètres!T8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95" t="s">
        <v>250</v>
      </c>
      <c r="B5" s="95" t="s">
        <v>219</v>
      </c>
      <c r="C5" s="95" t="s">
        <v>220</v>
      </c>
      <c r="D5" s="95" t="s">
        <v>40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LIGUE")),"",COUNTIFS($D$5:$D$70,"&lt;&gt;"&amp;"",$D$5:$D$70,"&lt;&gt;"&amp;"NL",$D$5:$D$70,"&lt;&gt;"&amp;"HORS LIGUE",G$5:G$70,"&lt;"&amp;G5)+1),Paramètres!$B$3:$C$56,2,FALSE)*Paramètres!$N$4))</f>
        <v>0</v>
      </c>
      <c r="I5" s="36">
        <v>3</v>
      </c>
      <c r="J5" s="2">
        <v>35</v>
      </c>
      <c r="K5" s="4">
        <v>1</v>
      </c>
      <c r="L5" s="2">
        <v>70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LIGUE")),"",COUNTIFS($D$5:$D$70,"&lt;&gt;"&amp;"",$D$5:$D$70,"&lt;&gt;"&amp;"NL",$D$5:$D$70,"&lt;&gt;"&amp;"HORS LIGUE",M$5:M$70,"&lt;"&amp;M5)+1),Paramètres!$B$3:$C$56,2,FALSE)*Paramètres!$N$7))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LIGUE")),"",COUNTIFS($D$5:$D$70,"&lt;&gt;"&amp;"",$D$5:$D$70,"&lt;&gt;"&amp;"NL",$D$5:$D$70,"&lt;&gt;"&amp;"HORS LIGUE",O$5:O$70,"&lt;"&amp;O5)+1),Paramètres!$B$3:$C$56,2,FALSE)*Paramètres!$N$8))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LIGUE")),"",COUNTIFS($D$5:$D$70,"&lt;&gt;"&amp;"",$D$5:$D$70,"&lt;&gt;"&amp;"NL",$D$5:$D$70,"&lt;&gt;"&amp;"HORS LIGUE",Q$5:Q$70,"&lt;"&amp;Q5)+1),Paramètres!$B$3:$C$56,2,FALSE)*Paramètres!$N$9))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LIGUE")),"",COUNTIFS($D$5:$D$70,"&lt;&gt;"&amp;"",$D$5:$D$70,"&lt;&gt;"&amp;"NL",$D$5:$D$70,"&lt;&gt;"&amp;"HORS LIGUE",S$5:S$70,"&lt;"&amp;S5)+1),Paramètres!$B$3:$C$56,2,FALSE)*Paramètres!$N$10))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LIGUE")),"",COUNTIFS($D$5:$D$70,"&lt;&gt;"&amp;"",$D$5:$D$70,"&lt;&gt;"&amp;"NL",$D$5:$D$70,"&lt;&gt;"&amp;"HORS LIGUE",U$5:U$70,"&lt;"&amp;U5)+1),Paramètres!$B$3:$C$56,2,FALSE)*Paramètres!$N$11))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LIGUE")),"",COUNTIFS($D$5:$D$70,"&lt;&gt;"&amp;"",$D$5:$D$70,"&lt;&gt;"&amp;"NL",$D$5:$D$70,"&lt;&gt;"&amp;"HORS LIGUE",W$5:W$70,"&lt;"&amp;W5)+1),Paramètres!$B$3:$C$56,2,FALSE)*Paramètres!$N$12))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LIGUE")),"",COUNTIFS($D$5:$D$70,"&lt;&gt;"&amp;"",$D$5:$D$70,"&lt;&gt;"&amp;"NL",$D$5:$D$70,"&lt;&gt;"&amp;"HORS LIGUE",Y$5:Y$70,"&lt;"&amp;Y5)+1),Paramètres!$B$3:$C$56,2,FALSE)*Paramètres!$N$13))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LIGUE")),"",COUNTIFS($D$5:$D$70,"&lt;&gt;"&amp;"",$D$5:$D$70,"&lt;&gt;"&amp;"NL",$D$5:$D$70,"&lt;&gt;"&amp;"HORS LIGUE",AA$5:AA$70,"&lt;"&amp;AA5)+1),Paramètres!$B$3:$C$56,2,FALSE)*Paramètres!$N$14))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LIGUE")),"",COUNTIFS($D$5:$D$70,"&lt;&gt;"&amp;"",$D$5:$D$70,"&lt;&gt;"&amp;"NL",$D$5:$D$70,"&lt;&gt;"&amp;"HORS LIGUE",AC$5:AC$70,"&lt;"&amp;AC5)+1),Paramètres!$B$3:$C$56,2,FALSE)*Paramètres!$N$15))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LIGUE")),"",COUNTIFS($D$5:$D$70,"&lt;&gt;"&amp;"",$D$5:$D$70,"&lt;&gt;"&amp;"NL",$D$5:$D$70,"&lt;&gt;"&amp;"HORS LIGUE",AE$5:AE$70,"&lt;"&amp;AE5)+1),Paramètres!$B$3:$C$56,2,FALSE)*Paramètres!$N$16))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LIGUE")),"",COUNTIFS($D$5:$D$70,"&lt;&gt;"&amp;"",$D$5:$D$70,"&lt;&gt;"&amp;"NL",$D$5:$D$70,"&lt;&gt;"&amp;"HORS LIGUE",AG$5:AG$70,"&lt;"&amp;AG5)+1),Paramètres!$B$3:$C$56,2,FALSE)*Paramètres!$N$17))</f>
        <v>0</v>
      </c>
      <c r="AI5" s="40">
        <f>F5+H5+J5+L5+N5+P5+R5+T5+V5+X5+Z5+AB5+AD5+AF5+AH5</f>
        <v>175</v>
      </c>
      <c r="AJ5" s="3">
        <f>IF(AI5&lt;&gt;0,RANK(AI5,$AI$5:$AI$70),"")</f>
        <v>1</v>
      </c>
      <c r="AK5" s="5">
        <f>COUNTA(E5,G5,I5,K5,M5,O5,Q5,S5,U5,W5,Y5,AA5,AC5,AE5,AG5)</f>
        <v>3</v>
      </c>
      <c r="AL5" s="41">
        <f>HLOOKUP($AL$2,$BD$4:$BR$70,ROW(A5)-3,FALSE)</f>
        <v>175</v>
      </c>
      <c r="AM5" s="33">
        <f>IF(AL5&lt;&gt;0,RANK(AL5,$AL$5:$AL$70),"")</f>
        <v>1</v>
      </c>
      <c r="AO5" s="22">
        <f t="shared" ref="AO5:AO34" si="0">F5</f>
        <v>70</v>
      </c>
      <c r="AP5">
        <f t="shared" ref="AP5:AP34" si="1">H5</f>
        <v>0</v>
      </c>
      <c r="AQ5">
        <f t="shared" ref="AQ5:AQ34" si="2">J5</f>
        <v>35</v>
      </c>
      <c r="AR5">
        <f t="shared" ref="AR5:AR34" si="3">L5</f>
        <v>70</v>
      </c>
      <c r="AS5">
        <f t="shared" ref="AS5:AS34" si="4">N5</f>
        <v>0</v>
      </c>
      <c r="AT5">
        <f t="shared" ref="AT5:AT34" si="5">P5</f>
        <v>0</v>
      </c>
      <c r="AU5">
        <f t="shared" ref="AU5:AU34" si="6">R5</f>
        <v>0</v>
      </c>
      <c r="AV5">
        <f t="shared" ref="AV5:AV34" si="7">T5</f>
        <v>0</v>
      </c>
      <c r="AW5">
        <f t="shared" ref="AW5:AW34" si="8">V5</f>
        <v>0</v>
      </c>
      <c r="AX5">
        <f t="shared" ref="AX5:AX34" si="9">X5</f>
        <v>0</v>
      </c>
      <c r="AY5">
        <f t="shared" ref="AY5:AY34" si="10">Z5</f>
        <v>0</v>
      </c>
      <c r="AZ5">
        <f t="shared" ref="AZ5:AZ34" si="11">AB5</f>
        <v>0</v>
      </c>
      <c r="BA5">
        <f t="shared" ref="BA5:BA34" si="12">AD5</f>
        <v>0</v>
      </c>
      <c r="BB5">
        <f t="shared" ref="BB5:BB34" si="13">AF5</f>
        <v>0</v>
      </c>
      <c r="BC5">
        <f t="shared" ref="BC5:BC34" si="14">AH5</f>
        <v>0</v>
      </c>
      <c r="BD5">
        <f t="shared" ref="BD5:BD34" si="15">LARGE($AO5:$BC5,BD$4)</f>
        <v>70</v>
      </c>
      <c r="BE5" s="22">
        <f t="shared" ref="BE5:BR5" si="16">BD5+LARGE($AO5:$BC5,BE$4)</f>
        <v>140</v>
      </c>
      <c r="BF5" s="22">
        <f t="shared" si="16"/>
        <v>175</v>
      </c>
      <c r="BG5" s="22">
        <f t="shared" si="16"/>
        <v>175</v>
      </c>
      <c r="BH5" s="22">
        <f t="shared" si="16"/>
        <v>175</v>
      </c>
      <c r="BI5" s="22">
        <f t="shared" si="16"/>
        <v>175</v>
      </c>
      <c r="BJ5" s="22">
        <f t="shared" si="16"/>
        <v>175</v>
      </c>
      <c r="BK5" s="22">
        <f t="shared" si="16"/>
        <v>175</v>
      </c>
      <c r="BL5" s="22">
        <f t="shared" si="16"/>
        <v>175</v>
      </c>
      <c r="BM5" s="22">
        <f t="shared" si="16"/>
        <v>175</v>
      </c>
      <c r="BN5" s="22">
        <f t="shared" si="16"/>
        <v>175</v>
      </c>
      <c r="BO5" s="22">
        <f t="shared" si="16"/>
        <v>175</v>
      </c>
      <c r="BP5" s="22">
        <f t="shared" si="16"/>
        <v>175</v>
      </c>
      <c r="BQ5" s="22">
        <f t="shared" si="16"/>
        <v>175</v>
      </c>
      <c r="BR5" s="22">
        <f t="shared" si="16"/>
        <v>175</v>
      </c>
    </row>
    <row r="6" spans="1:70" ht="17" x14ac:dyDescent="0.2">
      <c r="A6" s="95" t="s">
        <v>299</v>
      </c>
      <c r="B6" s="95" t="s">
        <v>128</v>
      </c>
      <c r="C6" s="95" t="s">
        <v>267</v>
      </c>
      <c r="D6" s="95" t="s">
        <v>40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LIGUE")),"",COUNTIFS($D$5:$D$70,"&lt;&gt;"&amp;"",$D$5:$D$70,"&lt;&gt;"&amp;"NL",$D$5:$D$70,"&lt;&gt;"&amp;"HORS LIGUE",G$5:G$70,"&lt;"&amp;G6)+1),Paramètres!$B$3:$C$56,2,FALSE)*Paramètres!$N$4))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LIGUE")),"",COUNTIFS($D$5:$D$70,"&lt;&gt;"&amp;"",$D$5:$D$70,"&lt;&gt;"&amp;"NL",$D$5:$D$70,"&lt;&gt;"&amp;"HORS LIGUE",I$5:I$70,"&lt;"&amp;I6)+1),Paramètres!$B$3:$C$56,2,FALSE)*Paramètres!$N$5))</f>
        <v>0</v>
      </c>
      <c r="K6" s="4">
        <v>1</v>
      </c>
      <c r="L6" s="2">
        <v>70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LIGUE")),"",COUNTIFS($D$5:$D$70,"&lt;&gt;"&amp;"",$D$5:$D$70,"&lt;&gt;"&amp;"NL",$D$5:$D$70,"&lt;&gt;"&amp;"HORS LIGUE",M$5:M$70,"&lt;"&amp;M6)+1),Paramètres!$B$3:$C$56,2,FALSE)*Paramètres!$N$7))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LIGUE")),"",COUNTIFS($D$5:$D$70,"&lt;&gt;"&amp;"",$D$5:$D$70,"&lt;&gt;"&amp;"NL",$D$5:$D$70,"&lt;&gt;"&amp;"HORS LIGUE",O$5:O$70,"&lt;"&amp;O6)+1),Paramètres!$B$3:$C$56,2,FALSE)*Paramètres!$N$8))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LIGUE")),"",COUNTIFS($D$5:$D$70,"&lt;&gt;"&amp;"",$D$5:$D$70,"&lt;&gt;"&amp;"NL",$D$5:$D$70,"&lt;&gt;"&amp;"HORS LIGUE",Q$5:Q$70,"&lt;"&amp;Q6)+1),Paramètres!$B$3:$C$56,2,FALSE)*Paramètres!$N$9))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LIGUE")),"",COUNTIFS($D$5:$D$70,"&lt;&gt;"&amp;"",$D$5:$D$70,"&lt;&gt;"&amp;"NL",$D$5:$D$70,"&lt;&gt;"&amp;"HORS LIGUE",S$5:S$70,"&lt;"&amp;S6)+1),Paramètres!$B$3:$C$56,2,FALSE)*Paramètres!$N$10))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LIGUE")),"",COUNTIFS($D$5:$D$70,"&lt;&gt;"&amp;"",$D$5:$D$70,"&lt;&gt;"&amp;"NL",$D$5:$D$70,"&lt;&gt;"&amp;"HORS LIGUE",U$5:U$70,"&lt;"&amp;U6)+1),Paramètres!$B$3:$C$56,2,FALSE)*Paramètres!$N$11))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LIGUE")),"",COUNTIFS($D$5:$D$70,"&lt;&gt;"&amp;"",$D$5:$D$70,"&lt;&gt;"&amp;"NL",$D$5:$D$70,"&lt;&gt;"&amp;"HORS LIGUE",W$5:W$70,"&lt;"&amp;W6)+1),Paramètres!$B$3:$C$56,2,FALSE)*Paramètres!$N$12))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LIGUE")),"",COUNTIFS($D$5:$D$70,"&lt;&gt;"&amp;"",$D$5:$D$70,"&lt;&gt;"&amp;"NL",$D$5:$D$70,"&lt;&gt;"&amp;"HORS LIGUE",Y$5:Y$70,"&lt;"&amp;Y6)+1),Paramètres!$B$3:$C$56,2,FALSE)*Paramètres!$N$13))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LIGUE")),"",COUNTIFS($D$5:$D$70,"&lt;&gt;"&amp;"",$D$5:$D$70,"&lt;&gt;"&amp;"NL",$D$5:$D$70,"&lt;&gt;"&amp;"HORS LIGUE",AA$5:AA$70,"&lt;"&amp;AA6)+1),Paramètres!$B$3:$C$56,2,FALSE)*Paramètres!$N$14))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LIGUE")),"",COUNTIFS($D$5:$D$70,"&lt;&gt;"&amp;"",$D$5:$D$70,"&lt;&gt;"&amp;"NL",$D$5:$D$70,"&lt;&gt;"&amp;"HORS LIGUE",AC$5:AC$70,"&lt;"&amp;AC6)+1),Paramètres!$B$3:$C$56,2,FALSE)*Paramètres!$N$15))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LIGUE")),"",COUNTIFS($D$5:$D$70,"&lt;&gt;"&amp;"",$D$5:$D$70,"&lt;&gt;"&amp;"NL",$D$5:$D$70,"&lt;&gt;"&amp;"HORS LIGUE",AE$5:AE$70,"&lt;"&amp;AE6)+1),Paramètres!$B$3:$C$56,2,FALSE)*Paramètres!$N$16))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LIGUE")),"",COUNTIFS($D$5:$D$70,"&lt;&gt;"&amp;"",$D$5:$D$70,"&lt;&gt;"&amp;"NL",$D$5:$D$70,"&lt;&gt;"&amp;"HORS LIGUE",AG$5:AG$70,"&lt;"&amp;AG6)+1),Paramètres!$B$3:$C$56,2,FALSE)*Paramètres!$N$17))</f>
        <v>0</v>
      </c>
      <c r="AI6" s="40">
        <f>F6+H6+J6+L6+N6+P6+R6+T6+V6+X6+Z6+AB6+AD6+AF6+AH6</f>
        <v>140</v>
      </c>
      <c r="AJ6" s="3">
        <f>IF(AI6&lt;&gt;0,RANK(AI6,$AI$5:$AI$70),"")</f>
        <v>2</v>
      </c>
      <c r="AK6" s="5">
        <f>COUNTA(E6,G6,I6,K6,M6,O6,Q6,S6,U6,W6,Y6,AA6,AC6,AE6,AG6)</f>
        <v>2</v>
      </c>
      <c r="AL6" s="41">
        <f>HLOOKUP($AL$2,$BD$4:$BR$70,ROW(A6)-3,FALSE)</f>
        <v>140</v>
      </c>
      <c r="AM6" s="33">
        <f>IF(AL6&lt;&gt;0,RANK(AL6,$AL$5:$AL$70),"")</f>
        <v>2</v>
      </c>
      <c r="AO6" s="22">
        <f t="shared" si="0"/>
        <v>70</v>
      </c>
      <c r="AP6">
        <f t="shared" si="1"/>
        <v>0</v>
      </c>
      <c r="AQ6">
        <f t="shared" si="2"/>
        <v>0</v>
      </c>
      <c r="AR6">
        <f t="shared" si="3"/>
        <v>70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70</v>
      </c>
      <c r="BE6" s="22">
        <f t="shared" ref="BE6:BR6" si="17">BD6+LARGE($AO6:$BC6,BE$4)</f>
        <v>140</v>
      </c>
      <c r="BF6" s="22">
        <f t="shared" si="17"/>
        <v>140</v>
      </c>
      <c r="BG6" s="22">
        <f t="shared" si="17"/>
        <v>140</v>
      </c>
      <c r="BH6" s="22">
        <f t="shared" si="17"/>
        <v>140</v>
      </c>
      <c r="BI6" s="22">
        <f t="shared" si="17"/>
        <v>140</v>
      </c>
      <c r="BJ6" s="22">
        <f t="shared" si="17"/>
        <v>140</v>
      </c>
      <c r="BK6" s="22">
        <f t="shared" si="17"/>
        <v>140</v>
      </c>
      <c r="BL6" s="22">
        <f t="shared" si="17"/>
        <v>140</v>
      </c>
      <c r="BM6" s="22">
        <f t="shared" si="17"/>
        <v>140</v>
      </c>
      <c r="BN6" s="22">
        <f t="shared" si="17"/>
        <v>140</v>
      </c>
      <c r="BO6" s="22">
        <f t="shared" si="17"/>
        <v>140</v>
      </c>
      <c r="BP6" s="22">
        <f t="shared" si="17"/>
        <v>140</v>
      </c>
      <c r="BQ6" s="22">
        <f t="shared" si="17"/>
        <v>140</v>
      </c>
      <c r="BR6" s="22">
        <f t="shared" si="17"/>
        <v>140</v>
      </c>
    </row>
    <row r="7" spans="1:70" ht="17" x14ac:dyDescent="0.2">
      <c r="A7" s="95" t="s">
        <v>253</v>
      </c>
      <c r="B7" s="95" t="s">
        <v>225</v>
      </c>
      <c r="C7" s="95" t="s">
        <v>226</v>
      </c>
      <c r="D7" s="95" t="s">
        <v>95</v>
      </c>
      <c r="E7" s="6">
        <v>4</v>
      </c>
      <c r="F7" s="2">
        <v>25</v>
      </c>
      <c r="G7" s="4">
        <v>1</v>
      </c>
      <c r="H7" s="2">
        <v>55</v>
      </c>
      <c r="I7" s="36">
        <v>5</v>
      </c>
      <c r="J7" s="2">
        <v>20</v>
      </c>
      <c r="K7" s="4">
        <v>3</v>
      </c>
      <c r="L7" s="2">
        <v>35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LIGUE")),"",COUNTIFS($D$5:$D$70,"&lt;&gt;"&amp;"",$D$5:$D$70,"&lt;&gt;"&amp;"NL",$D$5:$D$70,"&lt;&gt;"&amp;"HORS LIGUE",M$5:M$70,"&lt;"&amp;M7)+1),Paramètres!$B$3:$C$56,2,FALSE)*Paramètres!$N$7))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LIGUE")),"",COUNTIFS($D$5:$D$70,"&lt;&gt;"&amp;"",$D$5:$D$70,"&lt;&gt;"&amp;"NL",$D$5:$D$70,"&lt;&gt;"&amp;"HORS LIGUE",O$5:O$70,"&lt;"&amp;O7)+1),Paramètres!$B$3:$C$56,2,FALSE)*Paramètres!$N$8))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LIGUE")),"",COUNTIFS($D$5:$D$70,"&lt;&gt;"&amp;"",$D$5:$D$70,"&lt;&gt;"&amp;"NL",$D$5:$D$70,"&lt;&gt;"&amp;"HORS LIGUE",Q$5:Q$70,"&lt;"&amp;Q7)+1),Paramètres!$B$3:$C$56,2,FALSE)*Paramètres!$N$9))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LIGUE")),"",COUNTIFS($D$5:$D$70,"&lt;&gt;"&amp;"",$D$5:$D$70,"&lt;&gt;"&amp;"NL",$D$5:$D$70,"&lt;&gt;"&amp;"HORS LIGUE",S$5:S$70,"&lt;"&amp;S7)+1),Paramètres!$B$3:$C$56,2,FALSE)*Paramètres!$N$10))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LIGUE")),"",COUNTIFS($D$5:$D$70,"&lt;&gt;"&amp;"",$D$5:$D$70,"&lt;&gt;"&amp;"NL",$D$5:$D$70,"&lt;&gt;"&amp;"HORS LIGUE",U$5:U$70,"&lt;"&amp;U7)+1),Paramètres!$B$3:$C$56,2,FALSE)*Paramètres!$N$11))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LIGUE")),"",COUNTIFS($D$5:$D$70,"&lt;&gt;"&amp;"",$D$5:$D$70,"&lt;&gt;"&amp;"NL",$D$5:$D$70,"&lt;&gt;"&amp;"HORS LIGUE",W$5:W$70,"&lt;"&amp;W7)+1),Paramètres!$B$3:$C$56,2,FALSE)*Paramètres!$N$12))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LIGUE")),"",COUNTIFS($D$5:$D$70,"&lt;&gt;"&amp;"",$D$5:$D$70,"&lt;&gt;"&amp;"NL",$D$5:$D$70,"&lt;&gt;"&amp;"HORS LIGUE",Y$5:Y$70,"&lt;"&amp;Y7)+1),Paramètres!$B$3:$C$56,2,FALSE)*Paramètres!$N$13))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LIGUE")),"",COUNTIFS($D$5:$D$70,"&lt;&gt;"&amp;"",$D$5:$D$70,"&lt;&gt;"&amp;"NL",$D$5:$D$70,"&lt;&gt;"&amp;"HORS LIGUE",AA$5:AA$70,"&lt;"&amp;AA7)+1),Paramètres!$B$3:$C$56,2,FALSE)*Paramètres!$N$14))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LIGUE")),"",COUNTIFS($D$5:$D$70,"&lt;&gt;"&amp;"",$D$5:$D$70,"&lt;&gt;"&amp;"NL",$D$5:$D$70,"&lt;&gt;"&amp;"HORS LIGUE",AC$5:AC$70,"&lt;"&amp;AC7)+1),Paramètres!$B$3:$C$56,2,FALSE)*Paramètres!$N$15))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LIGUE")),"",COUNTIFS($D$5:$D$70,"&lt;&gt;"&amp;"",$D$5:$D$70,"&lt;&gt;"&amp;"NL",$D$5:$D$70,"&lt;&gt;"&amp;"HORS LIGUE",AE$5:AE$70,"&lt;"&amp;AE7)+1),Paramètres!$B$3:$C$56,2,FALSE)*Paramètres!$N$16))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LIGUE")),"",COUNTIFS($D$5:$D$70,"&lt;&gt;"&amp;"",$D$5:$D$70,"&lt;&gt;"&amp;"NL",$D$5:$D$70,"&lt;&gt;"&amp;"HORS LIGUE",AG$5:AG$70,"&lt;"&amp;AG7)+1),Paramètres!$B$3:$C$56,2,FALSE)*Paramètres!$N$17))</f>
        <v>0</v>
      </c>
      <c r="AI7" s="40">
        <f>F7+H7+J7+L7+N7+P7+R7+T7+V7+X7+Z7+AB7+AD7+AF7+AH7</f>
        <v>135</v>
      </c>
      <c r="AJ7" s="3">
        <f>IF(AI7&lt;&gt;0,RANK(AI7,$AI$5:$AI$70),"")</f>
        <v>3</v>
      </c>
      <c r="AK7" s="5">
        <f>COUNTA(E7,G7,I7,K7,M7,O7,Q7,S7,U7,W7,Y7,AA7,AC7,AE7,AG7)</f>
        <v>4</v>
      </c>
      <c r="AL7" s="41">
        <f>HLOOKUP($AL$2,$BD$4:$BR$70,ROW(A7)-3,FALSE)</f>
        <v>135</v>
      </c>
      <c r="AM7" s="33">
        <f>IF(AL7&lt;&gt;0,RANK(AL7,$AL$5:$AL$70),"")</f>
        <v>3</v>
      </c>
      <c r="AO7" s="22">
        <f t="shared" si="0"/>
        <v>25</v>
      </c>
      <c r="AP7">
        <f t="shared" si="1"/>
        <v>55</v>
      </c>
      <c r="AQ7">
        <f t="shared" si="2"/>
        <v>20</v>
      </c>
      <c r="AR7">
        <f t="shared" si="3"/>
        <v>35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55</v>
      </c>
      <c r="BE7" s="22">
        <f t="shared" ref="BE7:BR7" si="18">BD7+LARGE($AO7:$BC7,BE$4)</f>
        <v>90</v>
      </c>
      <c r="BF7" s="22">
        <f t="shared" si="18"/>
        <v>115</v>
      </c>
      <c r="BG7" s="22">
        <f t="shared" si="18"/>
        <v>135</v>
      </c>
      <c r="BH7" s="22">
        <f t="shared" si="18"/>
        <v>135</v>
      </c>
      <c r="BI7" s="22">
        <f t="shared" si="18"/>
        <v>135</v>
      </c>
      <c r="BJ7" s="22">
        <f t="shared" si="18"/>
        <v>135</v>
      </c>
      <c r="BK7" s="22">
        <f t="shared" si="18"/>
        <v>135</v>
      </c>
      <c r="BL7" s="22">
        <f t="shared" si="18"/>
        <v>135</v>
      </c>
      <c r="BM7" s="22">
        <f t="shared" si="18"/>
        <v>135</v>
      </c>
      <c r="BN7" s="22">
        <f t="shared" si="18"/>
        <v>135</v>
      </c>
      <c r="BO7" s="22">
        <f t="shared" si="18"/>
        <v>135</v>
      </c>
      <c r="BP7" s="22">
        <f t="shared" si="18"/>
        <v>135</v>
      </c>
      <c r="BQ7" s="22">
        <f t="shared" si="18"/>
        <v>135</v>
      </c>
      <c r="BR7" s="22">
        <f t="shared" si="18"/>
        <v>135</v>
      </c>
    </row>
    <row r="8" spans="1:70" ht="17" x14ac:dyDescent="0.2">
      <c r="A8" s="95" t="s">
        <v>302</v>
      </c>
      <c r="B8" s="95" t="s">
        <v>271</v>
      </c>
      <c r="C8" s="95" t="s">
        <v>272</v>
      </c>
      <c r="D8" s="95" t="s">
        <v>95</v>
      </c>
      <c r="E8" s="6">
        <v>4</v>
      </c>
      <c r="F8" s="2">
        <v>25</v>
      </c>
      <c r="G8" s="4">
        <v>1</v>
      </c>
      <c r="H8" s="2">
        <v>55</v>
      </c>
      <c r="I8" s="36">
        <v>5</v>
      </c>
      <c r="J8" s="2">
        <v>20</v>
      </c>
      <c r="K8" s="4">
        <v>3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LIGUE")),"",COUNTIFS($D$5:$D$70,"&lt;&gt;"&amp;"",$D$5:$D$70,"&lt;&gt;"&amp;"NL",$D$5:$D$70,"&lt;&gt;"&amp;"HORS LIGUE",M$5:M$70,"&lt;"&amp;M8)+1),Paramètres!$B$3:$C$56,2,FALSE)*Paramètres!$N$7))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LIGUE")),"",COUNTIFS($D$5:$D$70,"&lt;&gt;"&amp;"",$D$5:$D$70,"&lt;&gt;"&amp;"NL",$D$5:$D$70,"&lt;&gt;"&amp;"HORS LIGUE",O$5:O$70,"&lt;"&amp;O8)+1),Paramètres!$B$3:$C$56,2,FALSE)*Paramètres!$N$8))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LIGUE")),"",COUNTIFS($D$5:$D$70,"&lt;&gt;"&amp;"",$D$5:$D$70,"&lt;&gt;"&amp;"NL",$D$5:$D$70,"&lt;&gt;"&amp;"HORS LIGUE",Q$5:Q$70,"&lt;"&amp;Q8)+1),Paramètres!$B$3:$C$56,2,FALSE)*Paramètres!$N$9))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LIGUE")),"",COUNTIFS($D$5:$D$70,"&lt;&gt;"&amp;"",$D$5:$D$70,"&lt;&gt;"&amp;"NL",$D$5:$D$70,"&lt;&gt;"&amp;"HORS LIGUE",S$5:S$70,"&lt;"&amp;S8)+1),Paramètres!$B$3:$C$56,2,FALSE)*Paramètres!$N$10))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LIGUE")),"",COUNTIFS($D$5:$D$70,"&lt;&gt;"&amp;"",$D$5:$D$70,"&lt;&gt;"&amp;"NL",$D$5:$D$70,"&lt;&gt;"&amp;"HORS LIGUE",U$5:U$70,"&lt;"&amp;U8)+1),Paramètres!$B$3:$C$56,2,FALSE)*Paramètres!$N$11))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LIGUE")),"",COUNTIFS($D$5:$D$70,"&lt;&gt;"&amp;"",$D$5:$D$70,"&lt;&gt;"&amp;"NL",$D$5:$D$70,"&lt;&gt;"&amp;"HORS LIGUE",W$5:W$70,"&lt;"&amp;W8)+1),Paramètres!$B$3:$C$56,2,FALSE)*Paramètres!$N$12))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LIGUE")),"",COUNTIFS($D$5:$D$70,"&lt;&gt;"&amp;"",$D$5:$D$70,"&lt;&gt;"&amp;"NL",$D$5:$D$70,"&lt;&gt;"&amp;"HORS LIGUE",Y$5:Y$70,"&lt;"&amp;Y8)+1),Paramètres!$B$3:$C$56,2,FALSE)*Paramètres!$N$13))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LIGUE")),"",COUNTIFS($D$5:$D$70,"&lt;&gt;"&amp;"",$D$5:$D$70,"&lt;&gt;"&amp;"NL",$D$5:$D$70,"&lt;&gt;"&amp;"HORS LIGUE",AA$5:AA$70,"&lt;"&amp;AA8)+1),Paramètres!$B$3:$C$56,2,FALSE)*Paramètres!$N$14))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LIGUE")),"",COUNTIFS($D$5:$D$70,"&lt;&gt;"&amp;"",$D$5:$D$70,"&lt;&gt;"&amp;"NL",$D$5:$D$70,"&lt;&gt;"&amp;"HORS LIGUE",AC$5:AC$70,"&lt;"&amp;AC8)+1),Paramètres!$B$3:$C$56,2,FALSE)*Paramètres!$N$15))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LIGUE")),"",COUNTIFS($D$5:$D$70,"&lt;&gt;"&amp;"",$D$5:$D$70,"&lt;&gt;"&amp;"NL",$D$5:$D$70,"&lt;&gt;"&amp;"HORS LIGUE",AE$5:AE$70,"&lt;"&amp;AE8)+1),Paramètres!$B$3:$C$56,2,FALSE)*Paramètres!$N$16))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LIGUE")),"",COUNTIFS($D$5:$D$70,"&lt;&gt;"&amp;"",$D$5:$D$70,"&lt;&gt;"&amp;"NL",$D$5:$D$70,"&lt;&gt;"&amp;"HORS LIGUE",AG$5:AG$70,"&lt;"&amp;AG8)+1),Paramètres!$B$3:$C$56,2,FALSE)*Paramètres!$N$17))</f>
        <v>0</v>
      </c>
      <c r="AI8" s="40">
        <f>F8+H8+J8+L8+N8+P8+R8+T8+V8+X8+Z8+AB8+AD8+AF8+AH8</f>
        <v>135</v>
      </c>
      <c r="AJ8" s="3">
        <f>IF(AI8&lt;&gt;0,RANK(AI8,$AI$5:$AI$70),"")</f>
        <v>3</v>
      </c>
      <c r="AK8" s="5">
        <f>COUNTA(E8,G8,I8,K8,M8,O8,Q8,S8,U8,W8,Y8,AA8,AC8,AE8,AG8)</f>
        <v>4</v>
      </c>
      <c r="AL8" s="41">
        <f>HLOOKUP($AL$2,$BD$4:$BR$70,ROW(A8)-3,FALSE)</f>
        <v>135</v>
      </c>
      <c r="AM8" s="33">
        <f>IF(AL8&lt;&gt;0,RANK(AL8,$AL$5:$AL$70),"")</f>
        <v>3</v>
      </c>
      <c r="AO8" s="22">
        <f t="shared" si="0"/>
        <v>25</v>
      </c>
      <c r="AP8">
        <f t="shared" si="1"/>
        <v>55</v>
      </c>
      <c r="AQ8">
        <f t="shared" si="2"/>
        <v>20</v>
      </c>
      <c r="AR8">
        <f t="shared" si="3"/>
        <v>35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55</v>
      </c>
      <c r="BE8" s="22">
        <f t="shared" ref="BE8:BR8" si="19">BD8+LARGE($AO8:$BC8,BE$4)</f>
        <v>90</v>
      </c>
      <c r="BF8" s="22">
        <f t="shared" si="19"/>
        <v>115</v>
      </c>
      <c r="BG8" s="22">
        <f t="shared" si="19"/>
        <v>135</v>
      </c>
      <c r="BH8" s="22">
        <f t="shared" si="19"/>
        <v>135</v>
      </c>
      <c r="BI8" s="22">
        <f t="shared" si="19"/>
        <v>135</v>
      </c>
      <c r="BJ8" s="22">
        <f t="shared" si="19"/>
        <v>135</v>
      </c>
      <c r="BK8" s="22">
        <f t="shared" si="19"/>
        <v>135</v>
      </c>
      <c r="BL8" s="22">
        <f t="shared" si="19"/>
        <v>135</v>
      </c>
      <c r="BM8" s="22">
        <f t="shared" si="19"/>
        <v>135</v>
      </c>
      <c r="BN8" s="22">
        <f t="shared" si="19"/>
        <v>135</v>
      </c>
      <c r="BO8" s="22">
        <f t="shared" si="19"/>
        <v>135</v>
      </c>
      <c r="BP8" s="22">
        <f t="shared" si="19"/>
        <v>135</v>
      </c>
      <c r="BQ8" s="22">
        <f t="shared" si="19"/>
        <v>135</v>
      </c>
      <c r="BR8" s="22">
        <f t="shared" si="19"/>
        <v>135</v>
      </c>
    </row>
    <row r="9" spans="1:70" ht="17" x14ac:dyDescent="0.2">
      <c r="A9" s="89" t="s">
        <v>710</v>
      </c>
      <c r="B9" s="32" t="s">
        <v>711</v>
      </c>
      <c r="C9" s="32" t="s">
        <v>712</v>
      </c>
      <c r="D9" s="32" t="s">
        <v>23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LIGUE")),"",COUNTIFS($D$5:$D$70,"&lt;&gt;"&amp;"",$D$5:$D$70,"&lt;&gt;"&amp;"NL",$D$5:$D$70,"&lt;&gt;"&amp;"HORS LIGUE",E$5:E$70,"&lt;"&amp;E9)+1),Paramètres!$B$3:$C$56,2,FALSE)*Paramètres!$N$3))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LIGUE")),"",COUNTIFS($D$5:$D$70,"&lt;&gt;"&amp;"",$D$5:$D$70,"&lt;&gt;"&amp;"NL",$D$5:$D$70,"&lt;&gt;"&amp;"HORS LIGUE",G$5:G$70,"&lt;"&amp;G9)+1),Paramètres!$B$3:$C$56,2,FALSE)*Paramètres!$N$4))</f>
        <v>0</v>
      </c>
      <c r="I9" s="36">
        <v>1</v>
      </c>
      <c r="J9" s="2">
        <v>70</v>
      </c>
      <c r="K9" s="4">
        <v>2</v>
      </c>
      <c r="L9" s="2">
        <v>50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LIGUE")),"",COUNTIFS($D$5:$D$70,"&lt;&gt;"&amp;"",$D$5:$D$70,"&lt;&gt;"&amp;"NL",$D$5:$D$70,"&lt;&gt;"&amp;"HORS LIGUE",M$5:M$70,"&lt;"&amp;M9)+1),Paramètres!$B$3:$C$56,2,FALSE)*Paramètres!$N$7))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LIGUE")),"",COUNTIFS($D$5:$D$70,"&lt;&gt;"&amp;"",$D$5:$D$70,"&lt;&gt;"&amp;"NL",$D$5:$D$70,"&lt;&gt;"&amp;"HORS LIGUE",O$5:O$70,"&lt;"&amp;O9)+1),Paramètres!$B$3:$C$56,2,FALSE)*Paramètres!$N$8))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LIGUE")),"",COUNTIFS($D$5:$D$70,"&lt;&gt;"&amp;"",$D$5:$D$70,"&lt;&gt;"&amp;"NL",$D$5:$D$70,"&lt;&gt;"&amp;"HORS LIGUE",Q$5:Q$70,"&lt;"&amp;Q9)+1),Paramètres!$B$3:$C$56,2,FALSE)*Paramètres!$N$9))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LIGUE")),"",COUNTIFS($D$5:$D$70,"&lt;&gt;"&amp;"",$D$5:$D$70,"&lt;&gt;"&amp;"NL",$D$5:$D$70,"&lt;&gt;"&amp;"HORS LIGUE",S$5:S$70,"&lt;"&amp;S9)+1),Paramètres!$B$3:$C$56,2,FALSE)*Paramètres!$N$10))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LIGUE")),"",COUNTIFS($D$5:$D$70,"&lt;&gt;"&amp;"",$D$5:$D$70,"&lt;&gt;"&amp;"NL",$D$5:$D$70,"&lt;&gt;"&amp;"HORS LIGUE",U$5:U$70,"&lt;"&amp;U9)+1),Paramètres!$B$3:$C$56,2,FALSE)*Paramètres!$N$11))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LIGUE")),"",COUNTIFS($D$5:$D$70,"&lt;&gt;"&amp;"",$D$5:$D$70,"&lt;&gt;"&amp;"NL",$D$5:$D$70,"&lt;&gt;"&amp;"HORS LIGUE",W$5:W$70,"&lt;"&amp;W9)+1),Paramètres!$B$3:$C$56,2,FALSE)*Paramètres!$N$12))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LIGUE")),"",COUNTIFS($D$5:$D$70,"&lt;&gt;"&amp;"",$D$5:$D$70,"&lt;&gt;"&amp;"NL",$D$5:$D$70,"&lt;&gt;"&amp;"HORS LIGUE",Y$5:Y$70,"&lt;"&amp;Y9)+1),Paramètres!$B$3:$C$56,2,FALSE)*Paramètres!$N$13))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LIGUE")),"",COUNTIFS($D$5:$D$70,"&lt;&gt;"&amp;"",$D$5:$D$70,"&lt;&gt;"&amp;"NL",$D$5:$D$70,"&lt;&gt;"&amp;"HORS LIGUE",AA$5:AA$70,"&lt;"&amp;AA9)+1),Paramètres!$B$3:$C$56,2,FALSE)*Paramètres!$N$14))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LIGUE")),"",COUNTIFS($D$5:$D$70,"&lt;&gt;"&amp;"",$D$5:$D$70,"&lt;&gt;"&amp;"NL",$D$5:$D$70,"&lt;&gt;"&amp;"HORS LIGUE",AC$5:AC$70,"&lt;"&amp;AC9)+1),Paramètres!$B$3:$C$56,2,FALSE)*Paramètres!$N$15))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LIGUE")),"",COUNTIFS($D$5:$D$70,"&lt;&gt;"&amp;"",$D$5:$D$70,"&lt;&gt;"&amp;"NL",$D$5:$D$70,"&lt;&gt;"&amp;"HORS LIGUE",AE$5:AE$70,"&lt;"&amp;AE9)+1),Paramètres!$B$3:$C$56,2,FALSE)*Paramètres!$N$16))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LIGUE")),"",COUNTIFS($D$5:$D$70,"&lt;&gt;"&amp;"",$D$5:$D$70,"&lt;&gt;"&amp;"NL",$D$5:$D$70,"&lt;&gt;"&amp;"HORS LIGUE",AG$5:AG$70,"&lt;"&amp;AG9)+1),Paramètres!$B$3:$C$56,2,FALSE)*Paramètres!$N$17))</f>
        <v>0</v>
      </c>
      <c r="AI9" s="40">
        <f>F9+H9+J9+L9+N9+P9+R9+T9+V9+X9+Z9+AB9+AD9+AF9+AH9</f>
        <v>120</v>
      </c>
      <c r="AJ9" s="3">
        <f>IF(AI9&lt;&gt;0,RANK(AI9,$AI$5:$AI$70),"")</f>
        <v>5</v>
      </c>
      <c r="AK9" s="5">
        <f>COUNTA(E9,G9,I9,K9,M9,O9,Q9,S9,U9,W9,Y9,AA9,AC9,AE9,AG9)</f>
        <v>2</v>
      </c>
      <c r="AL9" s="41">
        <f>HLOOKUP($AL$2,$BD$4:$BR$70,ROW(A9)-3,FALSE)</f>
        <v>120</v>
      </c>
      <c r="AM9" s="33">
        <f>IF(AL9&lt;&gt;0,RANK(AL9,$AL$5:$AL$70),"")</f>
        <v>5</v>
      </c>
      <c r="AO9" s="22">
        <f t="shared" si="0"/>
        <v>0</v>
      </c>
      <c r="AP9">
        <f t="shared" si="1"/>
        <v>0</v>
      </c>
      <c r="AQ9">
        <f t="shared" si="2"/>
        <v>70</v>
      </c>
      <c r="AR9">
        <f t="shared" si="3"/>
        <v>50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70</v>
      </c>
      <c r="BE9" s="22">
        <f t="shared" ref="BE9:BR9" si="20">BD9+LARGE($AO9:$BC9,BE$4)</f>
        <v>120</v>
      </c>
      <c r="BF9" s="22">
        <f t="shared" si="20"/>
        <v>120</v>
      </c>
      <c r="BG9" s="22">
        <f t="shared" si="20"/>
        <v>120</v>
      </c>
      <c r="BH9" s="22">
        <f t="shared" si="20"/>
        <v>120</v>
      </c>
      <c r="BI9" s="22">
        <f t="shared" si="20"/>
        <v>120</v>
      </c>
      <c r="BJ9" s="22">
        <f t="shared" si="20"/>
        <v>120</v>
      </c>
      <c r="BK9" s="22">
        <f t="shared" si="20"/>
        <v>120</v>
      </c>
      <c r="BL9" s="22">
        <f t="shared" si="20"/>
        <v>120</v>
      </c>
      <c r="BM9" s="22">
        <f t="shared" si="20"/>
        <v>120</v>
      </c>
      <c r="BN9" s="22">
        <f t="shared" si="20"/>
        <v>120</v>
      </c>
      <c r="BO9" s="22">
        <f t="shared" si="20"/>
        <v>120</v>
      </c>
      <c r="BP9" s="22">
        <f t="shared" si="20"/>
        <v>120</v>
      </c>
      <c r="BQ9" s="22">
        <f t="shared" si="20"/>
        <v>120</v>
      </c>
      <c r="BR9" s="22">
        <f t="shared" si="20"/>
        <v>120</v>
      </c>
    </row>
    <row r="10" spans="1:70" ht="17" x14ac:dyDescent="0.2">
      <c r="A10" s="89" t="s">
        <v>713</v>
      </c>
      <c r="B10" s="32" t="s">
        <v>714</v>
      </c>
      <c r="C10" s="32" t="s">
        <v>715</v>
      </c>
      <c r="D10" s="32" t="s">
        <v>23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LIGUE")),"",COUNTIFS($D$5:$D$70,"&lt;&gt;"&amp;"",$D$5:$D$70,"&lt;&gt;"&amp;"NL",$D$5:$D$70,"&lt;&gt;"&amp;"HORS LIGUE",E$5:E$70,"&lt;"&amp;E10)+1),Paramètres!$B$3:$C$56,2,FALSE)*Paramètres!$N$3))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LIGUE")),"",COUNTIFS($D$5:$D$70,"&lt;&gt;"&amp;"",$D$5:$D$70,"&lt;&gt;"&amp;"NL",$D$5:$D$70,"&lt;&gt;"&amp;"HORS LIGUE",G$5:G$70,"&lt;"&amp;G10)+1),Paramètres!$B$3:$C$56,2,FALSE)*Paramètres!$N$4))</f>
        <v>0</v>
      </c>
      <c r="I10" s="36">
        <v>1</v>
      </c>
      <c r="J10" s="2">
        <v>70</v>
      </c>
      <c r="K10" s="4">
        <v>2</v>
      </c>
      <c r="L10" s="2">
        <v>50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LIGUE")),"",COUNTIFS($D$5:$D$70,"&lt;&gt;"&amp;"",$D$5:$D$70,"&lt;&gt;"&amp;"NL",$D$5:$D$70,"&lt;&gt;"&amp;"HORS LIGUE",M$5:M$70,"&lt;"&amp;M10)+1),Paramètres!$B$3:$C$56,2,FALSE)*Paramètres!$N$7))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LIGUE")),"",COUNTIFS($D$5:$D$70,"&lt;&gt;"&amp;"",$D$5:$D$70,"&lt;&gt;"&amp;"NL",$D$5:$D$70,"&lt;&gt;"&amp;"HORS LIGUE",O$5:O$70,"&lt;"&amp;O10)+1),Paramètres!$B$3:$C$56,2,FALSE)*Paramètres!$N$8))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LIGUE")),"",COUNTIFS($D$5:$D$70,"&lt;&gt;"&amp;"",$D$5:$D$70,"&lt;&gt;"&amp;"NL",$D$5:$D$70,"&lt;&gt;"&amp;"HORS LIGUE",Q$5:Q$70,"&lt;"&amp;Q10)+1),Paramètres!$B$3:$C$56,2,FALSE)*Paramètres!$N$9))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LIGUE")),"",COUNTIFS($D$5:$D$70,"&lt;&gt;"&amp;"",$D$5:$D$70,"&lt;&gt;"&amp;"NL",$D$5:$D$70,"&lt;&gt;"&amp;"HORS LIGUE",S$5:S$70,"&lt;"&amp;S10)+1),Paramètres!$B$3:$C$56,2,FALSE)*Paramètres!$N$10))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LIGUE")),"",COUNTIFS($D$5:$D$70,"&lt;&gt;"&amp;"",$D$5:$D$70,"&lt;&gt;"&amp;"NL",$D$5:$D$70,"&lt;&gt;"&amp;"HORS LIGUE",U$5:U$70,"&lt;"&amp;U10)+1),Paramètres!$B$3:$C$56,2,FALSE)*Paramètres!$N$11))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LIGUE")),"",COUNTIFS($D$5:$D$70,"&lt;&gt;"&amp;"",$D$5:$D$70,"&lt;&gt;"&amp;"NL",$D$5:$D$70,"&lt;&gt;"&amp;"HORS LIGUE",W$5:W$70,"&lt;"&amp;W10)+1),Paramètres!$B$3:$C$56,2,FALSE)*Paramètres!$N$12))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LIGUE")),"",COUNTIFS($D$5:$D$70,"&lt;&gt;"&amp;"",$D$5:$D$70,"&lt;&gt;"&amp;"NL",$D$5:$D$70,"&lt;&gt;"&amp;"HORS LIGUE",Y$5:Y$70,"&lt;"&amp;Y10)+1),Paramètres!$B$3:$C$56,2,FALSE)*Paramètres!$N$13))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LIGUE")),"",COUNTIFS($D$5:$D$70,"&lt;&gt;"&amp;"",$D$5:$D$70,"&lt;&gt;"&amp;"NL",$D$5:$D$70,"&lt;&gt;"&amp;"HORS LIGUE",AA$5:AA$70,"&lt;"&amp;AA10)+1),Paramètres!$B$3:$C$56,2,FALSE)*Paramètres!$N$14))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LIGUE")),"",COUNTIFS($D$5:$D$70,"&lt;&gt;"&amp;"",$D$5:$D$70,"&lt;&gt;"&amp;"NL",$D$5:$D$70,"&lt;&gt;"&amp;"HORS LIGUE",AC$5:AC$70,"&lt;"&amp;AC10)+1),Paramètres!$B$3:$C$56,2,FALSE)*Paramètres!$N$15))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LIGUE")),"",COUNTIFS($D$5:$D$70,"&lt;&gt;"&amp;"",$D$5:$D$70,"&lt;&gt;"&amp;"NL",$D$5:$D$70,"&lt;&gt;"&amp;"HORS LIGUE",AE$5:AE$70,"&lt;"&amp;AE10)+1),Paramètres!$B$3:$C$56,2,FALSE)*Paramètres!$N$16))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LIGUE")),"",COUNTIFS($D$5:$D$70,"&lt;&gt;"&amp;"",$D$5:$D$70,"&lt;&gt;"&amp;"NL",$D$5:$D$70,"&lt;&gt;"&amp;"HORS LIGUE",AG$5:AG$70,"&lt;"&amp;AG10)+1),Paramètres!$B$3:$C$56,2,FALSE)*Paramètres!$N$17))</f>
        <v>0</v>
      </c>
      <c r="AI10" s="40">
        <f>F10+H10+J10+L10+N10+P10+R10+T10+V10+X10+Z10+AB10+AD10+AF10+AH10</f>
        <v>120</v>
      </c>
      <c r="AJ10" s="3">
        <f>IF(AI10&lt;&gt;0,RANK(AI10,$AI$5:$AI$70),"")</f>
        <v>5</v>
      </c>
      <c r="AK10" s="5">
        <f>COUNTA(E10,G10,I10,K10,M10,O10,Q10,S10,U10,W10,Y10,AA10,AC10,AE10,AG10)</f>
        <v>2</v>
      </c>
      <c r="AL10" s="41">
        <f>HLOOKUP($AL$2,$BD$4:$BR$70,ROW(A10)-3,FALSE)</f>
        <v>120</v>
      </c>
      <c r="AM10" s="33">
        <f>IF(AL10&lt;&gt;0,RANK(AL10,$AL$5:$AL$70),"")</f>
        <v>5</v>
      </c>
      <c r="AO10" s="22">
        <f t="shared" si="0"/>
        <v>0</v>
      </c>
      <c r="AP10">
        <f t="shared" si="1"/>
        <v>0</v>
      </c>
      <c r="AQ10">
        <f t="shared" si="2"/>
        <v>70</v>
      </c>
      <c r="AR10">
        <f t="shared" si="3"/>
        <v>50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70</v>
      </c>
      <c r="BE10" s="22">
        <f t="shared" ref="BE10:BR10" si="21">BD10+LARGE($AO10:$BC10,BE$4)</f>
        <v>120</v>
      </c>
      <c r="BF10" s="22">
        <f t="shared" si="21"/>
        <v>120</v>
      </c>
      <c r="BG10" s="22">
        <f t="shared" si="21"/>
        <v>120</v>
      </c>
      <c r="BH10" s="22">
        <f t="shared" si="21"/>
        <v>120</v>
      </c>
      <c r="BI10" s="22">
        <f t="shared" si="21"/>
        <v>120</v>
      </c>
      <c r="BJ10" s="22">
        <f t="shared" si="21"/>
        <v>120</v>
      </c>
      <c r="BK10" s="22">
        <f t="shared" si="21"/>
        <v>120</v>
      </c>
      <c r="BL10" s="22">
        <f t="shared" si="21"/>
        <v>120</v>
      </c>
      <c r="BM10" s="22">
        <f t="shared" si="21"/>
        <v>120</v>
      </c>
      <c r="BN10" s="22">
        <f t="shared" si="21"/>
        <v>120</v>
      </c>
      <c r="BO10" s="22">
        <f t="shared" si="21"/>
        <v>120</v>
      </c>
      <c r="BP10" s="22">
        <f t="shared" si="21"/>
        <v>120</v>
      </c>
      <c r="BQ10" s="22">
        <f t="shared" si="21"/>
        <v>120</v>
      </c>
      <c r="BR10" s="22">
        <f t="shared" si="21"/>
        <v>120</v>
      </c>
    </row>
    <row r="11" spans="1:70" ht="17" x14ac:dyDescent="0.2">
      <c r="A11" s="95" t="s">
        <v>255</v>
      </c>
      <c r="B11" s="95" t="s">
        <v>229</v>
      </c>
      <c r="C11" s="95" t="s">
        <v>207</v>
      </c>
      <c r="D11" s="95" t="s">
        <v>17</v>
      </c>
      <c r="E11" s="6">
        <v>6</v>
      </c>
      <c r="F11" s="2">
        <v>16</v>
      </c>
      <c r="G11" s="4">
        <v>2</v>
      </c>
      <c r="H11" s="2">
        <v>35</v>
      </c>
      <c r="I11" s="36">
        <v>4</v>
      </c>
      <c r="J11" s="2">
        <v>25</v>
      </c>
      <c r="K11" s="4">
        <v>4</v>
      </c>
      <c r="L11" s="2">
        <v>25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LIGUE")),"",COUNTIFS($D$5:$D$70,"&lt;&gt;"&amp;"",$D$5:$D$70,"&lt;&gt;"&amp;"NL",$D$5:$D$70,"&lt;&gt;"&amp;"HORS LIGUE",M$5:M$70,"&lt;"&amp;M11)+1),Paramètres!$B$3:$C$56,2,FALSE)*Paramètres!$N$7))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LIGUE")),"",COUNTIFS($D$5:$D$70,"&lt;&gt;"&amp;"",$D$5:$D$70,"&lt;&gt;"&amp;"NL",$D$5:$D$70,"&lt;&gt;"&amp;"HORS LIGUE",O$5:O$70,"&lt;"&amp;O11)+1),Paramètres!$B$3:$C$56,2,FALSE)*Paramètres!$N$8))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LIGUE")),"",COUNTIFS($D$5:$D$70,"&lt;&gt;"&amp;"",$D$5:$D$70,"&lt;&gt;"&amp;"NL",$D$5:$D$70,"&lt;&gt;"&amp;"HORS LIGUE",Q$5:Q$70,"&lt;"&amp;Q11)+1),Paramètres!$B$3:$C$56,2,FALSE)*Paramètres!$N$9))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LIGUE")),"",COUNTIFS($D$5:$D$70,"&lt;&gt;"&amp;"",$D$5:$D$70,"&lt;&gt;"&amp;"NL",$D$5:$D$70,"&lt;&gt;"&amp;"HORS LIGUE",S$5:S$70,"&lt;"&amp;S11)+1),Paramètres!$B$3:$C$56,2,FALSE)*Paramètres!$N$10))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LIGUE")),"",COUNTIFS($D$5:$D$70,"&lt;&gt;"&amp;"",$D$5:$D$70,"&lt;&gt;"&amp;"NL",$D$5:$D$70,"&lt;&gt;"&amp;"HORS LIGUE",U$5:U$70,"&lt;"&amp;U11)+1),Paramètres!$B$3:$C$56,2,FALSE)*Paramètres!$N$11))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LIGUE")),"",COUNTIFS($D$5:$D$70,"&lt;&gt;"&amp;"",$D$5:$D$70,"&lt;&gt;"&amp;"NL",$D$5:$D$70,"&lt;&gt;"&amp;"HORS LIGUE",W$5:W$70,"&lt;"&amp;W11)+1),Paramètres!$B$3:$C$56,2,FALSE)*Paramètres!$N$12))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LIGUE")),"",COUNTIFS($D$5:$D$70,"&lt;&gt;"&amp;"",$D$5:$D$70,"&lt;&gt;"&amp;"NL",$D$5:$D$70,"&lt;&gt;"&amp;"HORS LIGUE",Y$5:Y$70,"&lt;"&amp;Y11)+1),Paramètres!$B$3:$C$56,2,FALSE)*Paramètres!$N$13))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LIGUE")),"",COUNTIFS($D$5:$D$70,"&lt;&gt;"&amp;"",$D$5:$D$70,"&lt;&gt;"&amp;"NL",$D$5:$D$70,"&lt;&gt;"&amp;"HORS LIGUE",AA$5:AA$70,"&lt;"&amp;AA11)+1),Paramètres!$B$3:$C$56,2,FALSE)*Paramètres!$N$14))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LIGUE")),"",COUNTIFS($D$5:$D$70,"&lt;&gt;"&amp;"",$D$5:$D$70,"&lt;&gt;"&amp;"NL",$D$5:$D$70,"&lt;&gt;"&amp;"HORS LIGUE",AC$5:AC$70,"&lt;"&amp;AC11)+1),Paramètres!$B$3:$C$56,2,FALSE)*Paramètres!$N$15))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LIGUE")),"",COUNTIFS($D$5:$D$70,"&lt;&gt;"&amp;"",$D$5:$D$70,"&lt;&gt;"&amp;"NL",$D$5:$D$70,"&lt;&gt;"&amp;"HORS LIGUE",AE$5:AE$70,"&lt;"&amp;AE11)+1),Paramètres!$B$3:$C$56,2,FALSE)*Paramètres!$N$16))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LIGUE")),"",COUNTIFS($D$5:$D$70,"&lt;&gt;"&amp;"",$D$5:$D$70,"&lt;&gt;"&amp;"NL",$D$5:$D$70,"&lt;&gt;"&amp;"HORS LIGUE",AG$5:AG$70,"&lt;"&amp;AG11)+1),Paramètres!$B$3:$C$56,2,FALSE)*Paramètres!$N$17))</f>
        <v>0</v>
      </c>
      <c r="AI11" s="40">
        <f>F11+H11+J11+L11+N11+P11+R11+T11+V11+X11+Z11+AB11+AD11+AF11+AH11</f>
        <v>101</v>
      </c>
      <c r="AJ11" s="3">
        <f>IF(AI11&lt;&gt;0,RANK(AI11,$AI$5:$AI$70),"")</f>
        <v>7</v>
      </c>
      <c r="AK11" s="5">
        <f>COUNTA(E11,G11,I11,K11,M11,O11,Q11,S11,U11,W11,Y11,AA11,AC11,AE11,AG11)</f>
        <v>4</v>
      </c>
      <c r="AL11" s="41">
        <f>HLOOKUP($AL$2,$BD$4:$BR$70,ROW(A11)-3,FALSE)</f>
        <v>101</v>
      </c>
      <c r="AM11" s="33">
        <f>IF(AL11&lt;&gt;0,RANK(AL11,$AL$5:$AL$70),"")</f>
        <v>7</v>
      </c>
      <c r="AO11" s="22">
        <f t="shared" si="0"/>
        <v>16</v>
      </c>
      <c r="AP11">
        <f t="shared" si="1"/>
        <v>35</v>
      </c>
      <c r="AQ11">
        <f t="shared" si="2"/>
        <v>25</v>
      </c>
      <c r="AR11">
        <f t="shared" si="3"/>
        <v>25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35</v>
      </c>
      <c r="BE11" s="22">
        <f t="shared" ref="BE11:BR11" si="22">BD11+LARGE($AO11:$BC11,BE$4)</f>
        <v>60</v>
      </c>
      <c r="BF11" s="22">
        <f t="shared" si="22"/>
        <v>85</v>
      </c>
      <c r="BG11" s="22">
        <f t="shared" si="22"/>
        <v>101</v>
      </c>
      <c r="BH11" s="22">
        <f t="shared" si="22"/>
        <v>101</v>
      </c>
      <c r="BI11" s="22">
        <f t="shared" si="22"/>
        <v>101</v>
      </c>
      <c r="BJ11" s="22">
        <f t="shared" si="22"/>
        <v>101</v>
      </c>
      <c r="BK11" s="22">
        <f t="shared" si="22"/>
        <v>101</v>
      </c>
      <c r="BL11" s="22">
        <f t="shared" si="22"/>
        <v>101</v>
      </c>
      <c r="BM11" s="22">
        <f t="shared" si="22"/>
        <v>101</v>
      </c>
      <c r="BN11" s="22">
        <f t="shared" si="22"/>
        <v>101</v>
      </c>
      <c r="BO11" s="22">
        <f t="shared" si="22"/>
        <v>101</v>
      </c>
      <c r="BP11" s="22">
        <f t="shared" si="22"/>
        <v>101</v>
      </c>
      <c r="BQ11" s="22">
        <f t="shared" si="22"/>
        <v>101</v>
      </c>
      <c r="BR11" s="22">
        <f t="shared" si="22"/>
        <v>101</v>
      </c>
    </row>
    <row r="12" spans="1:70" ht="17" x14ac:dyDescent="0.2">
      <c r="A12" s="95" t="s">
        <v>304</v>
      </c>
      <c r="B12" s="95" t="s">
        <v>275</v>
      </c>
      <c r="C12" s="95" t="s">
        <v>276</v>
      </c>
      <c r="D12" s="95" t="s">
        <v>17</v>
      </c>
      <c r="E12" s="6">
        <v>6</v>
      </c>
      <c r="F12" s="2">
        <v>16</v>
      </c>
      <c r="G12" s="4">
        <v>2</v>
      </c>
      <c r="H12" s="2">
        <v>35</v>
      </c>
      <c r="I12" s="36">
        <v>4</v>
      </c>
      <c r="J12" s="2">
        <v>25</v>
      </c>
      <c r="K12" s="4">
        <v>4</v>
      </c>
      <c r="L12" s="2">
        <v>25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LIGUE")),"",COUNTIFS($D$5:$D$70,"&lt;&gt;"&amp;"",$D$5:$D$70,"&lt;&gt;"&amp;"NL",$D$5:$D$70,"&lt;&gt;"&amp;"HORS LIGUE",M$5:M$70,"&lt;"&amp;M12)+1),Paramètres!$B$3:$C$56,2,FALSE)*Paramètres!$N$7))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LIGUE")),"",COUNTIFS($D$5:$D$70,"&lt;&gt;"&amp;"",$D$5:$D$70,"&lt;&gt;"&amp;"NL",$D$5:$D$70,"&lt;&gt;"&amp;"HORS LIGUE",O$5:O$70,"&lt;"&amp;O12)+1),Paramètres!$B$3:$C$56,2,FALSE)*Paramètres!$N$8))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LIGUE")),"",COUNTIFS($D$5:$D$70,"&lt;&gt;"&amp;"",$D$5:$D$70,"&lt;&gt;"&amp;"NL",$D$5:$D$70,"&lt;&gt;"&amp;"HORS LIGUE",Q$5:Q$70,"&lt;"&amp;Q12)+1),Paramètres!$B$3:$C$56,2,FALSE)*Paramètres!$N$9))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LIGUE")),"",COUNTIFS($D$5:$D$70,"&lt;&gt;"&amp;"",$D$5:$D$70,"&lt;&gt;"&amp;"NL",$D$5:$D$70,"&lt;&gt;"&amp;"HORS LIGUE",S$5:S$70,"&lt;"&amp;S12)+1),Paramètres!$B$3:$C$56,2,FALSE)*Paramètres!$N$10))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LIGUE")),"",COUNTIFS($D$5:$D$70,"&lt;&gt;"&amp;"",$D$5:$D$70,"&lt;&gt;"&amp;"NL",$D$5:$D$70,"&lt;&gt;"&amp;"HORS LIGUE",U$5:U$70,"&lt;"&amp;U12)+1),Paramètres!$B$3:$C$56,2,FALSE)*Paramètres!$N$11))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LIGUE")),"",COUNTIFS($D$5:$D$70,"&lt;&gt;"&amp;"",$D$5:$D$70,"&lt;&gt;"&amp;"NL",$D$5:$D$70,"&lt;&gt;"&amp;"HORS LIGUE",W$5:W$70,"&lt;"&amp;W12)+1),Paramètres!$B$3:$C$56,2,FALSE)*Paramètres!$N$12))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LIGUE")),"",COUNTIFS($D$5:$D$70,"&lt;&gt;"&amp;"",$D$5:$D$70,"&lt;&gt;"&amp;"NL",$D$5:$D$70,"&lt;&gt;"&amp;"HORS LIGUE",Y$5:Y$70,"&lt;"&amp;Y12)+1),Paramètres!$B$3:$C$56,2,FALSE)*Paramètres!$N$13))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LIGUE")),"",COUNTIFS($D$5:$D$70,"&lt;&gt;"&amp;"",$D$5:$D$70,"&lt;&gt;"&amp;"NL",$D$5:$D$70,"&lt;&gt;"&amp;"HORS LIGUE",AA$5:AA$70,"&lt;"&amp;AA12)+1),Paramètres!$B$3:$C$56,2,FALSE)*Paramètres!$N$14))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LIGUE")),"",COUNTIFS($D$5:$D$70,"&lt;&gt;"&amp;"",$D$5:$D$70,"&lt;&gt;"&amp;"NL",$D$5:$D$70,"&lt;&gt;"&amp;"HORS LIGUE",AC$5:AC$70,"&lt;"&amp;AC12)+1),Paramètres!$B$3:$C$56,2,FALSE)*Paramètres!$N$15))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LIGUE")),"",COUNTIFS($D$5:$D$70,"&lt;&gt;"&amp;"",$D$5:$D$70,"&lt;&gt;"&amp;"NL",$D$5:$D$70,"&lt;&gt;"&amp;"HORS LIGUE",AE$5:AE$70,"&lt;"&amp;AE12)+1),Paramètres!$B$3:$C$56,2,FALSE)*Paramètres!$N$16))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LIGUE")),"",COUNTIFS($D$5:$D$70,"&lt;&gt;"&amp;"",$D$5:$D$70,"&lt;&gt;"&amp;"NL",$D$5:$D$70,"&lt;&gt;"&amp;"HORS LIGUE",AG$5:AG$70,"&lt;"&amp;AG12)+1),Paramètres!$B$3:$C$56,2,FALSE)*Paramètres!$N$17))</f>
        <v>0</v>
      </c>
      <c r="AI12" s="40">
        <f>F12+H12+J12+L12+N12+P12+R12+T12+V12+X12+Z12+AB12+AD12+AF12+AH12</f>
        <v>101</v>
      </c>
      <c r="AJ12" s="3">
        <f>IF(AI12&lt;&gt;0,RANK(AI12,$AI$5:$AI$70),"")</f>
        <v>7</v>
      </c>
      <c r="AK12" s="5">
        <f>COUNTA(E12,G12,I12,K12,M12,O12,Q12,S12,U12,W12,Y12,AA12,AC12,AE12,AG12)</f>
        <v>4</v>
      </c>
      <c r="AL12" s="41">
        <f>HLOOKUP($AL$2,$BD$4:$BR$70,ROW(A12)-3,FALSE)</f>
        <v>101</v>
      </c>
      <c r="AM12" s="33">
        <f>IF(AL12&lt;&gt;0,RANK(AL12,$AL$5:$AL$70),"")</f>
        <v>7</v>
      </c>
      <c r="AO12" s="22">
        <f t="shared" si="0"/>
        <v>16</v>
      </c>
      <c r="AP12">
        <f t="shared" si="1"/>
        <v>35</v>
      </c>
      <c r="AQ12">
        <f t="shared" si="2"/>
        <v>25</v>
      </c>
      <c r="AR12">
        <f t="shared" si="3"/>
        <v>25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35</v>
      </c>
      <c r="BE12" s="22">
        <f t="shared" ref="BE12:BR12" si="23">BD12+LARGE($AO12:$BC12,BE$4)</f>
        <v>60</v>
      </c>
      <c r="BF12" s="22">
        <f t="shared" si="23"/>
        <v>85</v>
      </c>
      <c r="BG12" s="22">
        <f t="shared" si="23"/>
        <v>101</v>
      </c>
      <c r="BH12" s="22">
        <f t="shared" si="23"/>
        <v>101</v>
      </c>
      <c r="BI12" s="22">
        <f t="shared" si="23"/>
        <v>101</v>
      </c>
      <c r="BJ12" s="22">
        <f t="shared" si="23"/>
        <v>101</v>
      </c>
      <c r="BK12" s="22">
        <f t="shared" si="23"/>
        <v>101</v>
      </c>
      <c r="BL12" s="22">
        <f t="shared" si="23"/>
        <v>101</v>
      </c>
      <c r="BM12" s="22">
        <f t="shared" si="23"/>
        <v>101</v>
      </c>
      <c r="BN12" s="22">
        <f t="shared" si="23"/>
        <v>101</v>
      </c>
      <c r="BO12" s="22">
        <f t="shared" si="23"/>
        <v>101</v>
      </c>
      <c r="BP12" s="22">
        <f t="shared" si="23"/>
        <v>101</v>
      </c>
      <c r="BQ12" s="22">
        <f t="shared" si="23"/>
        <v>101</v>
      </c>
      <c r="BR12" s="22">
        <f t="shared" si="23"/>
        <v>101</v>
      </c>
    </row>
    <row r="13" spans="1:70" ht="17" x14ac:dyDescent="0.2">
      <c r="A13" s="95" t="s">
        <v>300</v>
      </c>
      <c r="B13" s="95" t="s">
        <v>144</v>
      </c>
      <c r="C13" s="95" t="s">
        <v>268</v>
      </c>
      <c r="D13" s="95" t="s">
        <v>15</v>
      </c>
      <c r="E13" s="6">
        <v>2</v>
      </c>
      <c r="F13" s="2">
        <v>50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LIGUE")),"",COUNTIFS($D$5:$D$70,"&lt;&gt;"&amp;"",$D$5:$D$70,"&lt;&gt;"&amp;"NL",$D$5:$D$70,"&lt;&gt;"&amp;"HORS LIGUE",G$5:G$70,"&lt;"&amp;G13)+1),Paramètres!$B$3:$C$56,2,FALSE)*Paramètres!$N$4))</f>
        <v>0</v>
      </c>
      <c r="I13" s="36">
        <v>2</v>
      </c>
      <c r="J13" s="2">
        <v>50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LIGUE")),"",COUNTIFS($D$5:$D$70,"&lt;&gt;"&amp;"",$D$5:$D$70,"&lt;&gt;"&amp;"NL",$D$5:$D$70,"&lt;&gt;"&amp;"HORS LIGUE",K$5:K$70,"&lt;"&amp;K13)+1),Paramètres!$B$3:$C$56,2,FALSE)*Paramètres!$N$6))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LIGUE")),"",COUNTIFS($D$5:$D$70,"&lt;&gt;"&amp;"",$D$5:$D$70,"&lt;&gt;"&amp;"NL",$D$5:$D$70,"&lt;&gt;"&amp;"HORS LIGUE",M$5:M$70,"&lt;"&amp;M13)+1),Paramètres!$B$3:$C$56,2,FALSE)*Paramètres!$N$7))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LIGUE")),"",COUNTIFS($D$5:$D$70,"&lt;&gt;"&amp;"",$D$5:$D$70,"&lt;&gt;"&amp;"NL",$D$5:$D$70,"&lt;&gt;"&amp;"HORS LIGUE",O$5:O$70,"&lt;"&amp;O13)+1),Paramètres!$B$3:$C$56,2,FALSE)*Paramètres!$N$8))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LIGUE")),"",COUNTIFS($D$5:$D$70,"&lt;&gt;"&amp;"",$D$5:$D$70,"&lt;&gt;"&amp;"NL",$D$5:$D$70,"&lt;&gt;"&amp;"HORS LIGUE",Q$5:Q$70,"&lt;"&amp;Q13)+1),Paramètres!$B$3:$C$56,2,FALSE)*Paramètres!$N$9))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LIGUE")),"",COUNTIFS($D$5:$D$70,"&lt;&gt;"&amp;"",$D$5:$D$70,"&lt;&gt;"&amp;"NL",$D$5:$D$70,"&lt;&gt;"&amp;"HORS LIGUE",S$5:S$70,"&lt;"&amp;S13)+1),Paramètres!$B$3:$C$56,2,FALSE)*Paramètres!$N$10))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LIGUE")),"",COUNTIFS($D$5:$D$70,"&lt;&gt;"&amp;"",$D$5:$D$70,"&lt;&gt;"&amp;"NL",$D$5:$D$70,"&lt;&gt;"&amp;"HORS LIGUE",U$5:U$70,"&lt;"&amp;U13)+1),Paramètres!$B$3:$C$56,2,FALSE)*Paramètres!$N$11))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LIGUE")),"",COUNTIFS($D$5:$D$70,"&lt;&gt;"&amp;"",$D$5:$D$70,"&lt;&gt;"&amp;"NL",$D$5:$D$70,"&lt;&gt;"&amp;"HORS LIGUE",W$5:W$70,"&lt;"&amp;W13)+1),Paramètres!$B$3:$C$56,2,FALSE)*Paramètres!$N$12))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LIGUE")),"",COUNTIFS($D$5:$D$70,"&lt;&gt;"&amp;"",$D$5:$D$70,"&lt;&gt;"&amp;"NL",$D$5:$D$70,"&lt;&gt;"&amp;"HORS LIGUE",Y$5:Y$70,"&lt;"&amp;Y13)+1),Paramètres!$B$3:$C$56,2,FALSE)*Paramètres!$N$13))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LIGUE")),"",COUNTIFS($D$5:$D$70,"&lt;&gt;"&amp;"",$D$5:$D$70,"&lt;&gt;"&amp;"NL",$D$5:$D$70,"&lt;&gt;"&amp;"HORS LIGUE",AA$5:AA$70,"&lt;"&amp;AA13)+1),Paramètres!$B$3:$C$56,2,FALSE)*Paramètres!$N$14))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LIGUE")),"",COUNTIFS($D$5:$D$70,"&lt;&gt;"&amp;"",$D$5:$D$70,"&lt;&gt;"&amp;"NL",$D$5:$D$70,"&lt;&gt;"&amp;"HORS LIGUE",AC$5:AC$70,"&lt;"&amp;AC13)+1),Paramètres!$B$3:$C$56,2,FALSE)*Paramètres!$N$15))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LIGUE")),"",COUNTIFS($D$5:$D$70,"&lt;&gt;"&amp;"",$D$5:$D$70,"&lt;&gt;"&amp;"NL",$D$5:$D$70,"&lt;&gt;"&amp;"HORS LIGUE",AE$5:AE$70,"&lt;"&amp;AE13)+1),Paramètres!$B$3:$C$56,2,FALSE)*Paramètres!$N$16))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LIGUE")),"",COUNTIFS($D$5:$D$70,"&lt;&gt;"&amp;"",$D$5:$D$70,"&lt;&gt;"&amp;"NL",$D$5:$D$70,"&lt;&gt;"&amp;"HORS LIGUE",AG$5:AG$70,"&lt;"&amp;AG13)+1),Paramètres!$B$3:$C$56,2,FALSE)*Paramètres!$N$17))</f>
        <v>0</v>
      </c>
      <c r="AI13" s="40">
        <f>F13+H13+J13+L13+N13+P13+R13+T13+V13+X13+Z13+AB13+AD13+AF13+AH13</f>
        <v>100</v>
      </c>
      <c r="AJ13" s="3">
        <f>IF(AI13&lt;&gt;0,RANK(AI13,$AI$5:$AI$70),"")</f>
        <v>9</v>
      </c>
      <c r="AK13" s="5">
        <f>COUNTA(E13,G13,I13,K13,M13,O13,Q13,S13,U13,W13,Y13,AA13,AC13,AE13,AG13)</f>
        <v>2</v>
      </c>
      <c r="AL13" s="41">
        <f>HLOOKUP($AL$2,$BD$4:$BR$70,ROW(A13)-3,FALSE)</f>
        <v>100</v>
      </c>
      <c r="AM13" s="33">
        <f>IF(AL13&lt;&gt;0,RANK(AL13,$AL$5:$AL$70),"")</f>
        <v>9</v>
      </c>
      <c r="AO13" s="22">
        <f t="shared" si="0"/>
        <v>50</v>
      </c>
      <c r="AP13">
        <f t="shared" si="1"/>
        <v>0</v>
      </c>
      <c r="AQ13">
        <f t="shared" si="2"/>
        <v>50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50</v>
      </c>
      <c r="BE13" s="22">
        <f t="shared" ref="BE13:BR13" si="24">BD13+LARGE($AO13:$BC13,BE$4)</f>
        <v>100</v>
      </c>
      <c r="BF13" s="22">
        <f t="shared" si="24"/>
        <v>100</v>
      </c>
      <c r="BG13" s="22">
        <f t="shared" si="24"/>
        <v>100</v>
      </c>
      <c r="BH13" s="22">
        <f t="shared" si="24"/>
        <v>100</v>
      </c>
      <c r="BI13" s="22">
        <f t="shared" si="24"/>
        <v>100</v>
      </c>
      <c r="BJ13" s="22">
        <f t="shared" si="24"/>
        <v>100</v>
      </c>
      <c r="BK13" s="22">
        <f t="shared" si="24"/>
        <v>100</v>
      </c>
      <c r="BL13" s="22">
        <f t="shared" si="24"/>
        <v>100</v>
      </c>
      <c r="BM13" s="22">
        <f t="shared" si="24"/>
        <v>100</v>
      </c>
      <c r="BN13" s="22">
        <f t="shared" si="24"/>
        <v>100</v>
      </c>
      <c r="BO13" s="22">
        <f t="shared" si="24"/>
        <v>100</v>
      </c>
      <c r="BP13" s="22">
        <f t="shared" si="24"/>
        <v>100</v>
      </c>
      <c r="BQ13" s="22">
        <f t="shared" si="24"/>
        <v>100</v>
      </c>
      <c r="BR13" s="22">
        <f t="shared" si="24"/>
        <v>100</v>
      </c>
    </row>
    <row r="14" spans="1:70" ht="17" x14ac:dyDescent="0.2">
      <c r="A14" s="95" t="s">
        <v>254</v>
      </c>
      <c r="B14" s="95" t="s">
        <v>227</v>
      </c>
      <c r="C14" s="95" t="s">
        <v>228</v>
      </c>
      <c r="D14" s="95" t="s">
        <v>40</v>
      </c>
      <c r="E14" s="6">
        <v>5</v>
      </c>
      <c r="F14" s="2">
        <v>20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LIGUE")),"",COUNTIFS($D$5:$D$70,"&lt;&gt;"&amp;"",$D$5:$D$70,"&lt;&gt;"&amp;"NL",$D$5:$D$70,"&lt;&gt;"&amp;"HORS LIGUE",G$5:G$70,"&lt;"&amp;G14)+1),Paramètres!$B$3:$C$56,2,FALSE)*Paramètres!$N$4))</f>
        <v>0</v>
      </c>
      <c r="I14" s="36">
        <v>3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LIGUE")),"",COUNTIFS($D$5:$D$70,"&lt;&gt;"&amp;"",$D$5:$D$70,"&lt;&gt;"&amp;"NL",$D$5:$D$70,"&lt;&gt;"&amp;"HORS LIGUE",K$5:K$70,"&lt;"&amp;K14)+1),Paramètres!$B$3:$C$56,2,FALSE)*Paramètres!$N$6))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LIGUE")),"",COUNTIFS($D$5:$D$70,"&lt;&gt;"&amp;"",$D$5:$D$70,"&lt;&gt;"&amp;"NL",$D$5:$D$70,"&lt;&gt;"&amp;"HORS LIGUE",M$5:M$70,"&lt;"&amp;M14)+1),Paramètres!$B$3:$C$56,2,FALSE)*Paramètres!$N$7))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LIGUE")),"",COUNTIFS($D$5:$D$70,"&lt;&gt;"&amp;"",$D$5:$D$70,"&lt;&gt;"&amp;"NL",$D$5:$D$70,"&lt;&gt;"&amp;"HORS LIGUE",O$5:O$70,"&lt;"&amp;O14)+1),Paramètres!$B$3:$C$56,2,FALSE)*Paramètres!$N$8))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LIGUE")),"",COUNTIFS($D$5:$D$70,"&lt;&gt;"&amp;"",$D$5:$D$70,"&lt;&gt;"&amp;"NL",$D$5:$D$70,"&lt;&gt;"&amp;"HORS LIGUE",Q$5:Q$70,"&lt;"&amp;Q14)+1),Paramètres!$B$3:$C$56,2,FALSE)*Paramètres!$N$9))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LIGUE")),"",COUNTIFS($D$5:$D$70,"&lt;&gt;"&amp;"",$D$5:$D$70,"&lt;&gt;"&amp;"NL",$D$5:$D$70,"&lt;&gt;"&amp;"HORS LIGUE",S$5:S$70,"&lt;"&amp;S14)+1),Paramètres!$B$3:$C$56,2,FALSE)*Paramètres!$N$10))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LIGUE")),"",COUNTIFS($D$5:$D$70,"&lt;&gt;"&amp;"",$D$5:$D$70,"&lt;&gt;"&amp;"NL",$D$5:$D$70,"&lt;&gt;"&amp;"HORS LIGUE",U$5:U$70,"&lt;"&amp;U14)+1),Paramètres!$B$3:$C$56,2,FALSE)*Paramètres!$N$11))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LIGUE")),"",COUNTIFS($D$5:$D$70,"&lt;&gt;"&amp;"",$D$5:$D$70,"&lt;&gt;"&amp;"NL",$D$5:$D$70,"&lt;&gt;"&amp;"HORS LIGUE",W$5:W$70,"&lt;"&amp;W14)+1),Paramètres!$B$3:$C$56,2,FALSE)*Paramètres!$N$12))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LIGUE")),"",COUNTIFS($D$5:$D$70,"&lt;&gt;"&amp;"",$D$5:$D$70,"&lt;&gt;"&amp;"NL",$D$5:$D$70,"&lt;&gt;"&amp;"HORS LIGUE",Y$5:Y$70,"&lt;"&amp;Y14)+1),Paramètres!$B$3:$C$56,2,FALSE)*Paramètres!$N$13))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LIGUE")),"",COUNTIFS($D$5:$D$70,"&lt;&gt;"&amp;"",$D$5:$D$70,"&lt;&gt;"&amp;"NL",$D$5:$D$70,"&lt;&gt;"&amp;"HORS LIGUE",AA$5:AA$70,"&lt;"&amp;AA14)+1),Paramètres!$B$3:$C$56,2,FALSE)*Paramètres!$N$14))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LIGUE")),"",COUNTIFS($D$5:$D$70,"&lt;&gt;"&amp;"",$D$5:$D$70,"&lt;&gt;"&amp;"NL",$D$5:$D$70,"&lt;&gt;"&amp;"HORS LIGUE",AC$5:AC$70,"&lt;"&amp;AC14)+1),Paramètres!$B$3:$C$56,2,FALSE)*Paramètres!$N$15))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LIGUE")),"",COUNTIFS($D$5:$D$70,"&lt;&gt;"&amp;"",$D$5:$D$70,"&lt;&gt;"&amp;"NL",$D$5:$D$70,"&lt;&gt;"&amp;"HORS LIGUE",AE$5:AE$70,"&lt;"&amp;AE14)+1),Paramètres!$B$3:$C$56,2,FALSE)*Paramètres!$N$16))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LIGUE")),"",COUNTIFS($D$5:$D$70,"&lt;&gt;"&amp;"",$D$5:$D$70,"&lt;&gt;"&amp;"NL",$D$5:$D$70,"&lt;&gt;"&amp;"HORS LIGUE",AG$5:AG$70,"&lt;"&amp;AG14)+1),Paramètres!$B$3:$C$56,2,FALSE)*Paramètres!$N$17))</f>
        <v>0</v>
      </c>
      <c r="AI14" s="40">
        <f>F14+H14+J14+L14+N14+P14+R14+T14+V14+X14+Z14+AB14+AD14+AF14+AH14</f>
        <v>55</v>
      </c>
      <c r="AJ14" s="3">
        <f>IF(AI14&lt;&gt;0,RANK(AI14,$AI$5:$AI$70),"")</f>
        <v>10</v>
      </c>
      <c r="AK14" s="5">
        <f>COUNTA(E14,G14,I14,K14,M14,O14,Q14,S14,U14,W14,Y14,AA14,AC14,AE14,AG14)</f>
        <v>2</v>
      </c>
      <c r="AL14" s="41">
        <f>HLOOKUP($AL$2,$BD$4:$BR$70,ROW(A14)-3,FALSE)</f>
        <v>55</v>
      </c>
      <c r="AM14" s="33">
        <f>IF(AL14&lt;&gt;0,RANK(AL14,$AL$5:$AL$70),"")</f>
        <v>10</v>
      </c>
      <c r="AO14" s="22">
        <f t="shared" si="0"/>
        <v>20</v>
      </c>
      <c r="AP14">
        <f t="shared" si="1"/>
        <v>0</v>
      </c>
      <c r="AQ14">
        <f t="shared" si="2"/>
        <v>35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35</v>
      </c>
      <c r="BE14" s="22">
        <f t="shared" ref="BE14:BR14" si="25">BD14+LARGE($AO14:$BC14,BE$4)</f>
        <v>55</v>
      </c>
      <c r="BF14" s="22">
        <f t="shared" si="25"/>
        <v>55</v>
      </c>
      <c r="BG14" s="22">
        <f t="shared" si="25"/>
        <v>55</v>
      </c>
      <c r="BH14" s="22">
        <f t="shared" si="25"/>
        <v>55</v>
      </c>
      <c r="BI14" s="22">
        <f t="shared" si="25"/>
        <v>55</v>
      </c>
      <c r="BJ14" s="22">
        <f t="shared" si="25"/>
        <v>55</v>
      </c>
      <c r="BK14" s="22">
        <f t="shared" si="25"/>
        <v>55</v>
      </c>
      <c r="BL14" s="22">
        <f t="shared" si="25"/>
        <v>55</v>
      </c>
      <c r="BM14" s="22">
        <f t="shared" si="25"/>
        <v>55</v>
      </c>
      <c r="BN14" s="22">
        <f t="shared" si="25"/>
        <v>55</v>
      </c>
      <c r="BO14" s="22">
        <f t="shared" si="25"/>
        <v>55</v>
      </c>
      <c r="BP14" s="22">
        <f t="shared" si="25"/>
        <v>55</v>
      </c>
      <c r="BQ14" s="22">
        <f t="shared" si="25"/>
        <v>55</v>
      </c>
      <c r="BR14" s="22">
        <f t="shared" si="25"/>
        <v>55</v>
      </c>
    </row>
    <row r="15" spans="1:70" ht="17" x14ac:dyDescent="0.2">
      <c r="A15" s="89" t="s">
        <v>716</v>
      </c>
      <c r="B15" s="32" t="s">
        <v>717</v>
      </c>
      <c r="C15" s="32" t="s">
        <v>294</v>
      </c>
      <c r="D15" s="32" t="s">
        <v>15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LIGUE")),"",COUNTIFS($D$5:$D$70,"&lt;&gt;"&amp;"",$D$5:$D$70,"&lt;&gt;"&amp;"NL",$D$5:$D$70,"&lt;&gt;"&amp;"HORS LIGUE",E$5:E$70,"&lt;"&amp;E15)+1),Paramètres!$B$3:$C$56,2,FALSE)*Paramètres!$N$3))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LIGUE")),"",COUNTIFS($D$5:$D$70,"&lt;&gt;"&amp;"",$D$5:$D$70,"&lt;&gt;"&amp;"NL",$D$5:$D$70,"&lt;&gt;"&amp;"HORS LIGUE",G$5:G$70,"&lt;"&amp;G15)+1),Paramètres!$B$3:$C$56,2,FALSE)*Paramètres!$N$4))</f>
        <v>0</v>
      </c>
      <c r="I15" s="36">
        <v>2</v>
      </c>
      <c r="J15" s="2">
        <v>50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LIGUE")),"",COUNTIFS($D$5:$D$70,"&lt;&gt;"&amp;"",$D$5:$D$70,"&lt;&gt;"&amp;"NL",$D$5:$D$70,"&lt;&gt;"&amp;"HORS LIGUE",K$5:K$70,"&lt;"&amp;K15)+1),Paramètres!$B$3:$C$56,2,FALSE)*Paramètres!$N$6))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LIGUE")),"",COUNTIFS($D$5:$D$70,"&lt;&gt;"&amp;"",$D$5:$D$70,"&lt;&gt;"&amp;"NL",$D$5:$D$70,"&lt;&gt;"&amp;"HORS LIGUE",M$5:M$70,"&lt;"&amp;M15)+1),Paramètres!$B$3:$C$56,2,FALSE)*Paramètres!$N$7))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LIGUE")),"",COUNTIFS($D$5:$D$70,"&lt;&gt;"&amp;"",$D$5:$D$70,"&lt;&gt;"&amp;"NL",$D$5:$D$70,"&lt;&gt;"&amp;"HORS LIGUE",O$5:O$70,"&lt;"&amp;O15)+1),Paramètres!$B$3:$C$56,2,FALSE)*Paramètres!$N$8))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LIGUE")),"",COUNTIFS($D$5:$D$70,"&lt;&gt;"&amp;"",$D$5:$D$70,"&lt;&gt;"&amp;"NL",$D$5:$D$70,"&lt;&gt;"&amp;"HORS LIGUE",Q$5:Q$70,"&lt;"&amp;Q15)+1),Paramètres!$B$3:$C$56,2,FALSE)*Paramètres!$N$9))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LIGUE")),"",COUNTIFS($D$5:$D$70,"&lt;&gt;"&amp;"",$D$5:$D$70,"&lt;&gt;"&amp;"NL",$D$5:$D$70,"&lt;&gt;"&amp;"HORS LIGUE",S$5:S$70,"&lt;"&amp;S15)+1),Paramètres!$B$3:$C$56,2,FALSE)*Paramètres!$N$10))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LIGUE")),"",COUNTIFS($D$5:$D$70,"&lt;&gt;"&amp;"",$D$5:$D$70,"&lt;&gt;"&amp;"NL",$D$5:$D$70,"&lt;&gt;"&amp;"HORS LIGUE",U$5:U$70,"&lt;"&amp;U15)+1),Paramètres!$B$3:$C$56,2,FALSE)*Paramètres!$N$11))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LIGUE")),"",COUNTIFS($D$5:$D$70,"&lt;&gt;"&amp;"",$D$5:$D$70,"&lt;&gt;"&amp;"NL",$D$5:$D$70,"&lt;&gt;"&amp;"HORS LIGUE",W$5:W$70,"&lt;"&amp;W15)+1),Paramètres!$B$3:$C$56,2,FALSE)*Paramètres!$N$12))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LIGUE")),"",COUNTIFS($D$5:$D$70,"&lt;&gt;"&amp;"",$D$5:$D$70,"&lt;&gt;"&amp;"NL",$D$5:$D$70,"&lt;&gt;"&amp;"HORS LIGUE",Y$5:Y$70,"&lt;"&amp;Y15)+1),Paramètres!$B$3:$C$56,2,FALSE)*Paramètres!$N$13))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LIGUE")),"",COUNTIFS($D$5:$D$70,"&lt;&gt;"&amp;"",$D$5:$D$70,"&lt;&gt;"&amp;"NL",$D$5:$D$70,"&lt;&gt;"&amp;"HORS LIGUE",AA$5:AA$70,"&lt;"&amp;AA15)+1),Paramètres!$B$3:$C$56,2,FALSE)*Paramètres!$N$14))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LIGUE")),"",COUNTIFS($D$5:$D$70,"&lt;&gt;"&amp;"",$D$5:$D$70,"&lt;&gt;"&amp;"NL",$D$5:$D$70,"&lt;&gt;"&amp;"HORS LIGUE",AC$5:AC$70,"&lt;"&amp;AC15)+1),Paramètres!$B$3:$C$56,2,FALSE)*Paramètres!$N$15))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LIGUE")),"",COUNTIFS($D$5:$D$70,"&lt;&gt;"&amp;"",$D$5:$D$70,"&lt;&gt;"&amp;"NL",$D$5:$D$70,"&lt;&gt;"&amp;"HORS LIGUE",AE$5:AE$70,"&lt;"&amp;AE15)+1),Paramètres!$B$3:$C$56,2,FALSE)*Paramètres!$N$16))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LIGUE")),"",COUNTIFS($D$5:$D$70,"&lt;&gt;"&amp;"",$D$5:$D$70,"&lt;&gt;"&amp;"NL",$D$5:$D$70,"&lt;&gt;"&amp;"HORS LIGUE",AG$5:AG$70,"&lt;"&amp;AG15)+1),Paramètres!$B$3:$C$56,2,FALSE)*Paramètres!$N$17))</f>
        <v>0</v>
      </c>
      <c r="AI15" s="40">
        <f>F15+H15+J15+L15+N15+P15+R15+T15+V15+X15+Z15+AB15+AD15+AF15+AH15</f>
        <v>50</v>
      </c>
      <c r="AJ15" s="3">
        <f>IF(AI15&lt;&gt;0,RANK(AI15,$AI$5:$AI$70),"")</f>
        <v>11</v>
      </c>
      <c r="AK15" s="5">
        <f>COUNTA(E15,G15,I15,K15,M15,O15,Q15,S15,U15,W15,Y15,AA15,AC15,AE15,AG15)</f>
        <v>1</v>
      </c>
      <c r="AL15" s="41">
        <f>HLOOKUP($AL$2,$BD$4:$BR$70,ROW(A15)-3,FALSE)</f>
        <v>50</v>
      </c>
      <c r="AM15" s="33">
        <f>IF(AL15&lt;&gt;0,RANK(AL15,$AL$5:$AL$70),"")</f>
        <v>11</v>
      </c>
      <c r="AO15" s="22">
        <f t="shared" si="0"/>
        <v>0</v>
      </c>
      <c r="AP15">
        <f t="shared" si="1"/>
        <v>0</v>
      </c>
      <c r="AQ15">
        <f t="shared" si="2"/>
        <v>50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50</v>
      </c>
      <c r="BE15" s="22">
        <f t="shared" ref="BE15:BR15" si="26">BD15+LARGE($AO15:$BC15,BE$4)</f>
        <v>50</v>
      </c>
      <c r="BF15" s="22">
        <f t="shared" si="26"/>
        <v>50</v>
      </c>
      <c r="BG15" s="22">
        <f t="shared" si="26"/>
        <v>50</v>
      </c>
      <c r="BH15" s="22">
        <f t="shared" si="26"/>
        <v>50</v>
      </c>
      <c r="BI15" s="22">
        <f t="shared" si="26"/>
        <v>50</v>
      </c>
      <c r="BJ15" s="22">
        <f t="shared" si="26"/>
        <v>50</v>
      </c>
      <c r="BK15" s="22">
        <f t="shared" si="26"/>
        <v>50</v>
      </c>
      <c r="BL15" s="22">
        <f t="shared" si="26"/>
        <v>50</v>
      </c>
      <c r="BM15" s="22">
        <f t="shared" si="26"/>
        <v>50</v>
      </c>
      <c r="BN15" s="22">
        <f t="shared" si="26"/>
        <v>50</v>
      </c>
      <c r="BO15" s="22">
        <f t="shared" si="26"/>
        <v>50</v>
      </c>
      <c r="BP15" s="22">
        <f t="shared" si="26"/>
        <v>50</v>
      </c>
      <c r="BQ15" s="22">
        <f t="shared" si="26"/>
        <v>50</v>
      </c>
      <c r="BR15" s="22">
        <f t="shared" si="26"/>
        <v>50</v>
      </c>
    </row>
    <row r="16" spans="1:70" ht="17" x14ac:dyDescent="0.2">
      <c r="A16" s="95" t="s">
        <v>251</v>
      </c>
      <c r="B16" s="95" t="s">
        <v>221</v>
      </c>
      <c r="C16" s="95" t="s">
        <v>222</v>
      </c>
      <c r="D16" s="95" t="s">
        <v>15</v>
      </c>
      <c r="E16" s="6">
        <v>2</v>
      </c>
      <c r="F16" s="2">
        <v>50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LIGUE")),"",COUNTIFS($D$5:$D$70,"&lt;&gt;"&amp;"",$D$5:$D$70,"&lt;&gt;"&amp;"NL",$D$5:$D$70,"&lt;&gt;"&amp;"HORS LIGUE",G$5:G$70,"&lt;"&amp;G16)+1),Paramètres!$B$3:$C$56,2,FALSE)*Paramètres!$N$4))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LIGUE")),"",COUNTIFS($D$5:$D$70,"&lt;&gt;"&amp;"",$D$5:$D$70,"&lt;&gt;"&amp;"NL",$D$5:$D$70,"&lt;&gt;"&amp;"HORS LIGUE",I$5:I$70,"&lt;"&amp;I16)+1),Paramètres!$B$3:$C$56,2,FALSE)*Paramètres!$N$5))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LIGUE")),"",COUNTIFS($D$5:$D$70,"&lt;&gt;"&amp;"",$D$5:$D$70,"&lt;&gt;"&amp;"NL",$D$5:$D$70,"&lt;&gt;"&amp;"HORS LIGUE",K$5:K$70,"&lt;"&amp;K16)+1),Paramètres!$B$3:$C$56,2,FALSE)*Paramètres!$N$6))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LIGUE")),"",COUNTIFS($D$5:$D$70,"&lt;&gt;"&amp;"",$D$5:$D$70,"&lt;&gt;"&amp;"NL",$D$5:$D$70,"&lt;&gt;"&amp;"HORS LIGUE",M$5:M$70,"&lt;"&amp;M16)+1),Paramètres!$B$3:$C$56,2,FALSE)*Paramètres!$N$7))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LIGUE")),"",COUNTIFS($D$5:$D$70,"&lt;&gt;"&amp;"",$D$5:$D$70,"&lt;&gt;"&amp;"NL",$D$5:$D$70,"&lt;&gt;"&amp;"HORS LIGUE",O$5:O$70,"&lt;"&amp;O16)+1),Paramètres!$B$3:$C$56,2,FALSE)*Paramètres!$N$8))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LIGUE")),"",COUNTIFS($D$5:$D$70,"&lt;&gt;"&amp;"",$D$5:$D$70,"&lt;&gt;"&amp;"NL",$D$5:$D$70,"&lt;&gt;"&amp;"HORS LIGUE",Q$5:Q$70,"&lt;"&amp;Q16)+1),Paramètres!$B$3:$C$56,2,FALSE)*Paramètres!$N$9))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LIGUE")),"",COUNTIFS($D$5:$D$70,"&lt;&gt;"&amp;"",$D$5:$D$70,"&lt;&gt;"&amp;"NL",$D$5:$D$70,"&lt;&gt;"&amp;"HORS LIGUE",S$5:S$70,"&lt;"&amp;S16)+1),Paramètres!$B$3:$C$56,2,FALSE)*Paramètres!$N$10))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LIGUE")),"",COUNTIFS($D$5:$D$70,"&lt;&gt;"&amp;"",$D$5:$D$70,"&lt;&gt;"&amp;"NL",$D$5:$D$70,"&lt;&gt;"&amp;"HORS LIGUE",U$5:U$70,"&lt;"&amp;U16)+1),Paramètres!$B$3:$C$56,2,FALSE)*Paramètres!$N$11))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LIGUE")),"",COUNTIFS($D$5:$D$70,"&lt;&gt;"&amp;"",$D$5:$D$70,"&lt;&gt;"&amp;"NL",$D$5:$D$70,"&lt;&gt;"&amp;"HORS LIGUE",W$5:W$70,"&lt;"&amp;W16)+1),Paramètres!$B$3:$C$56,2,FALSE)*Paramètres!$N$12))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LIGUE")),"",COUNTIFS($D$5:$D$70,"&lt;&gt;"&amp;"",$D$5:$D$70,"&lt;&gt;"&amp;"NL",$D$5:$D$70,"&lt;&gt;"&amp;"HORS LIGUE",Y$5:Y$70,"&lt;"&amp;Y16)+1),Paramètres!$B$3:$C$56,2,FALSE)*Paramètres!$N$13))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LIGUE")),"",COUNTIFS($D$5:$D$70,"&lt;&gt;"&amp;"",$D$5:$D$70,"&lt;&gt;"&amp;"NL",$D$5:$D$70,"&lt;&gt;"&amp;"HORS LIGUE",AA$5:AA$70,"&lt;"&amp;AA16)+1),Paramètres!$B$3:$C$56,2,FALSE)*Paramètres!$N$14))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LIGUE")),"",COUNTIFS($D$5:$D$70,"&lt;&gt;"&amp;"",$D$5:$D$70,"&lt;&gt;"&amp;"NL",$D$5:$D$70,"&lt;&gt;"&amp;"HORS LIGUE",AC$5:AC$70,"&lt;"&amp;AC16)+1),Paramètres!$B$3:$C$56,2,FALSE)*Paramètres!$N$15))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LIGUE")),"",COUNTIFS($D$5:$D$70,"&lt;&gt;"&amp;"",$D$5:$D$70,"&lt;&gt;"&amp;"NL",$D$5:$D$70,"&lt;&gt;"&amp;"HORS LIGUE",AE$5:AE$70,"&lt;"&amp;AE16)+1),Paramètres!$B$3:$C$56,2,FALSE)*Paramètres!$N$16))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LIGUE")),"",COUNTIFS($D$5:$D$70,"&lt;&gt;"&amp;"",$D$5:$D$70,"&lt;&gt;"&amp;"NL",$D$5:$D$70,"&lt;&gt;"&amp;"HORS LIGUE",AG$5:AG$70,"&lt;"&amp;AG16)+1),Paramètres!$B$3:$C$56,2,FALSE)*Paramètres!$N$17))</f>
        <v>0</v>
      </c>
      <c r="AI16" s="40">
        <f>F16+H16+J16+L16+N16+P16+R16+T16+V16+X16+Z16+AB16+AD16+AF16+AH16</f>
        <v>50</v>
      </c>
      <c r="AJ16" s="3">
        <f>IF(AI16&lt;&gt;0,RANK(AI16,$AI$5:$AI$70),"")</f>
        <v>11</v>
      </c>
      <c r="AK16" s="5">
        <f>COUNTA(E16,G16,I16,K16,M16,O16,Q16,S16,U16,W16,Y16,AA16,AC16,AE16,AG16)</f>
        <v>1</v>
      </c>
      <c r="AL16" s="41">
        <f>HLOOKUP($AL$2,$BD$4:$BR$70,ROW(A16)-3,FALSE)</f>
        <v>50</v>
      </c>
      <c r="AM16" s="33">
        <f>IF(AL16&lt;&gt;0,RANK(AL16,$AL$5:$AL$70),"")</f>
        <v>11</v>
      </c>
      <c r="AO16" s="22">
        <f t="shared" si="0"/>
        <v>50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50</v>
      </c>
      <c r="BE16" s="22">
        <f t="shared" ref="BE16:BR16" si="27">BD16+LARGE($AO16:$BC16,BE$4)</f>
        <v>50</v>
      </c>
      <c r="BF16" s="22">
        <f t="shared" si="27"/>
        <v>50</v>
      </c>
      <c r="BG16" s="22">
        <f t="shared" si="27"/>
        <v>50</v>
      </c>
      <c r="BH16" s="22">
        <f t="shared" si="27"/>
        <v>50</v>
      </c>
      <c r="BI16" s="22">
        <f t="shared" si="27"/>
        <v>50</v>
      </c>
      <c r="BJ16" s="22">
        <f t="shared" si="27"/>
        <v>50</v>
      </c>
      <c r="BK16" s="22">
        <f t="shared" si="27"/>
        <v>50</v>
      </c>
      <c r="BL16" s="22">
        <f t="shared" si="27"/>
        <v>50</v>
      </c>
      <c r="BM16" s="22">
        <f t="shared" si="27"/>
        <v>50</v>
      </c>
      <c r="BN16" s="22">
        <f t="shared" si="27"/>
        <v>50</v>
      </c>
      <c r="BO16" s="22">
        <f t="shared" si="27"/>
        <v>50</v>
      </c>
      <c r="BP16" s="22">
        <f t="shared" si="27"/>
        <v>50</v>
      </c>
      <c r="BQ16" s="22">
        <f t="shared" si="27"/>
        <v>50</v>
      </c>
      <c r="BR16" s="22">
        <f t="shared" si="27"/>
        <v>50</v>
      </c>
    </row>
    <row r="17" spans="1:70" ht="17" x14ac:dyDescent="0.2">
      <c r="A17" s="95" t="s">
        <v>257</v>
      </c>
      <c r="B17" s="95" t="s">
        <v>153</v>
      </c>
      <c r="C17" s="95" t="s">
        <v>232</v>
      </c>
      <c r="D17" s="95" t="s">
        <v>15</v>
      </c>
      <c r="E17" s="6">
        <v>8</v>
      </c>
      <c r="F17" s="2">
        <v>12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LIGUE")),"",COUNTIFS($D$5:$D$70,"&lt;&gt;"&amp;"",$D$5:$D$70,"&lt;&gt;"&amp;"NL",$D$5:$D$70,"&lt;&gt;"&amp;"HORS LIGUE",G$5:G$70,"&lt;"&amp;G17)+1),Paramètres!$B$3:$C$56,2,FALSE)*Paramètres!$N$4))</f>
        <v>0</v>
      </c>
      <c r="I17" s="36">
        <v>6</v>
      </c>
      <c r="J17" s="2">
        <v>16</v>
      </c>
      <c r="K17" s="4">
        <v>5</v>
      </c>
      <c r="L17" s="2">
        <v>20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LIGUE")),"",COUNTIFS($D$5:$D$70,"&lt;&gt;"&amp;"",$D$5:$D$70,"&lt;&gt;"&amp;"NL",$D$5:$D$70,"&lt;&gt;"&amp;"HORS LIGUE",M$5:M$70,"&lt;"&amp;M17)+1),Paramètres!$B$3:$C$56,2,FALSE)*Paramètres!$N$7))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LIGUE")),"",COUNTIFS($D$5:$D$70,"&lt;&gt;"&amp;"",$D$5:$D$70,"&lt;&gt;"&amp;"NL",$D$5:$D$70,"&lt;&gt;"&amp;"HORS LIGUE",O$5:O$70,"&lt;"&amp;O17)+1),Paramètres!$B$3:$C$56,2,FALSE)*Paramètres!$N$8))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LIGUE")),"",COUNTIFS($D$5:$D$70,"&lt;&gt;"&amp;"",$D$5:$D$70,"&lt;&gt;"&amp;"NL",$D$5:$D$70,"&lt;&gt;"&amp;"HORS LIGUE",Q$5:Q$70,"&lt;"&amp;Q17)+1),Paramètres!$B$3:$C$56,2,FALSE)*Paramètres!$N$9))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LIGUE")),"",COUNTIFS($D$5:$D$70,"&lt;&gt;"&amp;"",$D$5:$D$70,"&lt;&gt;"&amp;"NL",$D$5:$D$70,"&lt;&gt;"&amp;"HORS LIGUE",S$5:S$70,"&lt;"&amp;S17)+1),Paramètres!$B$3:$C$56,2,FALSE)*Paramètres!$N$10))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LIGUE")),"",COUNTIFS($D$5:$D$70,"&lt;&gt;"&amp;"",$D$5:$D$70,"&lt;&gt;"&amp;"NL",$D$5:$D$70,"&lt;&gt;"&amp;"HORS LIGUE",U$5:U$70,"&lt;"&amp;U17)+1),Paramètres!$B$3:$C$56,2,FALSE)*Paramètres!$N$11))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LIGUE")),"",COUNTIFS($D$5:$D$70,"&lt;&gt;"&amp;"",$D$5:$D$70,"&lt;&gt;"&amp;"NL",$D$5:$D$70,"&lt;&gt;"&amp;"HORS LIGUE",W$5:W$70,"&lt;"&amp;W17)+1),Paramètres!$B$3:$C$56,2,FALSE)*Paramètres!$N$12))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LIGUE")),"",COUNTIFS($D$5:$D$70,"&lt;&gt;"&amp;"",$D$5:$D$70,"&lt;&gt;"&amp;"NL",$D$5:$D$70,"&lt;&gt;"&amp;"HORS LIGUE",Y$5:Y$70,"&lt;"&amp;Y17)+1),Paramètres!$B$3:$C$56,2,FALSE)*Paramètres!$N$13))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LIGUE")),"",COUNTIFS($D$5:$D$70,"&lt;&gt;"&amp;"",$D$5:$D$70,"&lt;&gt;"&amp;"NL",$D$5:$D$70,"&lt;&gt;"&amp;"HORS LIGUE",AA$5:AA$70,"&lt;"&amp;AA17)+1),Paramètres!$B$3:$C$56,2,FALSE)*Paramètres!$N$14))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LIGUE")),"",COUNTIFS($D$5:$D$70,"&lt;&gt;"&amp;"",$D$5:$D$70,"&lt;&gt;"&amp;"NL",$D$5:$D$70,"&lt;&gt;"&amp;"HORS LIGUE",AC$5:AC$70,"&lt;"&amp;AC17)+1),Paramètres!$B$3:$C$56,2,FALSE)*Paramètres!$N$15))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LIGUE")),"",COUNTIFS($D$5:$D$70,"&lt;&gt;"&amp;"",$D$5:$D$70,"&lt;&gt;"&amp;"NL",$D$5:$D$70,"&lt;&gt;"&amp;"HORS LIGUE",AE$5:AE$70,"&lt;"&amp;AE17)+1),Paramètres!$B$3:$C$56,2,FALSE)*Paramètres!$N$16))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LIGUE")),"",COUNTIFS($D$5:$D$70,"&lt;&gt;"&amp;"",$D$5:$D$70,"&lt;&gt;"&amp;"NL",$D$5:$D$70,"&lt;&gt;"&amp;"HORS LIGUE",AG$5:AG$70,"&lt;"&amp;AG17)+1),Paramètres!$B$3:$C$56,2,FALSE)*Paramètres!$N$17))</f>
        <v>0</v>
      </c>
      <c r="AI17" s="40">
        <f>F17+H17+J17+L17+N17+P17+R17+T17+V17+X17+Z17+AB17+AD17+AF17+AH17</f>
        <v>48</v>
      </c>
      <c r="AJ17" s="3">
        <f>IF(AI17&lt;&gt;0,RANK(AI17,$AI$5:$AI$70),"")</f>
        <v>13</v>
      </c>
      <c r="AK17" s="5">
        <f>COUNTA(E17,G17,I17,K17,M17,O17,Q17,S17,U17,W17,Y17,AA17,AC17,AE17,AG17)</f>
        <v>3</v>
      </c>
      <c r="AL17" s="41">
        <f>HLOOKUP($AL$2,$BD$4:$BR$70,ROW(A17)-3,FALSE)</f>
        <v>48</v>
      </c>
      <c r="AM17" s="33">
        <f>IF(AL17&lt;&gt;0,RANK(AL17,$AL$5:$AL$70),"")</f>
        <v>13</v>
      </c>
      <c r="AO17" s="22">
        <f t="shared" si="0"/>
        <v>12</v>
      </c>
      <c r="AP17">
        <f t="shared" si="1"/>
        <v>0</v>
      </c>
      <c r="AQ17">
        <f t="shared" si="2"/>
        <v>16</v>
      </c>
      <c r="AR17">
        <f t="shared" si="3"/>
        <v>20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20</v>
      </c>
      <c r="BE17" s="22">
        <f t="shared" ref="BE17:BR17" si="28">BD17+LARGE($AO17:$BC17,BE$4)</f>
        <v>36</v>
      </c>
      <c r="BF17" s="22">
        <f t="shared" si="28"/>
        <v>48</v>
      </c>
      <c r="BG17" s="22">
        <f t="shared" si="28"/>
        <v>48</v>
      </c>
      <c r="BH17" s="22">
        <f t="shared" si="28"/>
        <v>48</v>
      </c>
      <c r="BI17" s="22">
        <f t="shared" si="28"/>
        <v>48</v>
      </c>
      <c r="BJ17" s="22">
        <f t="shared" si="28"/>
        <v>48</v>
      </c>
      <c r="BK17" s="22">
        <f t="shared" si="28"/>
        <v>48</v>
      </c>
      <c r="BL17" s="22">
        <f t="shared" si="28"/>
        <v>48</v>
      </c>
      <c r="BM17" s="22">
        <f t="shared" si="28"/>
        <v>48</v>
      </c>
      <c r="BN17" s="22">
        <f t="shared" si="28"/>
        <v>48</v>
      </c>
      <c r="BO17" s="22">
        <f t="shared" si="28"/>
        <v>48</v>
      </c>
      <c r="BP17" s="22">
        <f t="shared" si="28"/>
        <v>48</v>
      </c>
      <c r="BQ17" s="22">
        <f t="shared" si="28"/>
        <v>48</v>
      </c>
      <c r="BR17" s="22">
        <f t="shared" si="28"/>
        <v>48</v>
      </c>
    </row>
    <row r="18" spans="1:70" ht="17" x14ac:dyDescent="0.2">
      <c r="A18" s="95" t="s">
        <v>305</v>
      </c>
      <c r="B18" s="95" t="s">
        <v>277</v>
      </c>
      <c r="C18" s="95" t="s">
        <v>278</v>
      </c>
      <c r="D18" s="95" t="s">
        <v>15</v>
      </c>
      <c r="E18" s="6">
        <v>7</v>
      </c>
      <c r="F18" s="2">
        <v>14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LIGUE")),"",COUNTIFS($D$5:$D$70,"&lt;&gt;"&amp;"",$D$5:$D$70,"&lt;&gt;"&amp;"NL",$D$5:$D$70,"&lt;&gt;"&amp;"HORS LIGUE",G$5:G$70,"&lt;"&amp;G18)+1),Paramètres!$B$3:$C$56,2,FALSE)*Paramètres!$N$4))</f>
        <v>0</v>
      </c>
      <c r="I18" s="36">
        <v>13</v>
      </c>
      <c r="J18" s="2">
        <v>10</v>
      </c>
      <c r="K18" s="4">
        <v>5</v>
      </c>
      <c r="L18" s="2">
        <v>20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LIGUE")),"",COUNTIFS($D$5:$D$70,"&lt;&gt;"&amp;"",$D$5:$D$70,"&lt;&gt;"&amp;"NL",$D$5:$D$70,"&lt;&gt;"&amp;"HORS LIGUE",M$5:M$70,"&lt;"&amp;M18)+1),Paramètres!$B$3:$C$56,2,FALSE)*Paramètres!$N$7))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LIGUE")),"",COUNTIFS($D$5:$D$70,"&lt;&gt;"&amp;"",$D$5:$D$70,"&lt;&gt;"&amp;"NL",$D$5:$D$70,"&lt;&gt;"&amp;"HORS LIGUE",O$5:O$70,"&lt;"&amp;O18)+1),Paramètres!$B$3:$C$56,2,FALSE)*Paramètres!$N$8))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LIGUE")),"",COUNTIFS($D$5:$D$70,"&lt;&gt;"&amp;"",$D$5:$D$70,"&lt;&gt;"&amp;"NL",$D$5:$D$70,"&lt;&gt;"&amp;"HORS LIGUE",Q$5:Q$70,"&lt;"&amp;Q18)+1),Paramètres!$B$3:$C$56,2,FALSE)*Paramètres!$N$9))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LIGUE")),"",COUNTIFS($D$5:$D$70,"&lt;&gt;"&amp;"",$D$5:$D$70,"&lt;&gt;"&amp;"NL",$D$5:$D$70,"&lt;&gt;"&amp;"HORS LIGUE",S$5:S$70,"&lt;"&amp;S18)+1),Paramètres!$B$3:$C$56,2,FALSE)*Paramètres!$N$10))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LIGUE")),"",COUNTIFS($D$5:$D$70,"&lt;&gt;"&amp;"",$D$5:$D$70,"&lt;&gt;"&amp;"NL",$D$5:$D$70,"&lt;&gt;"&amp;"HORS LIGUE",U$5:U$70,"&lt;"&amp;U18)+1),Paramètres!$B$3:$C$56,2,FALSE)*Paramètres!$N$11))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LIGUE")),"",COUNTIFS($D$5:$D$70,"&lt;&gt;"&amp;"",$D$5:$D$70,"&lt;&gt;"&amp;"NL",$D$5:$D$70,"&lt;&gt;"&amp;"HORS LIGUE",W$5:W$70,"&lt;"&amp;W18)+1),Paramètres!$B$3:$C$56,2,FALSE)*Paramètres!$N$12))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LIGUE")),"",COUNTIFS($D$5:$D$70,"&lt;&gt;"&amp;"",$D$5:$D$70,"&lt;&gt;"&amp;"NL",$D$5:$D$70,"&lt;&gt;"&amp;"HORS LIGUE",Y$5:Y$70,"&lt;"&amp;Y18)+1),Paramètres!$B$3:$C$56,2,FALSE)*Paramètres!$N$13))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LIGUE")),"",COUNTIFS($D$5:$D$70,"&lt;&gt;"&amp;"",$D$5:$D$70,"&lt;&gt;"&amp;"NL",$D$5:$D$70,"&lt;&gt;"&amp;"HORS LIGUE",AA$5:AA$70,"&lt;"&amp;AA18)+1),Paramètres!$B$3:$C$56,2,FALSE)*Paramètres!$N$14))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LIGUE")),"",COUNTIFS($D$5:$D$70,"&lt;&gt;"&amp;"",$D$5:$D$70,"&lt;&gt;"&amp;"NL",$D$5:$D$70,"&lt;&gt;"&amp;"HORS LIGUE",AC$5:AC$70,"&lt;"&amp;AC18)+1),Paramètres!$B$3:$C$56,2,FALSE)*Paramètres!$N$15))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LIGUE")),"",COUNTIFS($D$5:$D$70,"&lt;&gt;"&amp;"",$D$5:$D$70,"&lt;&gt;"&amp;"NL",$D$5:$D$70,"&lt;&gt;"&amp;"HORS LIGUE",AE$5:AE$70,"&lt;"&amp;AE18)+1),Paramètres!$B$3:$C$56,2,FALSE)*Paramètres!$N$16))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LIGUE")),"",COUNTIFS($D$5:$D$70,"&lt;&gt;"&amp;"",$D$5:$D$70,"&lt;&gt;"&amp;"NL",$D$5:$D$70,"&lt;&gt;"&amp;"HORS LIGUE",AG$5:AG$70,"&lt;"&amp;AG18)+1),Paramètres!$B$3:$C$56,2,FALSE)*Paramètres!$N$17))</f>
        <v>0</v>
      </c>
      <c r="AI18" s="40">
        <f>F18+H18+J18+L18+N18+P18+R18+T18+V18+X18+Z18+AB18+AD18+AF18+AH18</f>
        <v>44</v>
      </c>
      <c r="AJ18" s="3">
        <f>IF(AI18&lt;&gt;0,RANK(AI18,$AI$5:$AI$70),"")</f>
        <v>14</v>
      </c>
      <c r="AK18" s="5">
        <f>COUNTA(E18,G18,I18,K18,M18,O18,Q18,S18,U18,W18,Y18,AA18,AC18,AE18,AG18)</f>
        <v>3</v>
      </c>
      <c r="AL18" s="41">
        <f>HLOOKUP($AL$2,$BD$4:$BR$70,ROW(A18)-3,FALSE)</f>
        <v>44</v>
      </c>
      <c r="AM18" s="33">
        <f>IF(AL18&lt;&gt;0,RANK(AL18,$AL$5:$AL$70),"")</f>
        <v>14</v>
      </c>
      <c r="AO18" s="22">
        <f t="shared" si="0"/>
        <v>14</v>
      </c>
      <c r="AP18">
        <f t="shared" si="1"/>
        <v>0</v>
      </c>
      <c r="AQ18">
        <f t="shared" si="2"/>
        <v>10</v>
      </c>
      <c r="AR18">
        <f t="shared" si="3"/>
        <v>20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20</v>
      </c>
      <c r="BE18" s="22">
        <f t="shared" ref="BE18:BR18" si="29">BD18+LARGE($AO18:$BC18,BE$4)</f>
        <v>34</v>
      </c>
      <c r="BF18" s="22">
        <f t="shared" si="29"/>
        <v>44</v>
      </c>
      <c r="BG18" s="22">
        <f t="shared" si="29"/>
        <v>44</v>
      </c>
      <c r="BH18" s="22">
        <f t="shared" si="29"/>
        <v>44</v>
      </c>
      <c r="BI18" s="22">
        <f t="shared" si="29"/>
        <v>44</v>
      </c>
      <c r="BJ18" s="22">
        <f t="shared" si="29"/>
        <v>44</v>
      </c>
      <c r="BK18" s="22">
        <f t="shared" si="29"/>
        <v>44</v>
      </c>
      <c r="BL18" s="22">
        <f t="shared" si="29"/>
        <v>44</v>
      </c>
      <c r="BM18" s="22">
        <f t="shared" si="29"/>
        <v>44</v>
      </c>
      <c r="BN18" s="22">
        <f t="shared" si="29"/>
        <v>44</v>
      </c>
      <c r="BO18" s="22">
        <f t="shared" si="29"/>
        <v>44</v>
      </c>
      <c r="BP18" s="22">
        <f t="shared" si="29"/>
        <v>44</v>
      </c>
      <c r="BQ18" s="22">
        <f t="shared" si="29"/>
        <v>44</v>
      </c>
      <c r="BR18" s="22">
        <f t="shared" si="29"/>
        <v>44</v>
      </c>
    </row>
    <row r="19" spans="1:70" ht="17" x14ac:dyDescent="0.2">
      <c r="A19" s="95" t="s">
        <v>256</v>
      </c>
      <c r="B19" s="95" t="s">
        <v>230</v>
      </c>
      <c r="C19" s="95" t="s">
        <v>231</v>
      </c>
      <c r="D19" s="95" t="s">
        <v>15</v>
      </c>
      <c r="E19" s="6">
        <v>7</v>
      </c>
      <c r="F19" s="2">
        <v>14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LIGUE")),"",COUNTIFS($D$5:$D$70,"&lt;&gt;"&amp;"",$D$5:$D$70,"&lt;&gt;"&amp;"NL",$D$5:$D$70,"&lt;&gt;"&amp;"HORS LIGUE",G$5:G$70,"&lt;"&amp;G19)+1),Paramètres!$B$3:$C$56,2,FALSE)*Paramètres!$N$4))</f>
        <v>0</v>
      </c>
      <c r="I19" s="36">
        <v>8</v>
      </c>
      <c r="J19" s="2">
        <v>12</v>
      </c>
      <c r="K19" s="4">
        <v>6</v>
      </c>
      <c r="L19" s="2">
        <v>16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LIGUE")),"",COUNTIFS($D$5:$D$70,"&lt;&gt;"&amp;"",$D$5:$D$70,"&lt;&gt;"&amp;"NL",$D$5:$D$70,"&lt;&gt;"&amp;"HORS LIGUE",M$5:M$70,"&lt;"&amp;M19)+1),Paramètres!$B$3:$C$56,2,FALSE)*Paramètres!$N$7))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LIGUE")),"",COUNTIFS($D$5:$D$70,"&lt;&gt;"&amp;"",$D$5:$D$70,"&lt;&gt;"&amp;"NL",$D$5:$D$70,"&lt;&gt;"&amp;"HORS LIGUE",O$5:O$70,"&lt;"&amp;O19)+1),Paramètres!$B$3:$C$56,2,FALSE)*Paramètres!$N$8))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LIGUE")),"",COUNTIFS($D$5:$D$70,"&lt;&gt;"&amp;"",$D$5:$D$70,"&lt;&gt;"&amp;"NL",$D$5:$D$70,"&lt;&gt;"&amp;"HORS LIGUE",Q$5:Q$70,"&lt;"&amp;Q19)+1),Paramètres!$B$3:$C$56,2,FALSE)*Paramètres!$N$9))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LIGUE")),"",COUNTIFS($D$5:$D$70,"&lt;&gt;"&amp;"",$D$5:$D$70,"&lt;&gt;"&amp;"NL",$D$5:$D$70,"&lt;&gt;"&amp;"HORS LIGUE",S$5:S$70,"&lt;"&amp;S19)+1),Paramètres!$B$3:$C$56,2,FALSE)*Paramètres!$N$10))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LIGUE")),"",COUNTIFS($D$5:$D$70,"&lt;&gt;"&amp;"",$D$5:$D$70,"&lt;&gt;"&amp;"NL",$D$5:$D$70,"&lt;&gt;"&amp;"HORS LIGUE",U$5:U$70,"&lt;"&amp;U19)+1),Paramètres!$B$3:$C$56,2,FALSE)*Paramètres!$N$11))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LIGUE")),"",COUNTIFS($D$5:$D$70,"&lt;&gt;"&amp;"",$D$5:$D$70,"&lt;&gt;"&amp;"NL",$D$5:$D$70,"&lt;&gt;"&amp;"HORS LIGUE",W$5:W$70,"&lt;"&amp;W19)+1),Paramètres!$B$3:$C$56,2,FALSE)*Paramètres!$N$12))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LIGUE")),"",COUNTIFS($D$5:$D$70,"&lt;&gt;"&amp;"",$D$5:$D$70,"&lt;&gt;"&amp;"NL",$D$5:$D$70,"&lt;&gt;"&amp;"HORS LIGUE",Y$5:Y$70,"&lt;"&amp;Y19)+1),Paramètres!$B$3:$C$56,2,FALSE)*Paramètres!$N$13))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LIGUE")),"",COUNTIFS($D$5:$D$70,"&lt;&gt;"&amp;"",$D$5:$D$70,"&lt;&gt;"&amp;"NL",$D$5:$D$70,"&lt;&gt;"&amp;"HORS LIGUE",AA$5:AA$70,"&lt;"&amp;AA19)+1),Paramètres!$B$3:$C$56,2,FALSE)*Paramètres!$N$14))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LIGUE")),"",COUNTIFS($D$5:$D$70,"&lt;&gt;"&amp;"",$D$5:$D$70,"&lt;&gt;"&amp;"NL",$D$5:$D$70,"&lt;&gt;"&amp;"HORS LIGUE",AC$5:AC$70,"&lt;"&amp;AC19)+1),Paramètres!$B$3:$C$56,2,FALSE)*Paramètres!$N$15))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LIGUE")),"",COUNTIFS($D$5:$D$70,"&lt;&gt;"&amp;"",$D$5:$D$70,"&lt;&gt;"&amp;"NL",$D$5:$D$70,"&lt;&gt;"&amp;"HORS LIGUE",AE$5:AE$70,"&lt;"&amp;AE19)+1),Paramètres!$B$3:$C$56,2,FALSE)*Paramètres!$N$16))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LIGUE")),"",COUNTIFS($D$5:$D$70,"&lt;&gt;"&amp;"",$D$5:$D$70,"&lt;&gt;"&amp;"NL",$D$5:$D$70,"&lt;&gt;"&amp;"HORS LIGUE",AG$5:AG$70,"&lt;"&amp;AG19)+1),Paramètres!$B$3:$C$56,2,FALSE)*Paramètres!$N$17))</f>
        <v>0</v>
      </c>
      <c r="AI19" s="40">
        <f>F19+H19+J19+L19+N19+P19+R19+T19+V19+X19+Z19+AB19+AD19+AF19+AH19</f>
        <v>42</v>
      </c>
      <c r="AJ19" s="3">
        <f>IF(AI19&lt;&gt;0,RANK(AI19,$AI$5:$AI$70),"")</f>
        <v>15</v>
      </c>
      <c r="AK19" s="5">
        <f>COUNTA(E19,G19,I19,K19,M19,O19,Q19,S19,U19,W19,Y19,AA19,AC19,AE19,AG19)</f>
        <v>3</v>
      </c>
      <c r="AL19" s="41">
        <f>HLOOKUP($AL$2,$BD$4:$BR$70,ROW(A19)-3,FALSE)</f>
        <v>42</v>
      </c>
      <c r="AM19" s="33">
        <f>IF(AL19&lt;&gt;0,RANK(AL19,$AL$5:$AL$70),"")</f>
        <v>15</v>
      </c>
      <c r="AO19" s="22">
        <f t="shared" si="0"/>
        <v>14</v>
      </c>
      <c r="AP19">
        <f t="shared" si="1"/>
        <v>0</v>
      </c>
      <c r="AQ19">
        <f t="shared" si="2"/>
        <v>12</v>
      </c>
      <c r="AR19">
        <f t="shared" si="3"/>
        <v>16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16</v>
      </c>
      <c r="BE19" s="22">
        <f t="shared" ref="BE19:BR19" si="30">BD19+LARGE($AO19:$BC19,BE$4)</f>
        <v>30</v>
      </c>
      <c r="BF19" s="22">
        <f t="shared" si="30"/>
        <v>42</v>
      </c>
      <c r="BG19" s="22">
        <f t="shared" si="30"/>
        <v>42</v>
      </c>
      <c r="BH19" s="22">
        <f t="shared" si="30"/>
        <v>42</v>
      </c>
      <c r="BI19" s="22">
        <f t="shared" si="30"/>
        <v>42</v>
      </c>
      <c r="BJ19" s="22">
        <f t="shared" si="30"/>
        <v>42</v>
      </c>
      <c r="BK19" s="22">
        <f t="shared" si="30"/>
        <v>42</v>
      </c>
      <c r="BL19" s="22">
        <f t="shared" si="30"/>
        <v>42</v>
      </c>
      <c r="BM19" s="22">
        <f t="shared" si="30"/>
        <v>42</v>
      </c>
      <c r="BN19" s="22">
        <f t="shared" si="30"/>
        <v>42</v>
      </c>
      <c r="BO19" s="22">
        <f t="shared" si="30"/>
        <v>42</v>
      </c>
      <c r="BP19" s="22">
        <f t="shared" si="30"/>
        <v>42</v>
      </c>
      <c r="BQ19" s="22">
        <f t="shared" si="30"/>
        <v>42</v>
      </c>
      <c r="BR19" s="22">
        <f t="shared" si="30"/>
        <v>42</v>
      </c>
    </row>
    <row r="20" spans="1:70" ht="17" x14ac:dyDescent="0.2">
      <c r="A20" s="89" t="s">
        <v>746</v>
      </c>
      <c r="B20" s="32" t="s">
        <v>745</v>
      </c>
      <c r="C20" s="32" t="s">
        <v>626</v>
      </c>
      <c r="D20" s="32" t="s">
        <v>38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LIGUE")),"",COUNTIFS($D$5:$D$70,"&lt;&gt;"&amp;"",$D$5:$D$70,"&lt;&gt;"&amp;"NL",$D$5:$D$70,"&lt;&gt;"&amp;"HORS LIGUE",E$5:E$70,"&lt;"&amp;E20)+1),Paramètres!$B$3:$C$56,2,FALSE)*Paramètres!$N$3))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LIGUE")),"",COUNTIFS($D$5:$D$70,"&lt;&gt;"&amp;"",$D$5:$D$70,"&lt;&gt;"&amp;"NL",$D$5:$D$70,"&lt;&gt;"&amp;"HORS LIGUE",G$5:G$70,"&lt;"&amp;G20)+1),Paramètres!$B$3:$C$56,2,FALSE)*Paramètres!$N$4))</f>
        <v>0</v>
      </c>
      <c r="I20" s="36">
        <v>14</v>
      </c>
      <c r="J20" s="2">
        <v>10</v>
      </c>
      <c r="K20" s="4">
        <v>4</v>
      </c>
      <c r="L20" s="2">
        <v>25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LIGUE")),"",COUNTIFS($D$5:$D$70,"&lt;&gt;"&amp;"",$D$5:$D$70,"&lt;&gt;"&amp;"NL",$D$5:$D$70,"&lt;&gt;"&amp;"HORS LIGUE",M$5:M$70,"&lt;"&amp;M20)+1),Paramètres!$B$3:$C$56,2,FALSE)*Paramètres!$N$7))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LIGUE")),"",COUNTIFS($D$5:$D$70,"&lt;&gt;"&amp;"",$D$5:$D$70,"&lt;&gt;"&amp;"NL",$D$5:$D$70,"&lt;&gt;"&amp;"HORS LIGUE",O$5:O$70,"&lt;"&amp;O20)+1),Paramètres!$B$3:$C$56,2,FALSE)*Paramètres!$N$8))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LIGUE")),"",COUNTIFS($D$5:$D$70,"&lt;&gt;"&amp;"",$D$5:$D$70,"&lt;&gt;"&amp;"NL",$D$5:$D$70,"&lt;&gt;"&amp;"HORS LIGUE",Q$5:Q$70,"&lt;"&amp;Q20)+1),Paramètres!$B$3:$C$56,2,FALSE)*Paramètres!$N$9))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LIGUE")),"",COUNTIFS($D$5:$D$70,"&lt;&gt;"&amp;"",$D$5:$D$70,"&lt;&gt;"&amp;"NL",$D$5:$D$70,"&lt;&gt;"&amp;"HORS LIGUE",S$5:S$70,"&lt;"&amp;S20)+1),Paramètres!$B$3:$C$56,2,FALSE)*Paramètres!$N$10))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LIGUE")),"",COUNTIFS($D$5:$D$70,"&lt;&gt;"&amp;"",$D$5:$D$70,"&lt;&gt;"&amp;"NL",$D$5:$D$70,"&lt;&gt;"&amp;"HORS LIGUE",U$5:U$70,"&lt;"&amp;U20)+1),Paramètres!$B$3:$C$56,2,FALSE)*Paramètres!$N$11))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LIGUE")),"",COUNTIFS($D$5:$D$70,"&lt;&gt;"&amp;"",$D$5:$D$70,"&lt;&gt;"&amp;"NL",$D$5:$D$70,"&lt;&gt;"&amp;"HORS LIGUE",W$5:W$70,"&lt;"&amp;W20)+1),Paramètres!$B$3:$C$56,2,FALSE)*Paramètres!$N$12))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LIGUE")),"",COUNTIFS($D$5:$D$70,"&lt;&gt;"&amp;"",$D$5:$D$70,"&lt;&gt;"&amp;"NL",$D$5:$D$70,"&lt;&gt;"&amp;"HORS LIGUE",Y$5:Y$70,"&lt;"&amp;Y20)+1),Paramètres!$B$3:$C$56,2,FALSE)*Paramètres!$N$13))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LIGUE")),"",COUNTIFS($D$5:$D$70,"&lt;&gt;"&amp;"",$D$5:$D$70,"&lt;&gt;"&amp;"NL",$D$5:$D$70,"&lt;&gt;"&amp;"HORS LIGUE",AA$5:AA$70,"&lt;"&amp;AA20)+1),Paramètres!$B$3:$C$56,2,FALSE)*Paramètres!$N$14))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LIGUE")),"",COUNTIFS($D$5:$D$70,"&lt;&gt;"&amp;"",$D$5:$D$70,"&lt;&gt;"&amp;"NL",$D$5:$D$70,"&lt;&gt;"&amp;"HORS LIGUE",AC$5:AC$70,"&lt;"&amp;AC20)+1),Paramètres!$B$3:$C$56,2,FALSE)*Paramètres!$N$15))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LIGUE")),"",COUNTIFS($D$5:$D$70,"&lt;&gt;"&amp;"",$D$5:$D$70,"&lt;&gt;"&amp;"NL",$D$5:$D$70,"&lt;&gt;"&amp;"HORS LIGUE",AE$5:AE$70,"&lt;"&amp;AE20)+1),Paramètres!$B$3:$C$56,2,FALSE)*Paramètres!$N$16))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LIGUE")),"",COUNTIFS($D$5:$D$70,"&lt;&gt;"&amp;"",$D$5:$D$70,"&lt;&gt;"&amp;"NL",$D$5:$D$70,"&lt;&gt;"&amp;"HORS LIGUE",AG$5:AG$70,"&lt;"&amp;AG20)+1),Paramètres!$B$3:$C$56,2,FALSE)*Paramètres!$N$17))</f>
        <v>0</v>
      </c>
      <c r="AI20" s="40">
        <f>F20+H20+J20+L20+N20+P20+R20+T20+V20+X20+Z20+AB20+AD20+AF20+AH20</f>
        <v>35</v>
      </c>
      <c r="AJ20" s="3">
        <f>IF(AI20&lt;&gt;0,RANK(AI20,$AI$5:$AI$70),"")</f>
        <v>16</v>
      </c>
      <c r="AK20" s="5">
        <f>COUNTA(E20,G20,I20,K20,M20,O20,Q20,S20,U20,W20,Y20,AA20,AC20,AE20,AG20)</f>
        <v>2</v>
      </c>
      <c r="AL20" s="41">
        <f>HLOOKUP($AL$2,$BD$4:$BR$70,ROW(A20)-3,FALSE)</f>
        <v>35</v>
      </c>
      <c r="AM20" s="33">
        <f>IF(AL20&lt;&gt;0,RANK(AL20,$AL$5:$AL$70),"")</f>
        <v>16</v>
      </c>
      <c r="AO20" s="22">
        <f t="shared" si="0"/>
        <v>0</v>
      </c>
      <c r="AP20">
        <f t="shared" si="1"/>
        <v>0</v>
      </c>
      <c r="AQ20">
        <f t="shared" si="2"/>
        <v>10</v>
      </c>
      <c r="AR20">
        <f t="shared" si="3"/>
        <v>25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25</v>
      </c>
      <c r="BE20" s="22">
        <f t="shared" ref="BE20:BR20" si="31">BD20+LARGE($AO20:$BC20,BE$4)</f>
        <v>35</v>
      </c>
      <c r="BF20" s="22">
        <f t="shared" si="31"/>
        <v>35</v>
      </c>
      <c r="BG20" s="22">
        <f t="shared" si="31"/>
        <v>35</v>
      </c>
      <c r="BH20" s="22">
        <f t="shared" si="31"/>
        <v>35</v>
      </c>
      <c r="BI20" s="22">
        <f t="shared" si="31"/>
        <v>35</v>
      </c>
      <c r="BJ20" s="22">
        <f t="shared" si="31"/>
        <v>35</v>
      </c>
      <c r="BK20" s="22">
        <f t="shared" si="31"/>
        <v>35</v>
      </c>
      <c r="BL20" s="22">
        <f t="shared" si="31"/>
        <v>35</v>
      </c>
      <c r="BM20" s="22">
        <f t="shared" si="31"/>
        <v>35</v>
      </c>
      <c r="BN20" s="22">
        <f t="shared" si="31"/>
        <v>35</v>
      </c>
      <c r="BO20" s="22">
        <f t="shared" si="31"/>
        <v>35</v>
      </c>
      <c r="BP20" s="22">
        <f t="shared" si="31"/>
        <v>35</v>
      </c>
      <c r="BQ20" s="22">
        <f t="shared" si="31"/>
        <v>35</v>
      </c>
      <c r="BR20" s="22">
        <f t="shared" si="31"/>
        <v>35</v>
      </c>
    </row>
    <row r="21" spans="1:70" ht="17" x14ac:dyDescent="0.2">
      <c r="A21" s="95" t="s">
        <v>252</v>
      </c>
      <c r="B21" s="95" t="s">
        <v>223</v>
      </c>
      <c r="C21" s="95" t="s">
        <v>224</v>
      </c>
      <c r="D21" s="95" t="s">
        <v>41</v>
      </c>
      <c r="E21" s="6">
        <v>3</v>
      </c>
      <c r="F21" s="2">
        <v>35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LIGUE")),"",COUNTIFS($D$5:$D$70,"&lt;&gt;"&amp;"",$D$5:$D$70,"&lt;&gt;"&amp;"NL",$D$5:$D$70,"&lt;&gt;"&amp;"HORS LIGUE",G$5:G$70,"&lt;"&amp;G21)+1),Paramètres!$B$3:$C$56,2,FALSE)*Paramètres!$N$4))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LIGUE")),"",COUNTIFS($D$5:$D$70,"&lt;&gt;"&amp;"",$D$5:$D$70,"&lt;&gt;"&amp;"NL",$D$5:$D$70,"&lt;&gt;"&amp;"HORS LIGUE",I$5:I$70,"&lt;"&amp;I21)+1),Paramètres!$B$3:$C$56,2,FALSE)*Paramètres!$N$5))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LIGUE")),"",COUNTIFS($D$5:$D$70,"&lt;&gt;"&amp;"",$D$5:$D$70,"&lt;&gt;"&amp;"NL",$D$5:$D$70,"&lt;&gt;"&amp;"HORS LIGUE",K$5:K$70,"&lt;"&amp;K21)+1),Paramètres!$B$3:$C$56,2,FALSE)*Paramètres!$N$6))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LIGUE")),"",COUNTIFS($D$5:$D$70,"&lt;&gt;"&amp;"",$D$5:$D$70,"&lt;&gt;"&amp;"NL",$D$5:$D$70,"&lt;&gt;"&amp;"HORS LIGUE",M$5:M$70,"&lt;"&amp;M21)+1),Paramètres!$B$3:$C$56,2,FALSE)*Paramètres!$N$7))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LIGUE")),"",COUNTIFS($D$5:$D$70,"&lt;&gt;"&amp;"",$D$5:$D$70,"&lt;&gt;"&amp;"NL",$D$5:$D$70,"&lt;&gt;"&amp;"HORS LIGUE",O$5:O$70,"&lt;"&amp;O21)+1),Paramètres!$B$3:$C$56,2,FALSE)*Paramètres!$N$8))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LIGUE")),"",COUNTIFS($D$5:$D$70,"&lt;&gt;"&amp;"",$D$5:$D$70,"&lt;&gt;"&amp;"NL",$D$5:$D$70,"&lt;&gt;"&amp;"HORS LIGUE",Q$5:Q$70,"&lt;"&amp;Q21)+1),Paramètres!$B$3:$C$56,2,FALSE)*Paramètres!$N$9))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LIGUE")),"",COUNTIFS($D$5:$D$70,"&lt;&gt;"&amp;"",$D$5:$D$70,"&lt;&gt;"&amp;"NL",$D$5:$D$70,"&lt;&gt;"&amp;"HORS LIGUE",S$5:S$70,"&lt;"&amp;S21)+1),Paramètres!$B$3:$C$56,2,FALSE)*Paramètres!$N$10))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LIGUE")),"",COUNTIFS($D$5:$D$70,"&lt;&gt;"&amp;"",$D$5:$D$70,"&lt;&gt;"&amp;"NL",$D$5:$D$70,"&lt;&gt;"&amp;"HORS LIGUE",U$5:U$70,"&lt;"&amp;U21)+1),Paramètres!$B$3:$C$56,2,FALSE)*Paramètres!$N$11))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LIGUE")),"",COUNTIFS($D$5:$D$70,"&lt;&gt;"&amp;"",$D$5:$D$70,"&lt;&gt;"&amp;"NL",$D$5:$D$70,"&lt;&gt;"&amp;"HORS LIGUE",W$5:W$70,"&lt;"&amp;W21)+1),Paramètres!$B$3:$C$56,2,FALSE)*Paramètres!$N$12))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LIGUE")),"",COUNTIFS($D$5:$D$70,"&lt;&gt;"&amp;"",$D$5:$D$70,"&lt;&gt;"&amp;"NL",$D$5:$D$70,"&lt;&gt;"&amp;"HORS LIGUE",Y$5:Y$70,"&lt;"&amp;Y21)+1),Paramètres!$B$3:$C$56,2,FALSE)*Paramètres!$N$13))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LIGUE")),"",COUNTIFS($D$5:$D$70,"&lt;&gt;"&amp;"",$D$5:$D$70,"&lt;&gt;"&amp;"NL",$D$5:$D$70,"&lt;&gt;"&amp;"HORS LIGUE",AA$5:AA$70,"&lt;"&amp;AA21)+1),Paramètres!$B$3:$C$56,2,FALSE)*Paramètres!$N$14))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LIGUE")),"",COUNTIFS($D$5:$D$70,"&lt;&gt;"&amp;"",$D$5:$D$70,"&lt;&gt;"&amp;"NL",$D$5:$D$70,"&lt;&gt;"&amp;"HORS LIGUE",AC$5:AC$70,"&lt;"&amp;AC21)+1),Paramètres!$B$3:$C$56,2,FALSE)*Paramètres!$N$15))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LIGUE")),"",COUNTIFS($D$5:$D$70,"&lt;&gt;"&amp;"",$D$5:$D$70,"&lt;&gt;"&amp;"NL",$D$5:$D$70,"&lt;&gt;"&amp;"HORS LIGUE",AE$5:AE$70,"&lt;"&amp;AE21)+1),Paramètres!$B$3:$C$56,2,FALSE)*Paramètres!$N$16))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LIGUE")),"",COUNTIFS($D$5:$D$70,"&lt;&gt;"&amp;"",$D$5:$D$70,"&lt;&gt;"&amp;"NL",$D$5:$D$70,"&lt;&gt;"&amp;"HORS LIGUE",AG$5:AG$70,"&lt;"&amp;AG21)+1),Paramètres!$B$3:$C$56,2,FALSE)*Paramètres!$N$17))</f>
        <v>0</v>
      </c>
      <c r="AI21" s="40">
        <f>F21+H21+J21+L21+N21+P21+R21+T21+V21+X21+Z21+AB21+AD21+AF21+AH21</f>
        <v>35</v>
      </c>
      <c r="AJ21" s="3">
        <f>IF(AI21&lt;&gt;0,RANK(AI21,$AI$5:$AI$70),"")</f>
        <v>16</v>
      </c>
      <c r="AK21" s="5">
        <f>COUNTA(E21,G21,I21,K21,M21,O21,Q21,S21,U21,W21,Y21,AA21,AC21,AE21,AG21)</f>
        <v>1</v>
      </c>
      <c r="AL21" s="41">
        <f>HLOOKUP($AL$2,$BD$4:$BR$70,ROW(A21)-3,FALSE)</f>
        <v>35</v>
      </c>
      <c r="AM21" s="33">
        <f>IF(AL21&lt;&gt;0,RANK(AL21,$AL$5:$AL$70),"")</f>
        <v>16</v>
      </c>
      <c r="AO21" s="22">
        <f t="shared" si="0"/>
        <v>35</v>
      </c>
      <c r="AP21">
        <f t="shared" si="1"/>
        <v>0</v>
      </c>
      <c r="AQ21">
        <f t="shared" si="2"/>
        <v>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35</v>
      </c>
      <c r="BE21" s="22">
        <f t="shared" ref="BE21:BR21" si="32">BD21+LARGE($AO21:$BC21,BE$4)</f>
        <v>35</v>
      </c>
      <c r="BF21" s="22">
        <f t="shared" si="32"/>
        <v>35</v>
      </c>
      <c r="BG21" s="22">
        <f t="shared" si="32"/>
        <v>35</v>
      </c>
      <c r="BH21" s="22">
        <f t="shared" si="32"/>
        <v>35</v>
      </c>
      <c r="BI21" s="22">
        <f t="shared" si="32"/>
        <v>35</v>
      </c>
      <c r="BJ21" s="22">
        <f t="shared" si="32"/>
        <v>35</v>
      </c>
      <c r="BK21" s="22">
        <f t="shared" si="32"/>
        <v>35</v>
      </c>
      <c r="BL21" s="22">
        <f t="shared" si="32"/>
        <v>35</v>
      </c>
      <c r="BM21" s="22">
        <f t="shared" si="32"/>
        <v>35</v>
      </c>
      <c r="BN21" s="22">
        <f t="shared" si="32"/>
        <v>35</v>
      </c>
      <c r="BO21" s="22">
        <f t="shared" si="32"/>
        <v>35</v>
      </c>
      <c r="BP21" s="22">
        <f t="shared" si="32"/>
        <v>35</v>
      </c>
      <c r="BQ21" s="22">
        <f t="shared" si="32"/>
        <v>35</v>
      </c>
      <c r="BR21" s="22">
        <f t="shared" si="32"/>
        <v>35</v>
      </c>
    </row>
    <row r="22" spans="1:70" ht="17" x14ac:dyDescent="0.2">
      <c r="A22" s="83" t="s">
        <v>459</v>
      </c>
      <c r="B22" s="83" t="s">
        <v>427</v>
      </c>
      <c r="C22" s="83" t="s">
        <v>428</v>
      </c>
      <c r="D22" s="83" t="s">
        <v>42</v>
      </c>
      <c r="E22" s="6">
        <v>17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LIGUE")),"",COUNTIFS($D$5:$D$70,"&lt;&gt;"&amp;"",$D$5:$D$70,"&lt;&gt;"&amp;"NL",$D$5:$D$70,"&lt;&gt;"&amp;"HORS LIGUE",G$5:G$70,"&lt;"&amp;G22)+1),Paramètres!$B$3:$C$56,2,FALSE)*Paramètres!$N$4))</f>
        <v>0</v>
      </c>
      <c r="I22" s="36">
        <v>12</v>
      </c>
      <c r="J22" s="2">
        <v>10</v>
      </c>
      <c r="K22" s="4">
        <v>7</v>
      </c>
      <c r="L22" s="2">
        <v>14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LIGUE")),"",COUNTIFS($D$5:$D$70,"&lt;&gt;"&amp;"",$D$5:$D$70,"&lt;&gt;"&amp;"NL",$D$5:$D$70,"&lt;&gt;"&amp;"HORS LIGUE",M$5:M$70,"&lt;"&amp;M22)+1),Paramètres!$B$3:$C$56,2,FALSE)*Paramètres!$N$7))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LIGUE")),"",COUNTIFS($D$5:$D$70,"&lt;&gt;"&amp;"",$D$5:$D$70,"&lt;&gt;"&amp;"NL",$D$5:$D$70,"&lt;&gt;"&amp;"HORS LIGUE",O$5:O$70,"&lt;"&amp;O22)+1),Paramètres!$B$3:$C$56,2,FALSE)*Paramètres!$N$8))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LIGUE")),"",COUNTIFS($D$5:$D$70,"&lt;&gt;"&amp;"",$D$5:$D$70,"&lt;&gt;"&amp;"NL",$D$5:$D$70,"&lt;&gt;"&amp;"HORS LIGUE",Q$5:Q$70,"&lt;"&amp;Q22)+1),Paramètres!$B$3:$C$56,2,FALSE)*Paramètres!$N$9))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LIGUE")),"",COUNTIFS($D$5:$D$70,"&lt;&gt;"&amp;"",$D$5:$D$70,"&lt;&gt;"&amp;"NL",$D$5:$D$70,"&lt;&gt;"&amp;"HORS LIGUE",S$5:S$70,"&lt;"&amp;S22)+1),Paramètres!$B$3:$C$56,2,FALSE)*Paramètres!$N$10))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LIGUE")),"",COUNTIFS($D$5:$D$70,"&lt;&gt;"&amp;"",$D$5:$D$70,"&lt;&gt;"&amp;"NL",$D$5:$D$70,"&lt;&gt;"&amp;"HORS LIGUE",U$5:U$70,"&lt;"&amp;U22)+1),Paramètres!$B$3:$C$56,2,FALSE)*Paramètres!$N$11))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LIGUE")),"",COUNTIFS($D$5:$D$70,"&lt;&gt;"&amp;"",$D$5:$D$70,"&lt;&gt;"&amp;"NL",$D$5:$D$70,"&lt;&gt;"&amp;"HORS LIGUE",W$5:W$70,"&lt;"&amp;W22)+1),Paramètres!$B$3:$C$56,2,FALSE)*Paramètres!$N$12))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LIGUE")),"",COUNTIFS($D$5:$D$70,"&lt;&gt;"&amp;"",$D$5:$D$70,"&lt;&gt;"&amp;"NL",$D$5:$D$70,"&lt;&gt;"&amp;"HORS LIGUE",Y$5:Y$70,"&lt;"&amp;Y22)+1),Paramètres!$B$3:$C$56,2,FALSE)*Paramètres!$N$13))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LIGUE")),"",COUNTIFS($D$5:$D$70,"&lt;&gt;"&amp;"",$D$5:$D$70,"&lt;&gt;"&amp;"NL",$D$5:$D$70,"&lt;&gt;"&amp;"HORS LIGUE",AA$5:AA$70,"&lt;"&amp;AA22)+1),Paramètres!$B$3:$C$56,2,FALSE)*Paramètres!$N$14))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LIGUE")),"",COUNTIFS($D$5:$D$70,"&lt;&gt;"&amp;"",$D$5:$D$70,"&lt;&gt;"&amp;"NL",$D$5:$D$70,"&lt;&gt;"&amp;"HORS LIGUE",AC$5:AC$70,"&lt;"&amp;AC22)+1),Paramètres!$B$3:$C$56,2,FALSE)*Paramètres!$N$15))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LIGUE")),"",COUNTIFS($D$5:$D$70,"&lt;&gt;"&amp;"",$D$5:$D$70,"&lt;&gt;"&amp;"NL",$D$5:$D$70,"&lt;&gt;"&amp;"HORS LIGUE",AE$5:AE$70,"&lt;"&amp;AE22)+1),Paramètres!$B$3:$C$56,2,FALSE)*Paramètres!$N$16))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LIGUE")),"",COUNTIFS($D$5:$D$70,"&lt;&gt;"&amp;"",$D$5:$D$70,"&lt;&gt;"&amp;"NL",$D$5:$D$70,"&lt;&gt;"&amp;"HORS LIGUE",AG$5:AG$70,"&lt;"&amp;AG22)+1),Paramètres!$B$3:$C$56,2,FALSE)*Paramètres!$N$17))</f>
        <v>0</v>
      </c>
      <c r="AI22" s="40">
        <f>F22+H22+J22+L22+N22+P22+R22+T22+V22+X22+Z22+AB22+AD22+AF22+AH22</f>
        <v>34</v>
      </c>
      <c r="AJ22" s="3">
        <f>IF(AI22&lt;&gt;0,RANK(AI22,$AI$5:$AI$70),"")</f>
        <v>18</v>
      </c>
      <c r="AK22" s="5">
        <f>COUNTA(E22,G22,I22,K22,M22,O22,Q22,S22,U22,W22,Y22,AA22,AC22,AE22,AG22)</f>
        <v>3</v>
      </c>
      <c r="AL22" s="41">
        <f>HLOOKUP($AL$2,$BD$4:$BR$70,ROW(A22)-3,FALSE)</f>
        <v>34</v>
      </c>
      <c r="AM22" s="33">
        <f>IF(AL22&lt;&gt;0,RANK(AL22,$AL$5:$AL$70),"")</f>
        <v>18</v>
      </c>
      <c r="AO22" s="22">
        <f t="shared" si="0"/>
        <v>10</v>
      </c>
      <c r="AP22">
        <f t="shared" si="1"/>
        <v>0</v>
      </c>
      <c r="AQ22">
        <f t="shared" si="2"/>
        <v>10</v>
      </c>
      <c r="AR22">
        <f t="shared" si="3"/>
        <v>14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14</v>
      </c>
      <c r="BE22" s="22">
        <f t="shared" ref="BE22:BR22" si="33">BD22+LARGE($AO22:$BC22,BE$4)</f>
        <v>24</v>
      </c>
      <c r="BF22" s="22">
        <f t="shared" si="33"/>
        <v>34</v>
      </c>
      <c r="BG22" s="22">
        <f t="shared" si="33"/>
        <v>34</v>
      </c>
      <c r="BH22" s="22">
        <f t="shared" si="33"/>
        <v>34</v>
      </c>
      <c r="BI22" s="22">
        <f t="shared" si="33"/>
        <v>34</v>
      </c>
      <c r="BJ22" s="22">
        <f t="shared" si="33"/>
        <v>34</v>
      </c>
      <c r="BK22" s="22">
        <f t="shared" si="33"/>
        <v>34</v>
      </c>
      <c r="BL22" s="22">
        <f t="shared" si="33"/>
        <v>34</v>
      </c>
      <c r="BM22" s="22">
        <f t="shared" si="33"/>
        <v>34</v>
      </c>
      <c r="BN22" s="22">
        <f t="shared" si="33"/>
        <v>34</v>
      </c>
      <c r="BO22" s="22">
        <f t="shared" si="33"/>
        <v>34</v>
      </c>
      <c r="BP22" s="22">
        <f t="shared" si="33"/>
        <v>34</v>
      </c>
      <c r="BQ22" s="22">
        <f t="shared" si="33"/>
        <v>34</v>
      </c>
      <c r="BR22" s="22">
        <f t="shared" si="33"/>
        <v>34</v>
      </c>
    </row>
    <row r="23" spans="1:70" ht="17" x14ac:dyDescent="0.2">
      <c r="A23" s="95" t="s">
        <v>307</v>
      </c>
      <c r="B23" s="95" t="s">
        <v>130</v>
      </c>
      <c r="C23" s="95" t="s">
        <v>281</v>
      </c>
      <c r="D23" s="95" t="s">
        <v>15</v>
      </c>
      <c r="E23" s="6">
        <v>9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LIGUE")),"",COUNTIFS($D$5:$D$70,"&lt;&gt;"&amp;"",$D$5:$D$70,"&lt;&gt;"&amp;"NL",$D$5:$D$70,"&lt;&gt;"&amp;"HORS LIGUE",G$5:G$70,"&lt;"&amp;G23)+1),Paramètres!$B$3:$C$56,2,FALSE)*Paramètres!$N$4))</f>
        <v>0</v>
      </c>
      <c r="I23" s="36">
        <v>15</v>
      </c>
      <c r="J23" s="2">
        <v>10</v>
      </c>
      <c r="K23" s="4">
        <v>8</v>
      </c>
      <c r="L23" s="2">
        <v>12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LIGUE")),"",COUNTIFS($D$5:$D$70,"&lt;&gt;"&amp;"",$D$5:$D$70,"&lt;&gt;"&amp;"NL",$D$5:$D$70,"&lt;&gt;"&amp;"HORS LIGUE",M$5:M$70,"&lt;"&amp;M23)+1),Paramètres!$B$3:$C$56,2,FALSE)*Paramètres!$N$7))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LIGUE")),"",COUNTIFS($D$5:$D$70,"&lt;&gt;"&amp;"",$D$5:$D$70,"&lt;&gt;"&amp;"NL",$D$5:$D$70,"&lt;&gt;"&amp;"HORS LIGUE",O$5:O$70,"&lt;"&amp;O23)+1),Paramètres!$B$3:$C$56,2,FALSE)*Paramètres!$N$8))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LIGUE")),"",COUNTIFS($D$5:$D$70,"&lt;&gt;"&amp;"",$D$5:$D$70,"&lt;&gt;"&amp;"NL",$D$5:$D$70,"&lt;&gt;"&amp;"HORS LIGUE",Q$5:Q$70,"&lt;"&amp;Q23)+1),Paramètres!$B$3:$C$56,2,FALSE)*Paramètres!$N$9))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LIGUE")),"",COUNTIFS($D$5:$D$70,"&lt;&gt;"&amp;"",$D$5:$D$70,"&lt;&gt;"&amp;"NL",$D$5:$D$70,"&lt;&gt;"&amp;"HORS LIGUE",S$5:S$70,"&lt;"&amp;S23)+1),Paramètres!$B$3:$C$56,2,FALSE)*Paramètres!$N$10))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LIGUE")),"",COUNTIFS($D$5:$D$70,"&lt;&gt;"&amp;"",$D$5:$D$70,"&lt;&gt;"&amp;"NL",$D$5:$D$70,"&lt;&gt;"&amp;"HORS LIGUE",U$5:U$70,"&lt;"&amp;U23)+1),Paramètres!$B$3:$C$56,2,FALSE)*Paramètres!$N$11))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LIGUE")),"",COUNTIFS($D$5:$D$70,"&lt;&gt;"&amp;"",$D$5:$D$70,"&lt;&gt;"&amp;"NL",$D$5:$D$70,"&lt;&gt;"&amp;"HORS LIGUE",W$5:W$70,"&lt;"&amp;W23)+1),Paramètres!$B$3:$C$56,2,FALSE)*Paramètres!$N$12))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LIGUE")),"",COUNTIFS($D$5:$D$70,"&lt;&gt;"&amp;"",$D$5:$D$70,"&lt;&gt;"&amp;"NL",$D$5:$D$70,"&lt;&gt;"&amp;"HORS LIGUE",Y$5:Y$70,"&lt;"&amp;Y23)+1),Paramètres!$B$3:$C$56,2,FALSE)*Paramètres!$N$13))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LIGUE")),"",COUNTIFS($D$5:$D$70,"&lt;&gt;"&amp;"",$D$5:$D$70,"&lt;&gt;"&amp;"NL",$D$5:$D$70,"&lt;&gt;"&amp;"HORS LIGUE",AA$5:AA$70,"&lt;"&amp;AA23)+1),Paramètres!$B$3:$C$56,2,FALSE)*Paramètres!$N$14))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LIGUE")),"",COUNTIFS($D$5:$D$70,"&lt;&gt;"&amp;"",$D$5:$D$70,"&lt;&gt;"&amp;"NL",$D$5:$D$70,"&lt;&gt;"&amp;"HORS LIGUE",AC$5:AC$70,"&lt;"&amp;AC23)+1),Paramètres!$B$3:$C$56,2,FALSE)*Paramètres!$N$15))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LIGUE")),"",COUNTIFS($D$5:$D$70,"&lt;&gt;"&amp;"",$D$5:$D$70,"&lt;&gt;"&amp;"NL",$D$5:$D$70,"&lt;&gt;"&amp;"HORS LIGUE",AE$5:AE$70,"&lt;"&amp;AE23)+1),Paramètres!$B$3:$C$56,2,FALSE)*Paramètres!$N$16))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LIGUE")),"",COUNTIFS($D$5:$D$70,"&lt;&gt;"&amp;"",$D$5:$D$70,"&lt;&gt;"&amp;"NL",$D$5:$D$70,"&lt;&gt;"&amp;"HORS LIGUE",AG$5:AG$70,"&lt;"&amp;AG23)+1),Paramètres!$B$3:$C$56,2,FALSE)*Paramètres!$N$17))</f>
        <v>0</v>
      </c>
      <c r="AI23" s="40">
        <f>F23+H23+J23+L23+N23+P23+R23+T23+V23+X23+Z23+AB23+AD23+AF23+AH23</f>
        <v>32</v>
      </c>
      <c r="AJ23" s="3">
        <f>IF(AI23&lt;&gt;0,RANK(AI23,$AI$5:$AI$70),"")</f>
        <v>19</v>
      </c>
      <c r="AK23" s="5">
        <f>COUNTA(E23,G23,I23,K23,M23,O23,Q23,S23,U23,W23,Y23,AA23,AC23,AE23,AG23)</f>
        <v>3</v>
      </c>
      <c r="AL23" s="41">
        <f>HLOOKUP($AL$2,$BD$4:$BR$70,ROW(A23)-3,FALSE)</f>
        <v>32</v>
      </c>
      <c r="AM23" s="33">
        <f>IF(AL23&lt;&gt;0,RANK(AL23,$AL$5:$AL$70),"")</f>
        <v>19</v>
      </c>
      <c r="AO23" s="22">
        <f t="shared" si="0"/>
        <v>10</v>
      </c>
      <c r="AP23">
        <f t="shared" si="1"/>
        <v>0</v>
      </c>
      <c r="AQ23">
        <f t="shared" si="2"/>
        <v>10</v>
      </c>
      <c r="AR23">
        <f t="shared" si="3"/>
        <v>12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12</v>
      </c>
      <c r="BE23" s="22">
        <f t="shared" ref="BE23:BR23" si="34">BD23+LARGE($AO23:$BC23,BE$4)</f>
        <v>22</v>
      </c>
      <c r="BF23" s="22">
        <f t="shared" si="34"/>
        <v>32</v>
      </c>
      <c r="BG23" s="22">
        <f t="shared" si="34"/>
        <v>32</v>
      </c>
      <c r="BH23" s="22">
        <f t="shared" si="34"/>
        <v>32</v>
      </c>
      <c r="BI23" s="22">
        <f t="shared" si="34"/>
        <v>32</v>
      </c>
      <c r="BJ23" s="22">
        <f t="shared" si="34"/>
        <v>32</v>
      </c>
      <c r="BK23" s="22">
        <f t="shared" si="34"/>
        <v>32</v>
      </c>
      <c r="BL23" s="22">
        <f t="shared" si="34"/>
        <v>32</v>
      </c>
      <c r="BM23" s="22">
        <f t="shared" si="34"/>
        <v>32</v>
      </c>
      <c r="BN23" s="22">
        <f t="shared" si="34"/>
        <v>32</v>
      </c>
      <c r="BO23" s="22">
        <f t="shared" si="34"/>
        <v>32</v>
      </c>
      <c r="BP23" s="22">
        <f t="shared" si="34"/>
        <v>32</v>
      </c>
      <c r="BQ23" s="22">
        <f t="shared" si="34"/>
        <v>32</v>
      </c>
      <c r="BR23" s="22">
        <f t="shared" si="34"/>
        <v>32</v>
      </c>
    </row>
    <row r="24" spans="1:70" ht="17" x14ac:dyDescent="0.2">
      <c r="A24" s="80" t="s">
        <v>624</v>
      </c>
      <c r="B24" s="80" t="s">
        <v>625</v>
      </c>
      <c r="C24" s="80" t="s">
        <v>626</v>
      </c>
      <c r="D24" s="32" t="s">
        <v>18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LIGUE")),"",COUNTIFS($D$5:$D$70,"&lt;&gt;"&amp;"",$D$5:$D$70,"&lt;&gt;"&amp;"NL",$D$5:$D$70,"&lt;&gt;"&amp;"HORS LIGUE",E$5:E$70,"&lt;"&amp;E24)+1),Paramètres!$B$3:$C$56,2,FALSE)*Paramètres!$N$3))</f>
        <v>0</v>
      </c>
      <c r="G24" s="4">
        <v>3</v>
      </c>
      <c r="H24" s="2">
        <v>20</v>
      </c>
      <c r="I24" s="36">
        <v>10</v>
      </c>
      <c r="J24" s="2">
        <v>10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LIGUE")),"",COUNTIFS($D$5:$D$70,"&lt;&gt;"&amp;"",$D$5:$D$70,"&lt;&gt;"&amp;"NL",$D$5:$D$70,"&lt;&gt;"&amp;"HORS LIGUE",K$5:K$70,"&lt;"&amp;K24)+1),Paramètres!$B$3:$C$56,2,FALSE)*Paramètres!$N$6))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LIGUE")),"",COUNTIFS($D$5:$D$70,"&lt;&gt;"&amp;"",$D$5:$D$70,"&lt;&gt;"&amp;"NL",$D$5:$D$70,"&lt;&gt;"&amp;"HORS LIGUE",M$5:M$70,"&lt;"&amp;M24)+1),Paramètres!$B$3:$C$56,2,FALSE)*Paramètres!$N$7))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LIGUE")),"",COUNTIFS($D$5:$D$70,"&lt;&gt;"&amp;"",$D$5:$D$70,"&lt;&gt;"&amp;"NL",$D$5:$D$70,"&lt;&gt;"&amp;"HORS LIGUE",O$5:O$70,"&lt;"&amp;O24)+1),Paramètres!$B$3:$C$56,2,FALSE)*Paramètres!$N$8))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LIGUE")),"",COUNTIFS($D$5:$D$70,"&lt;&gt;"&amp;"",$D$5:$D$70,"&lt;&gt;"&amp;"NL",$D$5:$D$70,"&lt;&gt;"&amp;"HORS LIGUE",Q$5:Q$70,"&lt;"&amp;Q24)+1),Paramètres!$B$3:$C$56,2,FALSE)*Paramètres!$N$9))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LIGUE")),"",COUNTIFS($D$5:$D$70,"&lt;&gt;"&amp;"",$D$5:$D$70,"&lt;&gt;"&amp;"NL",$D$5:$D$70,"&lt;&gt;"&amp;"HORS LIGUE",S$5:S$70,"&lt;"&amp;S24)+1),Paramètres!$B$3:$C$56,2,FALSE)*Paramètres!$N$10))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LIGUE")),"",COUNTIFS($D$5:$D$70,"&lt;&gt;"&amp;"",$D$5:$D$70,"&lt;&gt;"&amp;"NL",$D$5:$D$70,"&lt;&gt;"&amp;"HORS LIGUE",U$5:U$70,"&lt;"&amp;U24)+1),Paramètres!$B$3:$C$56,2,FALSE)*Paramètres!$N$11))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LIGUE")),"",COUNTIFS($D$5:$D$70,"&lt;&gt;"&amp;"",$D$5:$D$70,"&lt;&gt;"&amp;"NL",$D$5:$D$70,"&lt;&gt;"&amp;"HORS LIGUE",W$5:W$70,"&lt;"&amp;W24)+1),Paramètres!$B$3:$C$56,2,FALSE)*Paramètres!$N$12))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LIGUE")),"",COUNTIFS($D$5:$D$70,"&lt;&gt;"&amp;"",$D$5:$D$70,"&lt;&gt;"&amp;"NL",$D$5:$D$70,"&lt;&gt;"&amp;"HORS LIGUE",Y$5:Y$70,"&lt;"&amp;Y24)+1),Paramètres!$B$3:$C$56,2,FALSE)*Paramètres!$N$13))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LIGUE")),"",COUNTIFS($D$5:$D$70,"&lt;&gt;"&amp;"",$D$5:$D$70,"&lt;&gt;"&amp;"NL",$D$5:$D$70,"&lt;&gt;"&amp;"HORS LIGUE",AA$5:AA$70,"&lt;"&amp;AA24)+1),Paramètres!$B$3:$C$56,2,FALSE)*Paramètres!$N$14))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LIGUE")),"",COUNTIFS($D$5:$D$70,"&lt;&gt;"&amp;"",$D$5:$D$70,"&lt;&gt;"&amp;"NL",$D$5:$D$70,"&lt;&gt;"&amp;"HORS LIGUE",AC$5:AC$70,"&lt;"&amp;AC24)+1),Paramètres!$B$3:$C$56,2,FALSE)*Paramètres!$N$15))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LIGUE")),"",COUNTIFS($D$5:$D$70,"&lt;&gt;"&amp;"",$D$5:$D$70,"&lt;&gt;"&amp;"NL",$D$5:$D$70,"&lt;&gt;"&amp;"HORS LIGUE",AE$5:AE$70,"&lt;"&amp;AE24)+1),Paramètres!$B$3:$C$56,2,FALSE)*Paramètres!$N$16))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LIGUE")),"",COUNTIFS($D$5:$D$70,"&lt;&gt;"&amp;"",$D$5:$D$70,"&lt;&gt;"&amp;"NL",$D$5:$D$70,"&lt;&gt;"&amp;"HORS LIGUE",AG$5:AG$70,"&lt;"&amp;AG24)+1),Paramètres!$B$3:$C$56,2,FALSE)*Paramètres!$N$17))</f>
        <v>0</v>
      </c>
      <c r="AI24" s="40">
        <f>F24+H24+J24+L24+N24+P24+R24+T24+V24+X24+Z24+AB24+AD24+AF24+AH24</f>
        <v>30</v>
      </c>
      <c r="AJ24" s="3">
        <f>IF(AI24&lt;&gt;0,RANK(AI24,$AI$5:$AI$70),"")</f>
        <v>20</v>
      </c>
      <c r="AK24" s="5">
        <f>COUNTA(E24,G24,I24,K24,M24,O24,Q24,S24,U24,W24,Y24,AA24,AC24,AE24,AG24)</f>
        <v>2</v>
      </c>
      <c r="AL24" s="41">
        <f>HLOOKUP($AL$2,$BD$4:$BR$70,ROW(A24)-3,FALSE)</f>
        <v>30</v>
      </c>
      <c r="AM24" s="33">
        <f>IF(AL24&lt;&gt;0,RANK(AL24,$AL$5:$AL$70),"")</f>
        <v>20</v>
      </c>
      <c r="AO24" s="22">
        <f t="shared" si="0"/>
        <v>0</v>
      </c>
      <c r="AP24">
        <f t="shared" si="1"/>
        <v>20</v>
      </c>
      <c r="AQ24">
        <f t="shared" si="2"/>
        <v>10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20</v>
      </c>
      <c r="BE24" s="22">
        <f t="shared" ref="BE24:BR24" si="35">BD24+LARGE($AO24:$BC24,BE$4)</f>
        <v>30</v>
      </c>
      <c r="BF24" s="22">
        <f t="shared" si="35"/>
        <v>30</v>
      </c>
      <c r="BG24" s="22">
        <f t="shared" si="35"/>
        <v>30</v>
      </c>
      <c r="BH24" s="22">
        <f t="shared" si="35"/>
        <v>30</v>
      </c>
      <c r="BI24" s="22">
        <f t="shared" si="35"/>
        <v>30</v>
      </c>
      <c r="BJ24" s="22">
        <f t="shared" si="35"/>
        <v>30</v>
      </c>
      <c r="BK24" s="22">
        <f t="shared" si="35"/>
        <v>30</v>
      </c>
      <c r="BL24" s="22">
        <f t="shared" si="35"/>
        <v>30</v>
      </c>
      <c r="BM24" s="22">
        <f t="shared" si="35"/>
        <v>30</v>
      </c>
      <c r="BN24" s="22">
        <f t="shared" si="35"/>
        <v>30</v>
      </c>
      <c r="BO24" s="22">
        <f t="shared" si="35"/>
        <v>30</v>
      </c>
      <c r="BP24" s="22">
        <f t="shared" si="35"/>
        <v>30</v>
      </c>
      <c r="BQ24" s="22">
        <f t="shared" si="35"/>
        <v>30</v>
      </c>
      <c r="BR24" s="22">
        <f t="shared" si="35"/>
        <v>30</v>
      </c>
    </row>
    <row r="25" spans="1:70" ht="17" x14ac:dyDescent="0.2">
      <c r="A25" s="95" t="s">
        <v>303</v>
      </c>
      <c r="B25" s="95" t="s">
        <v>273</v>
      </c>
      <c r="C25" s="95" t="s">
        <v>274</v>
      </c>
      <c r="D25" s="95" t="s">
        <v>40</v>
      </c>
      <c r="E25" s="6">
        <v>5</v>
      </c>
      <c r="F25" s="2">
        <v>20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LIGUE")),"",COUNTIFS($D$5:$D$70,"&lt;&gt;"&amp;"",$D$5:$D$70,"&lt;&gt;"&amp;"NL",$D$5:$D$70,"&lt;&gt;"&amp;"HORS LIGUE",G$5:G$70,"&lt;"&amp;G25)+1),Paramètres!$B$3:$C$56,2,FALSE)*Paramètres!$N$4))</f>
        <v>0</v>
      </c>
      <c r="I25" s="36">
        <v>14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LIGUE")),"",COUNTIFS($D$5:$D$70,"&lt;&gt;"&amp;"",$D$5:$D$70,"&lt;&gt;"&amp;"NL",$D$5:$D$70,"&lt;&gt;"&amp;"HORS LIGUE",K$5:K$70,"&lt;"&amp;K25)+1),Paramètres!$B$3:$C$56,2,FALSE)*Paramètres!$N$6))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LIGUE")),"",COUNTIFS($D$5:$D$70,"&lt;&gt;"&amp;"",$D$5:$D$70,"&lt;&gt;"&amp;"NL",$D$5:$D$70,"&lt;&gt;"&amp;"HORS LIGUE",M$5:M$70,"&lt;"&amp;M25)+1),Paramètres!$B$3:$C$56,2,FALSE)*Paramètres!$N$7))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LIGUE")),"",COUNTIFS($D$5:$D$70,"&lt;&gt;"&amp;"",$D$5:$D$70,"&lt;&gt;"&amp;"NL",$D$5:$D$70,"&lt;&gt;"&amp;"HORS LIGUE",O$5:O$70,"&lt;"&amp;O25)+1),Paramètres!$B$3:$C$56,2,FALSE)*Paramètres!$N$8))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LIGUE")),"",COUNTIFS($D$5:$D$70,"&lt;&gt;"&amp;"",$D$5:$D$70,"&lt;&gt;"&amp;"NL",$D$5:$D$70,"&lt;&gt;"&amp;"HORS LIGUE",Q$5:Q$70,"&lt;"&amp;Q25)+1),Paramètres!$B$3:$C$56,2,FALSE)*Paramètres!$N$9))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LIGUE")),"",COUNTIFS($D$5:$D$70,"&lt;&gt;"&amp;"",$D$5:$D$70,"&lt;&gt;"&amp;"NL",$D$5:$D$70,"&lt;&gt;"&amp;"HORS LIGUE",S$5:S$70,"&lt;"&amp;S25)+1),Paramètres!$B$3:$C$56,2,FALSE)*Paramètres!$N$10))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LIGUE")),"",COUNTIFS($D$5:$D$70,"&lt;&gt;"&amp;"",$D$5:$D$70,"&lt;&gt;"&amp;"NL",$D$5:$D$70,"&lt;&gt;"&amp;"HORS LIGUE",U$5:U$70,"&lt;"&amp;U25)+1),Paramètres!$B$3:$C$56,2,FALSE)*Paramètres!$N$11))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LIGUE")),"",COUNTIFS($D$5:$D$70,"&lt;&gt;"&amp;"",$D$5:$D$70,"&lt;&gt;"&amp;"NL",$D$5:$D$70,"&lt;&gt;"&amp;"HORS LIGUE",W$5:W$70,"&lt;"&amp;W25)+1),Paramètres!$B$3:$C$56,2,FALSE)*Paramètres!$N$12))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LIGUE")),"",COUNTIFS($D$5:$D$70,"&lt;&gt;"&amp;"",$D$5:$D$70,"&lt;&gt;"&amp;"NL",$D$5:$D$70,"&lt;&gt;"&amp;"HORS LIGUE",Y$5:Y$70,"&lt;"&amp;Y25)+1),Paramètres!$B$3:$C$56,2,FALSE)*Paramètres!$N$13))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LIGUE")),"",COUNTIFS($D$5:$D$70,"&lt;&gt;"&amp;"",$D$5:$D$70,"&lt;&gt;"&amp;"NL",$D$5:$D$70,"&lt;&gt;"&amp;"HORS LIGUE",AA$5:AA$70,"&lt;"&amp;AA25)+1),Paramètres!$B$3:$C$56,2,FALSE)*Paramètres!$N$14))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LIGUE")),"",COUNTIFS($D$5:$D$70,"&lt;&gt;"&amp;"",$D$5:$D$70,"&lt;&gt;"&amp;"NL",$D$5:$D$70,"&lt;&gt;"&amp;"HORS LIGUE",AC$5:AC$70,"&lt;"&amp;AC25)+1),Paramètres!$B$3:$C$56,2,FALSE)*Paramètres!$N$15))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LIGUE")),"",COUNTIFS($D$5:$D$70,"&lt;&gt;"&amp;"",$D$5:$D$70,"&lt;&gt;"&amp;"NL",$D$5:$D$70,"&lt;&gt;"&amp;"HORS LIGUE",AE$5:AE$70,"&lt;"&amp;AE25)+1),Paramètres!$B$3:$C$56,2,FALSE)*Paramètres!$N$16))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LIGUE")),"",COUNTIFS($D$5:$D$70,"&lt;&gt;"&amp;"",$D$5:$D$70,"&lt;&gt;"&amp;"NL",$D$5:$D$70,"&lt;&gt;"&amp;"HORS LIGUE",AG$5:AG$70,"&lt;"&amp;AG25)+1),Paramètres!$B$3:$C$56,2,FALSE)*Paramètres!$N$17))</f>
        <v>0</v>
      </c>
      <c r="AI25" s="40">
        <f>F25+H25+J25+L25+N25+P25+R25+T25+V25+X25+Z25+AB25+AD25+AF25+AH25</f>
        <v>30</v>
      </c>
      <c r="AJ25" s="3">
        <f>IF(AI25&lt;&gt;0,RANK(AI25,$AI$5:$AI$70),"")</f>
        <v>20</v>
      </c>
      <c r="AK25" s="5">
        <f>COUNTA(E25,G25,I25,K25,M25,O25,Q25,S25,U25,W25,Y25,AA25,AC25,AE25,AG25)</f>
        <v>2</v>
      </c>
      <c r="AL25" s="41">
        <f>HLOOKUP($AL$2,$BD$4:$BR$70,ROW(A25)-3,FALSE)</f>
        <v>30</v>
      </c>
      <c r="AM25" s="33">
        <f>IF(AL25&lt;&gt;0,RANK(AL25,$AL$5:$AL$70),"")</f>
        <v>20</v>
      </c>
      <c r="AO25" s="22">
        <f t="shared" si="0"/>
        <v>20</v>
      </c>
      <c r="AP25">
        <f t="shared" si="1"/>
        <v>0</v>
      </c>
      <c r="AQ25">
        <f t="shared" si="2"/>
        <v>10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20</v>
      </c>
      <c r="BE25" s="22">
        <f t="shared" ref="BE25:BR25" si="36">BD25+LARGE($AO25:$BC25,BE$4)</f>
        <v>30</v>
      </c>
      <c r="BF25" s="22">
        <f t="shared" si="36"/>
        <v>30</v>
      </c>
      <c r="BG25" s="22">
        <f t="shared" si="36"/>
        <v>30</v>
      </c>
      <c r="BH25" s="22">
        <f t="shared" si="36"/>
        <v>30</v>
      </c>
      <c r="BI25" s="22">
        <f t="shared" si="36"/>
        <v>30</v>
      </c>
      <c r="BJ25" s="22">
        <f t="shared" si="36"/>
        <v>30</v>
      </c>
      <c r="BK25" s="22">
        <f t="shared" si="36"/>
        <v>30</v>
      </c>
      <c r="BL25" s="22">
        <f t="shared" si="36"/>
        <v>30</v>
      </c>
      <c r="BM25" s="22">
        <f t="shared" si="36"/>
        <v>30</v>
      </c>
      <c r="BN25" s="22">
        <f t="shared" si="36"/>
        <v>30</v>
      </c>
      <c r="BO25" s="22">
        <f t="shared" si="36"/>
        <v>30</v>
      </c>
      <c r="BP25" s="22">
        <f t="shared" si="36"/>
        <v>30</v>
      </c>
      <c r="BQ25" s="22">
        <f t="shared" si="36"/>
        <v>30</v>
      </c>
      <c r="BR25" s="22">
        <f t="shared" si="36"/>
        <v>30</v>
      </c>
    </row>
    <row r="26" spans="1:70" ht="17" x14ac:dyDescent="0.2">
      <c r="A26" s="95" t="s">
        <v>308</v>
      </c>
      <c r="B26" s="95" t="s">
        <v>282</v>
      </c>
      <c r="C26" s="95" t="s">
        <v>160</v>
      </c>
      <c r="D26" s="95" t="s">
        <v>18</v>
      </c>
      <c r="E26" s="6">
        <v>10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LIGUE")),"",COUNTIFS($D$5:$D$70,"&lt;&gt;"&amp;"",$D$5:$D$70,"&lt;&gt;"&amp;"NL",$D$5:$D$70,"&lt;&gt;"&amp;"HORS LIGUE",G$5:G$70,"&lt;"&amp;G26)+1),Paramètres!$B$3:$C$56,2,FALSE)*Paramètres!$N$4))</f>
        <v>0</v>
      </c>
      <c r="I26" s="36">
        <v>7</v>
      </c>
      <c r="J26" s="2">
        <v>14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LIGUE")),"",COUNTIFS($D$5:$D$70,"&lt;&gt;"&amp;"",$D$5:$D$70,"&lt;&gt;"&amp;"NL",$D$5:$D$70,"&lt;&gt;"&amp;"HORS LIGUE",K$5:K$70,"&lt;"&amp;K26)+1),Paramètres!$B$3:$C$56,2,FALSE)*Paramètres!$N$6))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LIGUE")),"",COUNTIFS($D$5:$D$70,"&lt;&gt;"&amp;"",$D$5:$D$70,"&lt;&gt;"&amp;"NL",$D$5:$D$70,"&lt;&gt;"&amp;"HORS LIGUE",M$5:M$70,"&lt;"&amp;M26)+1),Paramètres!$B$3:$C$56,2,FALSE)*Paramètres!$N$7))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LIGUE")),"",COUNTIFS($D$5:$D$70,"&lt;&gt;"&amp;"",$D$5:$D$70,"&lt;&gt;"&amp;"NL",$D$5:$D$70,"&lt;&gt;"&amp;"HORS LIGUE",O$5:O$70,"&lt;"&amp;O26)+1),Paramètres!$B$3:$C$56,2,FALSE)*Paramètres!$N$8))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LIGUE")),"",COUNTIFS($D$5:$D$70,"&lt;&gt;"&amp;"",$D$5:$D$70,"&lt;&gt;"&amp;"NL",$D$5:$D$70,"&lt;&gt;"&amp;"HORS LIGUE",Q$5:Q$70,"&lt;"&amp;Q26)+1),Paramètres!$B$3:$C$56,2,FALSE)*Paramètres!$N$9))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LIGUE")),"",COUNTIFS($D$5:$D$70,"&lt;&gt;"&amp;"",$D$5:$D$70,"&lt;&gt;"&amp;"NL",$D$5:$D$70,"&lt;&gt;"&amp;"HORS LIGUE",S$5:S$70,"&lt;"&amp;S26)+1),Paramètres!$B$3:$C$56,2,FALSE)*Paramètres!$N$10))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LIGUE")),"",COUNTIFS($D$5:$D$70,"&lt;&gt;"&amp;"",$D$5:$D$70,"&lt;&gt;"&amp;"NL",$D$5:$D$70,"&lt;&gt;"&amp;"HORS LIGUE",U$5:U$70,"&lt;"&amp;U26)+1),Paramètres!$B$3:$C$56,2,FALSE)*Paramètres!$N$11))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LIGUE")),"",COUNTIFS($D$5:$D$70,"&lt;&gt;"&amp;"",$D$5:$D$70,"&lt;&gt;"&amp;"NL",$D$5:$D$70,"&lt;&gt;"&amp;"HORS LIGUE",W$5:W$70,"&lt;"&amp;W26)+1),Paramètres!$B$3:$C$56,2,FALSE)*Paramètres!$N$12))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LIGUE")),"",COUNTIFS($D$5:$D$70,"&lt;&gt;"&amp;"",$D$5:$D$70,"&lt;&gt;"&amp;"NL",$D$5:$D$70,"&lt;&gt;"&amp;"HORS LIGUE",Y$5:Y$70,"&lt;"&amp;Y26)+1),Paramètres!$B$3:$C$56,2,FALSE)*Paramètres!$N$13))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LIGUE")),"",COUNTIFS($D$5:$D$70,"&lt;&gt;"&amp;"",$D$5:$D$70,"&lt;&gt;"&amp;"NL",$D$5:$D$70,"&lt;&gt;"&amp;"HORS LIGUE",AA$5:AA$70,"&lt;"&amp;AA26)+1),Paramètres!$B$3:$C$56,2,FALSE)*Paramètres!$N$14))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LIGUE")),"",COUNTIFS($D$5:$D$70,"&lt;&gt;"&amp;"",$D$5:$D$70,"&lt;&gt;"&amp;"NL",$D$5:$D$70,"&lt;&gt;"&amp;"HORS LIGUE",AC$5:AC$70,"&lt;"&amp;AC26)+1),Paramètres!$B$3:$C$56,2,FALSE)*Paramètres!$N$15))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LIGUE")),"",COUNTIFS($D$5:$D$70,"&lt;&gt;"&amp;"",$D$5:$D$70,"&lt;&gt;"&amp;"NL",$D$5:$D$70,"&lt;&gt;"&amp;"HORS LIGUE",AE$5:AE$70,"&lt;"&amp;AE26)+1),Paramètres!$B$3:$C$56,2,FALSE)*Paramètres!$N$16))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LIGUE")),"",COUNTIFS($D$5:$D$70,"&lt;&gt;"&amp;"",$D$5:$D$70,"&lt;&gt;"&amp;"NL",$D$5:$D$70,"&lt;&gt;"&amp;"HORS LIGUE",AG$5:AG$70,"&lt;"&amp;AG26)+1),Paramètres!$B$3:$C$56,2,FALSE)*Paramètres!$N$17))</f>
        <v>0</v>
      </c>
      <c r="AI26" s="40">
        <f>F26+H26+J26+L26+N26+P26+R26+T26+V26+X26+Z26+AB26+AD26+AF26+AH26</f>
        <v>24</v>
      </c>
      <c r="AJ26" s="3">
        <f>IF(AI26&lt;&gt;0,RANK(AI26,$AI$5:$AI$70),"")</f>
        <v>22</v>
      </c>
      <c r="AK26" s="5">
        <f>COUNTA(E26,G26,I26,K26,M26,O26,Q26,S26,U26,W26,Y26,AA26,AC26,AE26,AG26)</f>
        <v>2</v>
      </c>
      <c r="AL26" s="41">
        <f>HLOOKUP($AL$2,$BD$4:$BR$70,ROW(A26)-3,FALSE)</f>
        <v>24</v>
      </c>
      <c r="AM26" s="33">
        <f>IF(AL26&lt;&gt;0,RANK(AL26,$AL$5:$AL$70),"")</f>
        <v>22</v>
      </c>
      <c r="AO26" s="22">
        <f t="shared" si="0"/>
        <v>10</v>
      </c>
      <c r="AP26">
        <f t="shared" si="1"/>
        <v>0</v>
      </c>
      <c r="AQ26">
        <f t="shared" si="2"/>
        <v>14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14</v>
      </c>
      <c r="BE26" s="22">
        <f t="shared" ref="BE26:BR26" si="37">BD26+LARGE($AO26:$BC26,BE$4)</f>
        <v>24</v>
      </c>
      <c r="BF26" s="22">
        <f t="shared" si="37"/>
        <v>24</v>
      </c>
      <c r="BG26" s="22">
        <f t="shared" si="37"/>
        <v>24</v>
      </c>
      <c r="BH26" s="22">
        <f t="shared" si="37"/>
        <v>24</v>
      </c>
      <c r="BI26" s="22">
        <f t="shared" si="37"/>
        <v>24</v>
      </c>
      <c r="BJ26" s="22">
        <f t="shared" si="37"/>
        <v>24</v>
      </c>
      <c r="BK26" s="22">
        <f t="shared" si="37"/>
        <v>24</v>
      </c>
      <c r="BL26" s="22">
        <f t="shared" si="37"/>
        <v>24</v>
      </c>
      <c r="BM26" s="22">
        <f t="shared" si="37"/>
        <v>24</v>
      </c>
      <c r="BN26" s="22">
        <f t="shared" si="37"/>
        <v>24</v>
      </c>
      <c r="BO26" s="22">
        <f t="shared" si="37"/>
        <v>24</v>
      </c>
      <c r="BP26" s="22">
        <f t="shared" si="37"/>
        <v>24</v>
      </c>
      <c r="BQ26" s="22">
        <f t="shared" si="37"/>
        <v>24</v>
      </c>
      <c r="BR26" s="22">
        <f t="shared" si="37"/>
        <v>24</v>
      </c>
    </row>
    <row r="27" spans="1:70" ht="17" x14ac:dyDescent="0.2">
      <c r="A27" s="95" t="s">
        <v>263</v>
      </c>
      <c r="B27" s="95" t="s">
        <v>243</v>
      </c>
      <c r="C27" s="95" t="s">
        <v>244</v>
      </c>
      <c r="D27" s="95" t="s">
        <v>17</v>
      </c>
      <c r="E27" s="6">
        <v>15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LIGUE")),"",COUNTIFS($D$5:$D$70,"&lt;&gt;"&amp;"",$D$5:$D$70,"&lt;&gt;"&amp;"NL",$D$5:$D$70,"&lt;&gt;"&amp;"HORS LIGUE",G$5:G$70,"&lt;"&amp;G27)+1),Paramètres!$B$3:$C$56,2,FALSE)*Paramètres!$N$4))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LIGUE")),"",COUNTIFS($D$5:$D$70,"&lt;&gt;"&amp;"",$D$5:$D$70,"&lt;&gt;"&amp;"NL",$D$5:$D$70,"&lt;&gt;"&amp;"HORS LIGUE",I$5:I$70,"&lt;"&amp;I27)+1),Paramètres!$B$3:$C$56,2,FALSE)*Paramètres!$N$5))</f>
        <v>0</v>
      </c>
      <c r="K27" s="4">
        <v>7</v>
      </c>
      <c r="L27" s="2">
        <v>14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LIGUE")),"",COUNTIFS($D$5:$D$70,"&lt;&gt;"&amp;"",$D$5:$D$70,"&lt;&gt;"&amp;"NL",$D$5:$D$70,"&lt;&gt;"&amp;"HORS LIGUE",M$5:M$70,"&lt;"&amp;M27)+1),Paramètres!$B$3:$C$56,2,FALSE)*Paramètres!$N$7))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LIGUE")),"",COUNTIFS($D$5:$D$70,"&lt;&gt;"&amp;"",$D$5:$D$70,"&lt;&gt;"&amp;"NL",$D$5:$D$70,"&lt;&gt;"&amp;"HORS LIGUE",O$5:O$70,"&lt;"&amp;O27)+1),Paramètres!$B$3:$C$56,2,FALSE)*Paramètres!$N$8))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LIGUE")),"",COUNTIFS($D$5:$D$70,"&lt;&gt;"&amp;"",$D$5:$D$70,"&lt;&gt;"&amp;"NL",$D$5:$D$70,"&lt;&gt;"&amp;"HORS LIGUE",Q$5:Q$70,"&lt;"&amp;Q27)+1),Paramètres!$B$3:$C$56,2,FALSE)*Paramètres!$N$9))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LIGUE")),"",COUNTIFS($D$5:$D$70,"&lt;&gt;"&amp;"",$D$5:$D$70,"&lt;&gt;"&amp;"NL",$D$5:$D$70,"&lt;&gt;"&amp;"HORS LIGUE",S$5:S$70,"&lt;"&amp;S27)+1),Paramètres!$B$3:$C$56,2,FALSE)*Paramètres!$N$10))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LIGUE")),"",COUNTIFS($D$5:$D$70,"&lt;&gt;"&amp;"",$D$5:$D$70,"&lt;&gt;"&amp;"NL",$D$5:$D$70,"&lt;&gt;"&amp;"HORS LIGUE",U$5:U$70,"&lt;"&amp;U27)+1),Paramètres!$B$3:$C$56,2,FALSE)*Paramètres!$N$11))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LIGUE")),"",COUNTIFS($D$5:$D$70,"&lt;&gt;"&amp;"",$D$5:$D$70,"&lt;&gt;"&amp;"NL",$D$5:$D$70,"&lt;&gt;"&amp;"HORS LIGUE",W$5:W$70,"&lt;"&amp;W27)+1),Paramètres!$B$3:$C$56,2,FALSE)*Paramètres!$N$12))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LIGUE")),"",COUNTIFS($D$5:$D$70,"&lt;&gt;"&amp;"",$D$5:$D$70,"&lt;&gt;"&amp;"NL",$D$5:$D$70,"&lt;&gt;"&amp;"HORS LIGUE",Y$5:Y$70,"&lt;"&amp;Y27)+1),Paramètres!$B$3:$C$56,2,FALSE)*Paramètres!$N$13))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LIGUE")),"",COUNTIFS($D$5:$D$70,"&lt;&gt;"&amp;"",$D$5:$D$70,"&lt;&gt;"&amp;"NL",$D$5:$D$70,"&lt;&gt;"&amp;"HORS LIGUE",AA$5:AA$70,"&lt;"&amp;AA27)+1),Paramètres!$B$3:$C$56,2,FALSE)*Paramètres!$N$14))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LIGUE")),"",COUNTIFS($D$5:$D$70,"&lt;&gt;"&amp;"",$D$5:$D$70,"&lt;&gt;"&amp;"NL",$D$5:$D$70,"&lt;&gt;"&amp;"HORS LIGUE",AC$5:AC$70,"&lt;"&amp;AC27)+1),Paramètres!$B$3:$C$56,2,FALSE)*Paramètres!$N$15))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LIGUE")),"",COUNTIFS($D$5:$D$70,"&lt;&gt;"&amp;"",$D$5:$D$70,"&lt;&gt;"&amp;"NL",$D$5:$D$70,"&lt;&gt;"&amp;"HORS LIGUE",AE$5:AE$70,"&lt;"&amp;AE27)+1),Paramètres!$B$3:$C$56,2,FALSE)*Paramètres!$N$16))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LIGUE")),"",COUNTIFS($D$5:$D$70,"&lt;&gt;"&amp;"",$D$5:$D$70,"&lt;&gt;"&amp;"NL",$D$5:$D$70,"&lt;&gt;"&amp;"HORS LIGUE",AG$5:AG$70,"&lt;"&amp;AG27)+1),Paramètres!$B$3:$C$56,2,FALSE)*Paramètres!$N$17))</f>
        <v>0</v>
      </c>
      <c r="AI27" s="40">
        <f>F27+H27+J27+L27+N27+P27+R27+T27+V27+X27+Z27+AB27+AD27+AF27+AH27</f>
        <v>24</v>
      </c>
      <c r="AJ27" s="3">
        <f>IF(AI27&lt;&gt;0,RANK(AI27,$AI$5:$AI$70),"")</f>
        <v>22</v>
      </c>
      <c r="AK27" s="5">
        <f>COUNTA(E27,G27,I27,K27,M27,O27,Q27,S27,U27,W27,Y27,AA27,AC27,AE27,AG27)</f>
        <v>2</v>
      </c>
      <c r="AL27" s="41">
        <f>HLOOKUP($AL$2,$BD$4:$BR$70,ROW(A27)-3,FALSE)</f>
        <v>24</v>
      </c>
      <c r="AM27" s="33">
        <f>IF(AL27&lt;&gt;0,RANK(AL27,$AL$5:$AL$70),"")</f>
        <v>22</v>
      </c>
      <c r="AO27" s="22">
        <f t="shared" si="0"/>
        <v>10</v>
      </c>
      <c r="AP27">
        <f t="shared" si="1"/>
        <v>0</v>
      </c>
      <c r="AQ27">
        <f t="shared" si="2"/>
        <v>0</v>
      </c>
      <c r="AR27">
        <f t="shared" si="3"/>
        <v>14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14</v>
      </c>
      <c r="BE27" s="22">
        <f t="shared" ref="BE27:BR27" si="38">BD27+LARGE($AO27:$BC27,BE$4)</f>
        <v>24</v>
      </c>
      <c r="BF27" s="22">
        <f t="shared" si="38"/>
        <v>24</v>
      </c>
      <c r="BG27" s="22">
        <f t="shared" si="38"/>
        <v>24</v>
      </c>
      <c r="BH27" s="22">
        <f t="shared" si="38"/>
        <v>24</v>
      </c>
      <c r="BI27" s="22">
        <f t="shared" si="38"/>
        <v>24</v>
      </c>
      <c r="BJ27" s="22">
        <f t="shared" si="38"/>
        <v>24</v>
      </c>
      <c r="BK27" s="22">
        <f t="shared" si="38"/>
        <v>24</v>
      </c>
      <c r="BL27" s="22">
        <f t="shared" si="38"/>
        <v>24</v>
      </c>
      <c r="BM27" s="22">
        <f t="shared" si="38"/>
        <v>24</v>
      </c>
      <c r="BN27" s="22">
        <f t="shared" si="38"/>
        <v>24</v>
      </c>
      <c r="BO27" s="22">
        <f t="shared" si="38"/>
        <v>24</v>
      </c>
      <c r="BP27" s="22">
        <f t="shared" si="38"/>
        <v>24</v>
      </c>
      <c r="BQ27" s="22">
        <f t="shared" si="38"/>
        <v>24</v>
      </c>
      <c r="BR27" s="22">
        <f t="shared" si="38"/>
        <v>24</v>
      </c>
    </row>
    <row r="28" spans="1:70" ht="17" x14ac:dyDescent="0.2">
      <c r="A28" s="95" t="s">
        <v>312</v>
      </c>
      <c r="B28" s="95" t="s">
        <v>291</v>
      </c>
      <c r="C28" s="95" t="s">
        <v>292</v>
      </c>
      <c r="D28" s="95" t="s">
        <v>17</v>
      </c>
      <c r="E28" s="6">
        <v>15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LIGUE")),"",COUNTIFS($D$5:$D$70,"&lt;&gt;"&amp;"",$D$5:$D$70,"&lt;&gt;"&amp;"NL",$D$5:$D$70,"&lt;&gt;"&amp;"HORS LIGUE",G$5:G$70,"&lt;"&amp;G28)+1),Paramètres!$B$3:$C$56,2,FALSE)*Paramètres!$N$4))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LIGUE")),"",COUNTIFS($D$5:$D$70,"&lt;&gt;"&amp;"",$D$5:$D$70,"&lt;&gt;"&amp;"NL",$D$5:$D$70,"&lt;&gt;"&amp;"HORS LIGUE",I$5:I$70,"&lt;"&amp;I28)+1),Paramètres!$B$3:$C$56,2,FALSE)*Paramètres!$N$5))</f>
        <v>0</v>
      </c>
      <c r="K28" s="4">
        <v>7</v>
      </c>
      <c r="L28" s="2">
        <v>14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LIGUE")),"",COUNTIFS($D$5:$D$70,"&lt;&gt;"&amp;"",$D$5:$D$70,"&lt;&gt;"&amp;"NL",$D$5:$D$70,"&lt;&gt;"&amp;"HORS LIGUE",M$5:M$70,"&lt;"&amp;M28)+1),Paramètres!$B$3:$C$56,2,FALSE)*Paramètres!$N$7))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LIGUE")),"",COUNTIFS($D$5:$D$70,"&lt;&gt;"&amp;"",$D$5:$D$70,"&lt;&gt;"&amp;"NL",$D$5:$D$70,"&lt;&gt;"&amp;"HORS LIGUE",O$5:O$70,"&lt;"&amp;O28)+1),Paramètres!$B$3:$C$56,2,FALSE)*Paramètres!$N$8))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LIGUE")),"",COUNTIFS($D$5:$D$70,"&lt;&gt;"&amp;"",$D$5:$D$70,"&lt;&gt;"&amp;"NL",$D$5:$D$70,"&lt;&gt;"&amp;"HORS LIGUE",Q$5:Q$70,"&lt;"&amp;Q28)+1),Paramètres!$B$3:$C$56,2,FALSE)*Paramètres!$N$9))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LIGUE")),"",COUNTIFS($D$5:$D$70,"&lt;&gt;"&amp;"",$D$5:$D$70,"&lt;&gt;"&amp;"NL",$D$5:$D$70,"&lt;&gt;"&amp;"HORS LIGUE",S$5:S$70,"&lt;"&amp;S28)+1),Paramètres!$B$3:$C$56,2,FALSE)*Paramètres!$N$10))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LIGUE")),"",COUNTIFS($D$5:$D$70,"&lt;&gt;"&amp;"",$D$5:$D$70,"&lt;&gt;"&amp;"NL",$D$5:$D$70,"&lt;&gt;"&amp;"HORS LIGUE",U$5:U$70,"&lt;"&amp;U28)+1),Paramètres!$B$3:$C$56,2,FALSE)*Paramètres!$N$11))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LIGUE")),"",COUNTIFS($D$5:$D$70,"&lt;&gt;"&amp;"",$D$5:$D$70,"&lt;&gt;"&amp;"NL",$D$5:$D$70,"&lt;&gt;"&amp;"HORS LIGUE",W$5:W$70,"&lt;"&amp;W28)+1),Paramètres!$B$3:$C$56,2,FALSE)*Paramètres!$N$12))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LIGUE")),"",COUNTIFS($D$5:$D$70,"&lt;&gt;"&amp;"",$D$5:$D$70,"&lt;&gt;"&amp;"NL",$D$5:$D$70,"&lt;&gt;"&amp;"HORS LIGUE",Y$5:Y$70,"&lt;"&amp;Y28)+1),Paramètres!$B$3:$C$56,2,FALSE)*Paramètres!$N$13))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LIGUE")),"",COUNTIFS($D$5:$D$70,"&lt;&gt;"&amp;"",$D$5:$D$70,"&lt;&gt;"&amp;"NL",$D$5:$D$70,"&lt;&gt;"&amp;"HORS LIGUE",AA$5:AA$70,"&lt;"&amp;AA28)+1),Paramètres!$B$3:$C$56,2,FALSE)*Paramètres!$N$14))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LIGUE")),"",COUNTIFS($D$5:$D$70,"&lt;&gt;"&amp;"",$D$5:$D$70,"&lt;&gt;"&amp;"NL",$D$5:$D$70,"&lt;&gt;"&amp;"HORS LIGUE",AC$5:AC$70,"&lt;"&amp;AC28)+1),Paramètres!$B$3:$C$56,2,FALSE)*Paramètres!$N$15))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LIGUE")),"",COUNTIFS($D$5:$D$70,"&lt;&gt;"&amp;"",$D$5:$D$70,"&lt;&gt;"&amp;"NL",$D$5:$D$70,"&lt;&gt;"&amp;"HORS LIGUE",AE$5:AE$70,"&lt;"&amp;AE28)+1),Paramètres!$B$3:$C$56,2,FALSE)*Paramètres!$N$16))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LIGUE")),"",COUNTIFS($D$5:$D$70,"&lt;&gt;"&amp;"",$D$5:$D$70,"&lt;&gt;"&amp;"NL",$D$5:$D$70,"&lt;&gt;"&amp;"HORS LIGUE",AG$5:AG$70,"&lt;"&amp;AG28)+1),Paramètres!$B$3:$C$56,2,FALSE)*Paramètres!$N$17))</f>
        <v>0</v>
      </c>
      <c r="AI28" s="40">
        <f>F28+H28+J28+L28+N28+P28+R28+T28+V28+X28+Z28+AB28+AD28+AF28+AH28</f>
        <v>24</v>
      </c>
      <c r="AJ28" s="3">
        <f>IF(AI28&lt;&gt;0,RANK(AI28,$AI$5:$AI$70),"")</f>
        <v>22</v>
      </c>
      <c r="AK28" s="5">
        <f>COUNTA(E28,G28,I28,K28,M28,O28,Q28,S28,U28,W28,Y28,AA28,AC28,AE28,AG28)</f>
        <v>2</v>
      </c>
      <c r="AL28" s="41">
        <f>HLOOKUP($AL$2,$BD$4:$BR$70,ROW(A28)-3,FALSE)</f>
        <v>24</v>
      </c>
      <c r="AM28" s="33">
        <f>IF(AL28&lt;&gt;0,RANK(AL28,$AL$5:$AL$70),"")</f>
        <v>22</v>
      </c>
      <c r="AO28" s="22">
        <f t="shared" si="0"/>
        <v>10</v>
      </c>
      <c r="AP28">
        <f t="shared" si="1"/>
        <v>0</v>
      </c>
      <c r="AQ28">
        <f t="shared" si="2"/>
        <v>0</v>
      </c>
      <c r="AR28">
        <f t="shared" si="3"/>
        <v>14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14</v>
      </c>
      <c r="BE28" s="22">
        <f t="shared" ref="BE28:BR28" si="39">BD28+LARGE($AO28:$BC28,BE$4)</f>
        <v>24</v>
      </c>
      <c r="BF28" s="22">
        <f t="shared" si="39"/>
        <v>24</v>
      </c>
      <c r="BG28" s="22">
        <f t="shared" si="39"/>
        <v>24</v>
      </c>
      <c r="BH28" s="22">
        <f t="shared" si="39"/>
        <v>24</v>
      </c>
      <c r="BI28" s="22">
        <f t="shared" si="39"/>
        <v>24</v>
      </c>
      <c r="BJ28" s="22">
        <f t="shared" si="39"/>
        <v>24</v>
      </c>
      <c r="BK28" s="22">
        <f t="shared" si="39"/>
        <v>24</v>
      </c>
      <c r="BL28" s="22">
        <f t="shared" si="39"/>
        <v>24</v>
      </c>
      <c r="BM28" s="22">
        <f t="shared" si="39"/>
        <v>24</v>
      </c>
      <c r="BN28" s="22">
        <f t="shared" si="39"/>
        <v>24</v>
      </c>
      <c r="BO28" s="22">
        <f t="shared" si="39"/>
        <v>24</v>
      </c>
      <c r="BP28" s="22">
        <f t="shared" si="39"/>
        <v>24</v>
      </c>
      <c r="BQ28" s="22">
        <f t="shared" si="39"/>
        <v>24</v>
      </c>
      <c r="BR28" s="22">
        <f t="shared" si="39"/>
        <v>24</v>
      </c>
    </row>
    <row r="29" spans="1:70" ht="17" x14ac:dyDescent="0.2">
      <c r="A29" s="89" t="s">
        <v>725</v>
      </c>
      <c r="B29" s="32" t="s">
        <v>155</v>
      </c>
      <c r="C29" s="32" t="s">
        <v>244</v>
      </c>
      <c r="D29" s="32" t="s">
        <v>15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LIGUE")),"",COUNTIFS($D$5:$D$70,"&lt;&gt;"&amp;"",$D$5:$D$70,"&lt;&gt;"&amp;"NL",$D$5:$D$70,"&lt;&gt;"&amp;"HORS LIGUE",E$5:E$70,"&lt;"&amp;E29)+1),Paramètres!$B$3:$C$56,2,FALSE)*Paramètres!$N$3))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LIGUE")),"",COUNTIFS($D$5:$D$70,"&lt;&gt;"&amp;"",$D$5:$D$70,"&lt;&gt;"&amp;"NL",$D$5:$D$70,"&lt;&gt;"&amp;"HORS LIGUE",G$5:G$70,"&lt;"&amp;G29)+1),Paramètres!$B$3:$C$56,2,FALSE)*Paramètres!$N$4))</f>
        <v>0</v>
      </c>
      <c r="I29" s="36">
        <v>13</v>
      </c>
      <c r="J29" s="2">
        <v>10</v>
      </c>
      <c r="K29" s="4">
        <v>8</v>
      </c>
      <c r="L29" s="2">
        <v>12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LIGUE")),"",COUNTIFS($D$5:$D$70,"&lt;&gt;"&amp;"",$D$5:$D$70,"&lt;&gt;"&amp;"NL",$D$5:$D$70,"&lt;&gt;"&amp;"HORS LIGUE",M$5:M$70,"&lt;"&amp;M29)+1),Paramètres!$B$3:$C$56,2,FALSE)*Paramètres!$N$7))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LIGUE")),"",COUNTIFS($D$5:$D$70,"&lt;&gt;"&amp;"",$D$5:$D$70,"&lt;&gt;"&amp;"NL",$D$5:$D$70,"&lt;&gt;"&amp;"HORS LIGUE",O$5:O$70,"&lt;"&amp;O29)+1),Paramètres!$B$3:$C$56,2,FALSE)*Paramètres!$N$8))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LIGUE")),"",COUNTIFS($D$5:$D$70,"&lt;&gt;"&amp;"",$D$5:$D$70,"&lt;&gt;"&amp;"NL",$D$5:$D$70,"&lt;&gt;"&amp;"HORS LIGUE",Q$5:Q$70,"&lt;"&amp;Q29)+1),Paramètres!$B$3:$C$56,2,FALSE)*Paramètres!$N$9))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LIGUE")),"",COUNTIFS($D$5:$D$70,"&lt;&gt;"&amp;"",$D$5:$D$70,"&lt;&gt;"&amp;"NL",$D$5:$D$70,"&lt;&gt;"&amp;"HORS LIGUE",S$5:S$70,"&lt;"&amp;S29)+1),Paramètres!$B$3:$C$56,2,FALSE)*Paramètres!$N$10))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LIGUE")),"",COUNTIFS($D$5:$D$70,"&lt;&gt;"&amp;"",$D$5:$D$70,"&lt;&gt;"&amp;"NL",$D$5:$D$70,"&lt;&gt;"&amp;"HORS LIGUE",U$5:U$70,"&lt;"&amp;U29)+1),Paramètres!$B$3:$C$56,2,FALSE)*Paramètres!$N$11))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LIGUE")),"",COUNTIFS($D$5:$D$70,"&lt;&gt;"&amp;"",$D$5:$D$70,"&lt;&gt;"&amp;"NL",$D$5:$D$70,"&lt;&gt;"&amp;"HORS LIGUE",W$5:W$70,"&lt;"&amp;W29)+1),Paramètres!$B$3:$C$56,2,FALSE)*Paramètres!$N$12))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LIGUE")),"",COUNTIFS($D$5:$D$70,"&lt;&gt;"&amp;"",$D$5:$D$70,"&lt;&gt;"&amp;"NL",$D$5:$D$70,"&lt;&gt;"&amp;"HORS LIGUE",Y$5:Y$70,"&lt;"&amp;Y29)+1),Paramètres!$B$3:$C$56,2,FALSE)*Paramètres!$N$13))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LIGUE")),"",COUNTIFS($D$5:$D$70,"&lt;&gt;"&amp;"",$D$5:$D$70,"&lt;&gt;"&amp;"NL",$D$5:$D$70,"&lt;&gt;"&amp;"HORS LIGUE",AA$5:AA$70,"&lt;"&amp;AA29)+1),Paramètres!$B$3:$C$56,2,FALSE)*Paramètres!$N$14))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LIGUE")),"",COUNTIFS($D$5:$D$70,"&lt;&gt;"&amp;"",$D$5:$D$70,"&lt;&gt;"&amp;"NL",$D$5:$D$70,"&lt;&gt;"&amp;"HORS LIGUE",AC$5:AC$70,"&lt;"&amp;AC29)+1),Paramètres!$B$3:$C$56,2,FALSE)*Paramètres!$N$15))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LIGUE")),"",COUNTIFS($D$5:$D$70,"&lt;&gt;"&amp;"",$D$5:$D$70,"&lt;&gt;"&amp;"NL",$D$5:$D$70,"&lt;&gt;"&amp;"HORS LIGUE",AE$5:AE$70,"&lt;"&amp;AE29)+1),Paramètres!$B$3:$C$56,2,FALSE)*Paramètres!$N$16))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LIGUE")),"",COUNTIFS($D$5:$D$70,"&lt;&gt;"&amp;"",$D$5:$D$70,"&lt;&gt;"&amp;"NL",$D$5:$D$70,"&lt;&gt;"&amp;"HORS LIGUE",AG$5:AG$70,"&lt;"&amp;AG29)+1),Paramètres!$B$3:$C$56,2,FALSE)*Paramètres!$N$17))</f>
        <v>0</v>
      </c>
      <c r="AI29" s="40">
        <f>F29+H29+J29+L29+N29+P29+R29+T29+V29+X29+Z29+AB29+AD29+AF29+AH29</f>
        <v>22</v>
      </c>
      <c r="AJ29" s="3">
        <f>IF(AI29&lt;&gt;0,RANK(AI29,$AI$5:$AI$70),"")</f>
        <v>25</v>
      </c>
      <c r="AK29" s="5">
        <f>COUNTA(E29,G29,I29,K29,M29,O29,Q29,S29,U29,W29,Y29,AA29,AC29,AE29,AG29)</f>
        <v>2</v>
      </c>
      <c r="AL29" s="41">
        <f>HLOOKUP($AL$2,$BD$4:$BR$70,ROW(A29)-3,FALSE)</f>
        <v>22</v>
      </c>
      <c r="AM29" s="33">
        <f>IF(AL29&lt;&gt;0,RANK(AL29,$AL$5:$AL$70),"")</f>
        <v>25</v>
      </c>
      <c r="AO29" s="22">
        <f t="shared" si="0"/>
        <v>0</v>
      </c>
      <c r="AP29">
        <f t="shared" si="1"/>
        <v>0</v>
      </c>
      <c r="AQ29">
        <f t="shared" si="2"/>
        <v>10</v>
      </c>
      <c r="AR29">
        <f t="shared" si="3"/>
        <v>12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12</v>
      </c>
      <c r="BE29" s="22">
        <f t="shared" ref="BE29:BR29" si="40">BD29+LARGE($AO29:$BC29,BE$4)</f>
        <v>22</v>
      </c>
      <c r="BF29" s="22">
        <f t="shared" si="40"/>
        <v>22</v>
      </c>
      <c r="BG29" s="22">
        <f t="shared" si="40"/>
        <v>22</v>
      </c>
      <c r="BH29" s="22">
        <f t="shared" si="40"/>
        <v>22</v>
      </c>
      <c r="BI29" s="22">
        <f t="shared" si="40"/>
        <v>22</v>
      </c>
      <c r="BJ29" s="22">
        <f t="shared" si="40"/>
        <v>22</v>
      </c>
      <c r="BK29" s="22">
        <f t="shared" si="40"/>
        <v>22</v>
      </c>
      <c r="BL29" s="22">
        <f t="shared" si="40"/>
        <v>22</v>
      </c>
      <c r="BM29" s="22">
        <f t="shared" si="40"/>
        <v>22</v>
      </c>
      <c r="BN29" s="22">
        <f t="shared" si="40"/>
        <v>22</v>
      </c>
      <c r="BO29" s="22">
        <f t="shared" si="40"/>
        <v>22</v>
      </c>
      <c r="BP29" s="22">
        <f t="shared" si="40"/>
        <v>22</v>
      </c>
      <c r="BQ29" s="22">
        <f t="shared" si="40"/>
        <v>22</v>
      </c>
      <c r="BR29" s="22">
        <f t="shared" si="40"/>
        <v>22</v>
      </c>
    </row>
    <row r="30" spans="1:70" ht="17" x14ac:dyDescent="0.2">
      <c r="A30" s="95" t="s">
        <v>261</v>
      </c>
      <c r="B30" s="95" t="s">
        <v>238</v>
      </c>
      <c r="C30" s="95" t="s">
        <v>239</v>
      </c>
      <c r="D30" s="95" t="s">
        <v>18</v>
      </c>
      <c r="E30" s="6">
        <v>12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LIGUE")),"",COUNTIFS($D$5:$D$70,"&lt;&gt;"&amp;"",$D$5:$D$70,"&lt;&gt;"&amp;"NL",$D$5:$D$70,"&lt;&gt;"&amp;"HORS LIGUE",G$5:G$70,"&lt;"&amp;G30)+1),Paramètres!$B$3:$C$56,2,FALSE)*Paramètres!$N$4))</f>
        <v>0</v>
      </c>
      <c r="I30" s="36">
        <v>10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LIGUE")),"",COUNTIFS($D$5:$D$70,"&lt;&gt;"&amp;"",$D$5:$D$70,"&lt;&gt;"&amp;"NL",$D$5:$D$70,"&lt;&gt;"&amp;"HORS LIGUE",K$5:K$70,"&lt;"&amp;K30)+1),Paramètres!$B$3:$C$56,2,FALSE)*Paramètres!$N$6))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LIGUE")),"",COUNTIFS($D$5:$D$70,"&lt;&gt;"&amp;"",$D$5:$D$70,"&lt;&gt;"&amp;"NL",$D$5:$D$70,"&lt;&gt;"&amp;"HORS LIGUE",M$5:M$70,"&lt;"&amp;M30)+1),Paramètres!$B$3:$C$56,2,FALSE)*Paramètres!$N$7))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LIGUE")),"",COUNTIFS($D$5:$D$70,"&lt;&gt;"&amp;"",$D$5:$D$70,"&lt;&gt;"&amp;"NL",$D$5:$D$70,"&lt;&gt;"&amp;"HORS LIGUE",O$5:O$70,"&lt;"&amp;O30)+1),Paramètres!$B$3:$C$56,2,FALSE)*Paramètres!$N$8))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LIGUE")),"",COUNTIFS($D$5:$D$70,"&lt;&gt;"&amp;"",$D$5:$D$70,"&lt;&gt;"&amp;"NL",$D$5:$D$70,"&lt;&gt;"&amp;"HORS LIGUE",Q$5:Q$70,"&lt;"&amp;Q30)+1),Paramètres!$B$3:$C$56,2,FALSE)*Paramètres!$N$9))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LIGUE")),"",COUNTIFS($D$5:$D$70,"&lt;&gt;"&amp;"",$D$5:$D$70,"&lt;&gt;"&amp;"NL",$D$5:$D$70,"&lt;&gt;"&amp;"HORS LIGUE",S$5:S$70,"&lt;"&amp;S30)+1),Paramètres!$B$3:$C$56,2,FALSE)*Paramètres!$N$10))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LIGUE")),"",COUNTIFS($D$5:$D$70,"&lt;&gt;"&amp;"",$D$5:$D$70,"&lt;&gt;"&amp;"NL",$D$5:$D$70,"&lt;&gt;"&amp;"HORS LIGUE",U$5:U$70,"&lt;"&amp;U30)+1),Paramètres!$B$3:$C$56,2,FALSE)*Paramètres!$N$11))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LIGUE")),"",COUNTIFS($D$5:$D$70,"&lt;&gt;"&amp;"",$D$5:$D$70,"&lt;&gt;"&amp;"NL",$D$5:$D$70,"&lt;&gt;"&amp;"HORS LIGUE",W$5:W$70,"&lt;"&amp;W30)+1),Paramètres!$B$3:$C$56,2,FALSE)*Paramètres!$N$12))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LIGUE")),"",COUNTIFS($D$5:$D$70,"&lt;&gt;"&amp;"",$D$5:$D$70,"&lt;&gt;"&amp;"NL",$D$5:$D$70,"&lt;&gt;"&amp;"HORS LIGUE",Y$5:Y$70,"&lt;"&amp;Y30)+1),Paramètres!$B$3:$C$56,2,FALSE)*Paramètres!$N$13))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LIGUE")),"",COUNTIFS($D$5:$D$70,"&lt;&gt;"&amp;"",$D$5:$D$70,"&lt;&gt;"&amp;"NL",$D$5:$D$70,"&lt;&gt;"&amp;"HORS LIGUE",AA$5:AA$70,"&lt;"&amp;AA30)+1),Paramètres!$B$3:$C$56,2,FALSE)*Paramètres!$N$14))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LIGUE")),"",COUNTIFS($D$5:$D$70,"&lt;&gt;"&amp;"",$D$5:$D$70,"&lt;&gt;"&amp;"NL",$D$5:$D$70,"&lt;&gt;"&amp;"HORS LIGUE",AC$5:AC$70,"&lt;"&amp;AC30)+1),Paramètres!$B$3:$C$56,2,FALSE)*Paramètres!$N$15))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LIGUE")),"",COUNTIFS($D$5:$D$70,"&lt;&gt;"&amp;"",$D$5:$D$70,"&lt;&gt;"&amp;"NL",$D$5:$D$70,"&lt;&gt;"&amp;"HORS LIGUE",AE$5:AE$70,"&lt;"&amp;AE30)+1),Paramètres!$B$3:$C$56,2,FALSE)*Paramètres!$N$16))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LIGUE")),"",COUNTIFS($D$5:$D$70,"&lt;&gt;"&amp;"",$D$5:$D$70,"&lt;&gt;"&amp;"NL",$D$5:$D$70,"&lt;&gt;"&amp;"HORS LIGUE",AG$5:AG$70,"&lt;"&amp;AG30)+1),Paramètres!$B$3:$C$56,2,FALSE)*Paramètres!$N$17))</f>
        <v>0</v>
      </c>
      <c r="AI30" s="40">
        <f>F30+H30+J30+L30+N30+P30+R30+T30+V30+X30+Z30+AB30+AD30+AF30+AH30</f>
        <v>20</v>
      </c>
      <c r="AJ30" s="3">
        <f>IF(AI30&lt;&gt;0,RANK(AI30,$AI$5:$AI$70),"")</f>
        <v>26</v>
      </c>
      <c r="AK30" s="5">
        <f>COUNTA(E30,G30,I30,K30,M30,O30,Q30,S30,U30,W30,Y30,AA30,AC30,AE30,AG30)</f>
        <v>2</v>
      </c>
      <c r="AL30" s="41">
        <f>HLOOKUP($AL$2,$BD$4:$BR$70,ROW(A30)-3,FALSE)</f>
        <v>20</v>
      </c>
      <c r="AM30" s="33">
        <f>IF(AL30&lt;&gt;0,RANK(AL30,$AL$5:$AL$70),"")</f>
        <v>26</v>
      </c>
      <c r="AO30" s="22">
        <f t="shared" si="0"/>
        <v>10</v>
      </c>
      <c r="AP30">
        <f t="shared" si="1"/>
        <v>0</v>
      </c>
      <c r="AQ30">
        <f t="shared" si="2"/>
        <v>10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10</v>
      </c>
      <c r="BE30" s="22">
        <f t="shared" ref="BE30:BR30" si="41">BD30+LARGE($AO30:$BC30,BE$4)</f>
        <v>20</v>
      </c>
      <c r="BF30" s="22">
        <f t="shared" si="41"/>
        <v>20</v>
      </c>
      <c r="BG30" s="22">
        <f t="shared" si="41"/>
        <v>20</v>
      </c>
      <c r="BH30" s="22">
        <f t="shared" si="41"/>
        <v>20</v>
      </c>
      <c r="BI30" s="22">
        <f t="shared" si="41"/>
        <v>20</v>
      </c>
      <c r="BJ30" s="22">
        <f t="shared" si="41"/>
        <v>20</v>
      </c>
      <c r="BK30" s="22">
        <f t="shared" si="41"/>
        <v>20</v>
      </c>
      <c r="BL30" s="22">
        <f t="shared" si="41"/>
        <v>20</v>
      </c>
      <c r="BM30" s="22">
        <f t="shared" si="41"/>
        <v>20</v>
      </c>
      <c r="BN30" s="22">
        <f t="shared" si="41"/>
        <v>20</v>
      </c>
      <c r="BO30" s="22">
        <f t="shared" si="41"/>
        <v>20</v>
      </c>
      <c r="BP30" s="22">
        <f t="shared" si="41"/>
        <v>20</v>
      </c>
      <c r="BQ30" s="22">
        <f t="shared" si="41"/>
        <v>20</v>
      </c>
      <c r="BR30" s="22">
        <f t="shared" si="41"/>
        <v>20</v>
      </c>
    </row>
    <row r="31" spans="1:70" ht="17" x14ac:dyDescent="0.2">
      <c r="A31" s="95" t="s">
        <v>310</v>
      </c>
      <c r="B31" s="95" t="s">
        <v>285</v>
      </c>
      <c r="C31" s="95" t="s">
        <v>286</v>
      </c>
      <c r="D31" s="95" t="s">
        <v>18</v>
      </c>
      <c r="E31" s="6">
        <v>12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LIGUE")),"",COUNTIFS($D$5:$D$70,"&lt;&gt;"&amp;"",$D$5:$D$70,"&lt;&gt;"&amp;"NL",$D$5:$D$70,"&lt;&gt;"&amp;"HORS LIGUE",G$5:G$70,"&lt;"&amp;G31)+1),Paramètres!$B$3:$C$56,2,FALSE)*Paramètres!$N$4))</f>
        <v>0</v>
      </c>
      <c r="I31" s="36">
        <v>11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LIGUE")),"",COUNTIFS($D$5:$D$70,"&lt;&gt;"&amp;"",$D$5:$D$70,"&lt;&gt;"&amp;"NL",$D$5:$D$70,"&lt;&gt;"&amp;"HORS LIGUE",K$5:K$70,"&lt;"&amp;K31)+1),Paramètres!$B$3:$C$56,2,FALSE)*Paramètres!$N$6))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LIGUE")),"",COUNTIFS($D$5:$D$70,"&lt;&gt;"&amp;"",$D$5:$D$70,"&lt;&gt;"&amp;"NL",$D$5:$D$70,"&lt;&gt;"&amp;"HORS LIGUE",M$5:M$70,"&lt;"&amp;M31)+1),Paramètres!$B$3:$C$56,2,FALSE)*Paramètres!$N$7))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LIGUE")),"",COUNTIFS($D$5:$D$70,"&lt;&gt;"&amp;"",$D$5:$D$70,"&lt;&gt;"&amp;"NL",$D$5:$D$70,"&lt;&gt;"&amp;"HORS LIGUE",O$5:O$70,"&lt;"&amp;O31)+1),Paramètres!$B$3:$C$56,2,FALSE)*Paramètres!$N$8))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LIGUE")),"",COUNTIFS($D$5:$D$70,"&lt;&gt;"&amp;"",$D$5:$D$70,"&lt;&gt;"&amp;"NL",$D$5:$D$70,"&lt;&gt;"&amp;"HORS LIGUE",Q$5:Q$70,"&lt;"&amp;Q31)+1),Paramètres!$B$3:$C$56,2,FALSE)*Paramètres!$N$9))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LIGUE")),"",COUNTIFS($D$5:$D$70,"&lt;&gt;"&amp;"",$D$5:$D$70,"&lt;&gt;"&amp;"NL",$D$5:$D$70,"&lt;&gt;"&amp;"HORS LIGUE",S$5:S$70,"&lt;"&amp;S31)+1),Paramètres!$B$3:$C$56,2,FALSE)*Paramètres!$N$10))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LIGUE")),"",COUNTIFS($D$5:$D$70,"&lt;&gt;"&amp;"",$D$5:$D$70,"&lt;&gt;"&amp;"NL",$D$5:$D$70,"&lt;&gt;"&amp;"HORS LIGUE",U$5:U$70,"&lt;"&amp;U31)+1),Paramètres!$B$3:$C$56,2,FALSE)*Paramètres!$N$11))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LIGUE")),"",COUNTIFS($D$5:$D$70,"&lt;&gt;"&amp;"",$D$5:$D$70,"&lt;&gt;"&amp;"NL",$D$5:$D$70,"&lt;&gt;"&amp;"HORS LIGUE",W$5:W$70,"&lt;"&amp;W31)+1),Paramètres!$B$3:$C$56,2,FALSE)*Paramètres!$N$12))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LIGUE")),"",COUNTIFS($D$5:$D$70,"&lt;&gt;"&amp;"",$D$5:$D$70,"&lt;&gt;"&amp;"NL",$D$5:$D$70,"&lt;&gt;"&amp;"HORS LIGUE",Y$5:Y$70,"&lt;"&amp;Y31)+1),Paramètres!$B$3:$C$56,2,FALSE)*Paramètres!$N$13))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LIGUE")),"",COUNTIFS($D$5:$D$70,"&lt;&gt;"&amp;"",$D$5:$D$70,"&lt;&gt;"&amp;"NL",$D$5:$D$70,"&lt;&gt;"&amp;"HORS LIGUE",AA$5:AA$70,"&lt;"&amp;AA31)+1),Paramètres!$B$3:$C$56,2,FALSE)*Paramètres!$N$14))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LIGUE")),"",COUNTIFS($D$5:$D$70,"&lt;&gt;"&amp;"",$D$5:$D$70,"&lt;&gt;"&amp;"NL",$D$5:$D$70,"&lt;&gt;"&amp;"HORS LIGUE",AC$5:AC$70,"&lt;"&amp;AC31)+1),Paramètres!$B$3:$C$56,2,FALSE)*Paramètres!$N$15))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LIGUE")),"",COUNTIFS($D$5:$D$70,"&lt;&gt;"&amp;"",$D$5:$D$70,"&lt;&gt;"&amp;"NL",$D$5:$D$70,"&lt;&gt;"&amp;"HORS LIGUE",AE$5:AE$70,"&lt;"&amp;AE31)+1),Paramètres!$B$3:$C$56,2,FALSE)*Paramètres!$N$16))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LIGUE")),"",COUNTIFS($D$5:$D$70,"&lt;&gt;"&amp;"",$D$5:$D$70,"&lt;&gt;"&amp;"NL",$D$5:$D$70,"&lt;&gt;"&amp;"HORS LIGUE",AG$5:AG$70,"&lt;"&amp;AG31)+1),Paramètres!$B$3:$C$56,2,FALSE)*Paramètres!$N$17))</f>
        <v>0</v>
      </c>
      <c r="AI31" s="40">
        <f>F31+H31+J31+L31+N31+P31+R31+T31+V31+X31+Z31+AB31+AD31+AF31+AH31</f>
        <v>20</v>
      </c>
      <c r="AJ31" s="3">
        <f>IF(AI31&lt;&gt;0,RANK(AI31,$AI$5:$AI$70),"")</f>
        <v>26</v>
      </c>
      <c r="AK31" s="5">
        <f>COUNTA(E31,G31,I31,K31,M31,O31,Q31,S31,U31,W31,Y31,AA31,AC31,AE31,AG31)</f>
        <v>2</v>
      </c>
      <c r="AL31" s="41">
        <f>HLOOKUP($AL$2,$BD$4:$BR$70,ROW(A31)-3,FALSE)</f>
        <v>20</v>
      </c>
      <c r="AM31" s="33">
        <f>IF(AL31&lt;&gt;0,RANK(AL31,$AL$5:$AL$70),"")</f>
        <v>26</v>
      </c>
      <c r="AO31" s="22">
        <f t="shared" si="0"/>
        <v>10</v>
      </c>
      <c r="AP31">
        <f t="shared" si="1"/>
        <v>0</v>
      </c>
      <c r="AQ31">
        <f t="shared" si="2"/>
        <v>10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10</v>
      </c>
      <c r="BE31" s="22">
        <f t="shared" ref="BE31:BR31" si="42">BD31+LARGE($AO31:$BC31,BE$4)</f>
        <v>20</v>
      </c>
      <c r="BF31" s="22">
        <f t="shared" si="42"/>
        <v>20</v>
      </c>
      <c r="BG31" s="22">
        <f t="shared" si="42"/>
        <v>20</v>
      </c>
      <c r="BH31" s="22">
        <f t="shared" si="42"/>
        <v>20</v>
      </c>
      <c r="BI31" s="22">
        <f t="shared" si="42"/>
        <v>20</v>
      </c>
      <c r="BJ31" s="22">
        <f t="shared" si="42"/>
        <v>20</v>
      </c>
      <c r="BK31" s="22">
        <f t="shared" si="42"/>
        <v>20</v>
      </c>
      <c r="BL31" s="22">
        <f t="shared" si="42"/>
        <v>20</v>
      </c>
      <c r="BM31" s="22">
        <f t="shared" si="42"/>
        <v>20</v>
      </c>
      <c r="BN31" s="22">
        <f t="shared" si="42"/>
        <v>20</v>
      </c>
      <c r="BO31" s="22">
        <f t="shared" si="42"/>
        <v>20</v>
      </c>
      <c r="BP31" s="22">
        <f t="shared" si="42"/>
        <v>20</v>
      </c>
      <c r="BQ31" s="22">
        <f t="shared" si="42"/>
        <v>20</v>
      </c>
      <c r="BR31" s="22">
        <f t="shared" si="42"/>
        <v>20</v>
      </c>
    </row>
    <row r="32" spans="1:70" ht="17" x14ac:dyDescent="0.2">
      <c r="A32" s="95" t="s">
        <v>7</v>
      </c>
      <c r="B32" s="95" t="s">
        <v>240</v>
      </c>
      <c r="C32" s="95" t="s">
        <v>177</v>
      </c>
      <c r="D32" s="95" t="s">
        <v>40</v>
      </c>
      <c r="E32" s="6">
        <v>13</v>
      </c>
      <c r="F32" s="2">
        <v>10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LIGUE")),"",COUNTIFS($D$5:$D$70,"&lt;&gt;"&amp;"",$D$5:$D$70,"&lt;&gt;"&amp;"NL",$D$5:$D$70,"&lt;&gt;"&amp;"HORS LIGUE",G$5:G$70,"&lt;"&amp;G32)+1),Paramètres!$B$3:$C$56,2,FALSE)*Paramètres!$N$4))</f>
        <v>0</v>
      </c>
      <c r="I32" s="36">
        <v>14</v>
      </c>
      <c r="J32" s="2">
        <v>10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LIGUE")),"",COUNTIFS($D$5:$D$70,"&lt;&gt;"&amp;"",$D$5:$D$70,"&lt;&gt;"&amp;"NL",$D$5:$D$70,"&lt;&gt;"&amp;"HORS LIGUE",K$5:K$70,"&lt;"&amp;K32)+1),Paramètres!$B$3:$C$56,2,FALSE)*Paramètres!$N$6))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LIGUE")),"",COUNTIFS($D$5:$D$70,"&lt;&gt;"&amp;"",$D$5:$D$70,"&lt;&gt;"&amp;"NL",$D$5:$D$70,"&lt;&gt;"&amp;"HORS LIGUE",M$5:M$70,"&lt;"&amp;M32)+1),Paramètres!$B$3:$C$56,2,FALSE)*Paramètres!$N$7))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LIGUE")),"",COUNTIFS($D$5:$D$70,"&lt;&gt;"&amp;"",$D$5:$D$70,"&lt;&gt;"&amp;"NL",$D$5:$D$70,"&lt;&gt;"&amp;"HORS LIGUE",O$5:O$70,"&lt;"&amp;O32)+1),Paramètres!$B$3:$C$56,2,FALSE)*Paramètres!$N$8))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LIGUE")),"",COUNTIFS($D$5:$D$70,"&lt;&gt;"&amp;"",$D$5:$D$70,"&lt;&gt;"&amp;"NL",$D$5:$D$70,"&lt;&gt;"&amp;"HORS LIGUE",Q$5:Q$70,"&lt;"&amp;Q32)+1),Paramètres!$B$3:$C$56,2,FALSE)*Paramètres!$N$9))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LIGUE")),"",COUNTIFS($D$5:$D$70,"&lt;&gt;"&amp;"",$D$5:$D$70,"&lt;&gt;"&amp;"NL",$D$5:$D$70,"&lt;&gt;"&amp;"HORS LIGUE",S$5:S$70,"&lt;"&amp;S32)+1),Paramètres!$B$3:$C$56,2,FALSE)*Paramètres!$N$10))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LIGUE")),"",COUNTIFS($D$5:$D$70,"&lt;&gt;"&amp;"",$D$5:$D$70,"&lt;&gt;"&amp;"NL",$D$5:$D$70,"&lt;&gt;"&amp;"HORS LIGUE",U$5:U$70,"&lt;"&amp;U32)+1),Paramètres!$B$3:$C$56,2,FALSE)*Paramètres!$N$11))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LIGUE")),"",COUNTIFS($D$5:$D$70,"&lt;&gt;"&amp;"",$D$5:$D$70,"&lt;&gt;"&amp;"NL",$D$5:$D$70,"&lt;&gt;"&amp;"HORS LIGUE",W$5:W$70,"&lt;"&amp;W32)+1),Paramètres!$B$3:$C$56,2,FALSE)*Paramètres!$N$12))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LIGUE")),"",COUNTIFS($D$5:$D$70,"&lt;&gt;"&amp;"",$D$5:$D$70,"&lt;&gt;"&amp;"NL",$D$5:$D$70,"&lt;&gt;"&amp;"HORS LIGUE",Y$5:Y$70,"&lt;"&amp;Y32)+1),Paramètres!$B$3:$C$56,2,FALSE)*Paramètres!$N$13))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LIGUE")),"",COUNTIFS($D$5:$D$70,"&lt;&gt;"&amp;"",$D$5:$D$70,"&lt;&gt;"&amp;"NL",$D$5:$D$70,"&lt;&gt;"&amp;"HORS LIGUE",AA$5:AA$70,"&lt;"&amp;AA32)+1),Paramètres!$B$3:$C$56,2,FALSE)*Paramètres!$N$14))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LIGUE")),"",COUNTIFS($D$5:$D$70,"&lt;&gt;"&amp;"",$D$5:$D$70,"&lt;&gt;"&amp;"NL",$D$5:$D$70,"&lt;&gt;"&amp;"HORS LIGUE",AC$5:AC$70,"&lt;"&amp;AC32)+1),Paramètres!$B$3:$C$56,2,FALSE)*Paramètres!$N$15))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LIGUE")),"",COUNTIFS($D$5:$D$70,"&lt;&gt;"&amp;"",$D$5:$D$70,"&lt;&gt;"&amp;"NL",$D$5:$D$70,"&lt;&gt;"&amp;"HORS LIGUE",AE$5:AE$70,"&lt;"&amp;AE32)+1),Paramètres!$B$3:$C$56,2,FALSE)*Paramètres!$N$16))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LIGUE")),"",COUNTIFS($D$5:$D$70,"&lt;&gt;"&amp;"",$D$5:$D$70,"&lt;&gt;"&amp;"NL",$D$5:$D$70,"&lt;&gt;"&amp;"HORS LIGUE",AG$5:AG$70,"&lt;"&amp;AG32)+1),Paramètres!$B$3:$C$56,2,FALSE)*Paramètres!$N$17))</f>
        <v>0</v>
      </c>
      <c r="AI32" s="40">
        <f>F32+H32+J32+L32+N32+P32+R32+T32+V32+X32+Z32+AB32+AD32+AF32+AH32</f>
        <v>20</v>
      </c>
      <c r="AJ32" s="3">
        <f>IF(AI32&lt;&gt;0,RANK(AI32,$AI$5:$AI$70),"")</f>
        <v>26</v>
      </c>
      <c r="AK32" s="5">
        <f>COUNTA(E32,G32,I32,K32,M32,O32,Q32,S32,U32,W32,Y32,AA32,AC32,AE32,AG32)</f>
        <v>2</v>
      </c>
      <c r="AL32" s="41">
        <f>HLOOKUP($AL$2,$BD$4:$BR$70,ROW(A32)-3,FALSE)</f>
        <v>20</v>
      </c>
      <c r="AM32" s="33">
        <f>IF(AL32&lt;&gt;0,RANK(AL32,$AL$5:$AL$70),"")</f>
        <v>26</v>
      </c>
      <c r="AO32" s="22">
        <f t="shared" si="0"/>
        <v>10</v>
      </c>
      <c r="AP32">
        <f t="shared" si="1"/>
        <v>0</v>
      </c>
      <c r="AQ32">
        <f t="shared" si="2"/>
        <v>10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10</v>
      </c>
      <c r="BE32" s="22">
        <f t="shared" ref="BE32:BR32" si="43">BD32+LARGE($AO32:$BC32,BE$4)</f>
        <v>20</v>
      </c>
      <c r="BF32" s="22">
        <f t="shared" si="43"/>
        <v>20</v>
      </c>
      <c r="BG32" s="22">
        <f t="shared" si="43"/>
        <v>20</v>
      </c>
      <c r="BH32" s="22">
        <f t="shared" si="43"/>
        <v>20</v>
      </c>
      <c r="BI32" s="22">
        <f t="shared" si="43"/>
        <v>20</v>
      </c>
      <c r="BJ32" s="22">
        <f t="shared" si="43"/>
        <v>20</v>
      </c>
      <c r="BK32" s="22">
        <f t="shared" si="43"/>
        <v>20</v>
      </c>
      <c r="BL32" s="22">
        <f t="shared" si="43"/>
        <v>20</v>
      </c>
      <c r="BM32" s="22">
        <f t="shared" si="43"/>
        <v>20</v>
      </c>
      <c r="BN32" s="22">
        <f t="shared" si="43"/>
        <v>20</v>
      </c>
      <c r="BO32" s="22">
        <f t="shared" si="43"/>
        <v>20</v>
      </c>
      <c r="BP32" s="22">
        <f t="shared" si="43"/>
        <v>20</v>
      </c>
      <c r="BQ32" s="22">
        <f t="shared" si="43"/>
        <v>20</v>
      </c>
      <c r="BR32" s="22">
        <f t="shared" si="43"/>
        <v>20</v>
      </c>
    </row>
    <row r="33" spans="1:70" ht="17" x14ac:dyDescent="0.2">
      <c r="A33" s="95" t="s">
        <v>258</v>
      </c>
      <c r="B33" s="95" t="s">
        <v>233</v>
      </c>
      <c r="C33" s="95" t="s">
        <v>224</v>
      </c>
      <c r="D33" s="95" t="s">
        <v>15</v>
      </c>
      <c r="E33" s="6">
        <v>9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LIGUE")),"",COUNTIFS($D$5:$D$70,"&lt;&gt;"&amp;"",$D$5:$D$70,"&lt;&gt;"&amp;"NL",$D$5:$D$70,"&lt;&gt;"&amp;"HORS LIGUE",G$5:G$70,"&lt;"&amp;G33)+1),Paramètres!$B$3:$C$56,2,FALSE)*Paramètres!$N$4))</f>
        <v>0</v>
      </c>
      <c r="I33" s="36">
        <v>15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LIGUE")),"",COUNTIFS($D$5:$D$70,"&lt;&gt;"&amp;"",$D$5:$D$70,"&lt;&gt;"&amp;"NL",$D$5:$D$70,"&lt;&gt;"&amp;"HORS LIGUE",K$5:K$70,"&lt;"&amp;K33)+1),Paramètres!$B$3:$C$56,2,FALSE)*Paramètres!$N$6))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LIGUE")),"",COUNTIFS($D$5:$D$70,"&lt;&gt;"&amp;"",$D$5:$D$70,"&lt;&gt;"&amp;"NL",$D$5:$D$70,"&lt;&gt;"&amp;"HORS LIGUE",M$5:M$70,"&lt;"&amp;M33)+1),Paramètres!$B$3:$C$56,2,FALSE)*Paramètres!$N$7))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LIGUE")),"",COUNTIFS($D$5:$D$70,"&lt;&gt;"&amp;"",$D$5:$D$70,"&lt;&gt;"&amp;"NL",$D$5:$D$70,"&lt;&gt;"&amp;"HORS LIGUE",O$5:O$70,"&lt;"&amp;O33)+1),Paramètres!$B$3:$C$56,2,FALSE)*Paramètres!$N$8))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LIGUE")),"",COUNTIFS($D$5:$D$70,"&lt;&gt;"&amp;"",$D$5:$D$70,"&lt;&gt;"&amp;"NL",$D$5:$D$70,"&lt;&gt;"&amp;"HORS LIGUE",Q$5:Q$70,"&lt;"&amp;Q33)+1),Paramètres!$B$3:$C$56,2,FALSE)*Paramètres!$N$9))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LIGUE")),"",COUNTIFS($D$5:$D$70,"&lt;&gt;"&amp;"",$D$5:$D$70,"&lt;&gt;"&amp;"NL",$D$5:$D$70,"&lt;&gt;"&amp;"HORS LIGUE",S$5:S$70,"&lt;"&amp;S33)+1),Paramètres!$B$3:$C$56,2,FALSE)*Paramètres!$N$10))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LIGUE")),"",COUNTIFS($D$5:$D$70,"&lt;&gt;"&amp;"",$D$5:$D$70,"&lt;&gt;"&amp;"NL",$D$5:$D$70,"&lt;&gt;"&amp;"HORS LIGUE",U$5:U$70,"&lt;"&amp;U33)+1),Paramètres!$B$3:$C$56,2,FALSE)*Paramètres!$N$11))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LIGUE")),"",COUNTIFS($D$5:$D$70,"&lt;&gt;"&amp;"",$D$5:$D$70,"&lt;&gt;"&amp;"NL",$D$5:$D$70,"&lt;&gt;"&amp;"HORS LIGUE",W$5:W$70,"&lt;"&amp;W33)+1),Paramètres!$B$3:$C$56,2,FALSE)*Paramètres!$N$12))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LIGUE")),"",COUNTIFS($D$5:$D$70,"&lt;&gt;"&amp;"",$D$5:$D$70,"&lt;&gt;"&amp;"NL",$D$5:$D$70,"&lt;&gt;"&amp;"HORS LIGUE",Y$5:Y$70,"&lt;"&amp;Y33)+1),Paramètres!$B$3:$C$56,2,FALSE)*Paramètres!$N$13))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LIGUE")),"",COUNTIFS($D$5:$D$70,"&lt;&gt;"&amp;"",$D$5:$D$70,"&lt;&gt;"&amp;"NL",$D$5:$D$70,"&lt;&gt;"&amp;"HORS LIGUE",AA$5:AA$70,"&lt;"&amp;AA33)+1),Paramètres!$B$3:$C$56,2,FALSE)*Paramètres!$N$14))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LIGUE")),"",COUNTIFS($D$5:$D$70,"&lt;&gt;"&amp;"",$D$5:$D$70,"&lt;&gt;"&amp;"NL",$D$5:$D$70,"&lt;&gt;"&amp;"HORS LIGUE",AC$5:AC$70,"&lt;"&amp;AC33)+1),Paramètres!$B$3:$C$56,2,FALSE)*Paramètres!$N$15))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LIGUE")),"",COUNTIFS($D$5:$D$70,"&lt;&gt;"&amp;"",$D$5:$D$70,"&lt;&gt;"&amp;"NL",$D$5:$D$70,"&lt;&gt;"&amp;"HORS LIGUE",AE$5:AE$70,"&lt;"&amp;AE33)+1),Paramètres!$B$3:$C$56,2,FALSE)*Paramètres!$N$16))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LIGUE")),"",COUNTIFS($D$5:$D$70,"&lt;&gt;"&amp;"",$D$5:$D$70,"&lt;&gt;"&amp;"NL",$D$5:$D$70,"&lt;&gt;"&amp;"HORS LIGUE",AG$5:AG$70,"&lt;"&amp;AG33)+1),Paramètres!$B$3:$C$56,2,FALSE)*Paramètres!$N$17))</f>
        <v>0</v>
      </c>
      <c r="AI33" s="40">
        <f>F33+H33+J33+L33+N33+P33+R33+T33+V33+X33+Z33+AB33+AD33+AF33+AH33</f>
        <v>20</v>
      </c>
      <c r="AJ33" s="3">
        <f>IF(AI33&lt;&gt;0,RANK(AI33,$AI$5:$AI$70),"")</f>
        <v>26</v>
      </c>
      <c r="AK33" s="5">
        <f>COUNTA(E33,G33,I33,K33,M33,O33,Q33,S33,U33,W33,Y33,AA33,AC33,AE33,AG33)</f>
        <v>2</v>
      </c>
      <c r="AL33" s="41">
        <f>HLOOKUP($AL$2,$BD$4:$BR$70,ROW(A33)-3,FALSE)</f>
        <v>20</v>
      </c>
      <c r="AM33" s="33">
        <f>IF(AL33&lt;&gt;0,RANK(AL33,$AL$5:$AL$70),"")</f>
        <v>26</v>
      </c>
      <c r="AO33" s="22">
        <f t="shared" si="0"/>
        <v>10</v>
      </c>
      <c r="AP33">
        <f t="shared" si="1"/>
        <v>0</v>
      </c>
      <c r="AQ33">
        <f t="shared" si="2"/>
        <v>10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10</v>
      </c>
      <c r="BE33" s="22">
        <f t="shared" ref="BE33:BR33" si="44">BD33+LARGE($AO33:$BC33,BE$4)</f>
        <v>20</v>
      </c>
      <c r="BF33" s="22">
        <f t="shared" si="44"/>
        <v>20</v>
      </c>
      <c r="BG33" s="22">
        <f t="shared" si="44"/>
        <v>20</v>
      </c>
      <c r="BH33" s="22">
        <f t="shared" si="44"/>
        <v>20</v>
      </c>
      <c r="BI33" s="22">
        <f t="shared" si="44"/>
        <v>20</v>
      </c>
      <c r="BJ33" s="22">
        <f t="shared" si="44"/>
        <v>20</v>
      </c>
      <c r="BK33" s="22">
        <f t="shared" si="44"/>
        <v>20</v>
      </c>
      <c r="BL33" s="22">
        <f t="shared" si="44"/>
        <v>20</v>
      </c>
      <c r="BM33" s="22">
        <f t="shared" si="44"/>
        <v>20</v>
      </c>
      <c r="BN33" s="22">
        <f t="shared" si="44"/>
        <v>20</v>
      </c>
      <c r="BO33" s="22">
        <f t="shared" si="44"/>
        <v>20</v>
      </c>
      <c r="BP33" s="22">
        <f t="shared" si="44"/>
        <v>20</v>
      </c>
      <c r="BQ33" s="22">
        <f t="shared" si="44"/>
        <v>20</v>
      </c>
      <c r="BR33" s="22">
        <f t="shared" si="44"/>
        <v>20</v>
      </c>
    </row>
    <row r="34" spans="1:70" ht="17" x14ac:dyDescent="0.2">
      <c r="A34" s="95" t="s">
        <v>260</v>
      </c>
      <c r="B34" s="95" t="s">
        <v>236</v>
      </c>
      <c r="C34" s="95" t="s">
        <v>237</v>
      </c>
      <c r="D34" s="95" t="s">
        <v>48</v>
      </c>
      <c r="E34" s="6">
        <v>11</v>
      </c>
      <c r="F34" s="2">
        <v>10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LIGUE")),"",COUNTIFS($D$5:$D$70,"&lt;&gt;"&amp;"",$D$5:$D$70,"&lt;&gt;"&amp;"NL",$D$5:$D$70,"&lt;&gt;"&amp;"HORS LIGUE",G$5:G$70,"&lt;"&amp;G34)+1),Paramètres!$B$3:$C$56,2,FALSE)*Paramètres!$N$4))</f>
        <v>0</v>
      </c>
      <c r="I34" s="36">
        <v>16</v>
      </c>
      <c r="J34" s="2">
        <v>10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LIGUE")),"",COUNTIFS($D$5:$D$70,"&lt;&gt;"&amp;"",$D$5:$D$70,"&lt;&gt;"&amp;"NL",$D$5:$D$70,"&lt;&gt;"&amp;"HORS LIGUE",K$5:K$70,"&lt;"&amp;K34)+1),Paramètres!$B$3:$C$56,2,FALSE)*Paramètres!$N$6))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LIGUE")),"",COUNTIFS($D$5:$D$70,"&lt;&gt;"&amp;"",$D$5:$D$70,"&lt;&gt;"&amp;"NL",$D$5:$D$70,"&lt;&gt;"&amp;"HORS LIGUE",M$5:M$70,"&lt;"&amp;M34)+1),Paramètres!$B$3:$C$56,2,FALSE)*Paramètres!$N$7))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LIGUE")),"",COUNTIFS($D$5:$D$70,"&lt;&gt;"&amp;"",$D$5:$D$70,"&lt;&gt;"&amp;"NL",$D$5:$D$70,"&lt;&gt;"&amp;"HORS LIGUE",O$5:O$70,"&lt;"&amp;O34)+1),Paramètres!$B$3:$C$56,2,FALSE)*Paramètres!$N$8))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LIGUE")),"",COUNTIFS($D$5:$D$70,"&lt;&gt;"&amp;"",$D$5:$D$70,"&lt;&gt;"&amp;"NL",$D$5:$D$70,"&lt;&gt;"&amp;"HORS LIGUE",Q$5:Q$70,"&lt;"&amp;Q34)+1),Paramètres!$B$3:$C$56,2,FALSE)*Paramètres!$N$9))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LIGUE")),"",COUNTIFS($D$5:$D$70,"&lt;&gt;"&amp;"",$D$5:$D$70,"&lt;&gt;"&amp;"NL",$D$5:$D$70,"&lt;&gt;"&amp;"HORS LIGUE",S$5:S$70,"&lt;"&amp;S34)+1),Paramètres!$B$3:$C$56,2,FALSE)*Paramètres!$N$10))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LIGUE")),"",COUNTIFS($D$5:$D$70,"&lt;&gt;"&amp;"",$D$5:$D$70,"&lt;&gt;"&amp;"NL",$D$5:$D$70,"&lt;&gt;"&amp;"HORS LIGUE",U$5:U$70,"&lt;"&amp;U34)+1),Paramètres!$B$3:$C$56,2,FALSE)*Paramètres!$N$11))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LIGUE")),"",COUNTIFS($D$5:$D$70,"&lt;&gt;"&amp;"",$D$5:$D$70,"&lt;&gt;"&amp;"NL",$D$5:$D$70,"&lt;&gt;"&amp;"HORS LIGUE",W$5:W$70,"&lt;"&amp;W34)+1),Paramètres!$B$3:$C$56,2,FALSE)*Paramètres!$N$12))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LIGUE")),"",COUNTIFS($D$5:$D$70,"&lt;&gt;"&amp;"",$D$5:$D$70,"&lt;&gt;"&amp;"NL",$D$5:$D$70,"&lt;&gt;"&amp;"HORS LIGUE",Y$5:Y$70,"&lt;"&amp;Y34)+1),Paramètres!$B$3:$C$56,2,FALSE)*Paramètres!$N$13))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LIGUE")),"",COUNTIFS($D$5:$D$70,"&lt;&gt;"&amp;"",$D$5:$D$70,"&lt;&gt;"&amp;"NL",$D$5:$D$70,"&lt;&gt;"&amp;"HORS LIGUE",AA$5:AA$70,"&lt;"&amp;AA34)+1),Paramètres!$B$3:$C$56,2,FALSE)*Paramètres!$N$14))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LIGUE")),"",COUNTIFS($D$5:$D$70,"&lt;&gt;"&amp;"",$D$5:$D$70,"&lt;&gt;"&amp;"NL",$D$5:$D$70,"&lt;&gt;"&amp;"HORS LIGUE",AC$5:AC$70,"&lt;"&amp;AC34)+1),Paramètres!$B$3:$C$56,2,FALSE)*Paramètres!$N$15))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LIGUE")),"",COUNTIFS($D$5:$D$70,"&lt;&gt;"&amp;"",$D$5:$D$70,"&lt;&gt;"&amp;"NL",$D$5:$D$70,"&lt;&gt;"&amp;"HORS LIGUE",AE$5:AE$70,"&lt;"&amp;AE34)+1),Paramètres!$B$3:$C$56,2,FALSE)*Paramètres!$N$16))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LIGUE")),"",COUNTIFS($D$5:$D$70,"&lt;&gt;"&amp;"",$D$5:$D$70,"&lt;&gt;"&amp;"NL",$D$5:$D$70,"&lt;&gt;"&amp;"HORS LIGUE",AG$5:AG$70,"&lt;"&amp;AG34)+1),Paramètres!$B$3:$C$56,2,FALSE)*Paramètres!$N$17))</f>
        <v>0</v>
      </c>
      <c r="AI34" s="40">
        <f>F34+H34+J34+L34+N34+P34+R34+T34+V34+X34+Z34+AB34+AD34+AF34+AH34</f>
        <v>20</v>
      </c>
      <c r="AJ34" s="3">
        <f>IF(AI34&lt;&gt;0,RANK(AI34,$AI$5:$AI$70),"")</f>
        <v>26</v>
      </c>
      <c r="AK34" s="5">
        <f>COUNTA(E34,G34,I34,K34,M34,O34,Q34,S34,U34,W34,Y34,AA34,AC34,AE34,AG34)</f>
        <v>2</v>
      </c>
      <c r="AL34" s="41">
        <f>HLOOKUP($AL$2,$BD$4:$BR$70,ROW(A34)-3,FALSE)</f>
        <v>20</v>
      </c>
      <c r="AM34" s="33">
        <f>IF(AL34&lt;&gt;0,RANK(AL34,$AL$5:$AL$70),"")</f>
        <v>26</v>
      </c>
      <c r="AO34" s="22">
        <f t="shared" si="0"/>
        <v>10</v>
      </c>
      <c r="AP34">
        <f t="shared" si="1"/>
        <v>0</v>
      </c>
      <c r="AQ34">
        <f t="shared" si="2"/>
        <v>10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10</v>
      </c>
      <c r="BE34" s="22">
        <f t="shared" ref="BE34:BR34" si="45">BD34+LARGE($AO34:$BC34,BE$4)</f>
        <v>20</v>
      </c>
      <c r="BF34" s="22">
        <f t="shared" si="45"/>
        <v>20</v>
      </c>
      <c r="BG34" s="22">
        <f t="shared" si="45"/>
        <v>20</v>
      </c>
      <c r="BH34" s="22">
        <f t="shared" si="45"/>
        <v>20</v>
      </c>
      <c r="BI34" s="22">
        <f t="shared" si="45"/>
        <v>20</v>
      </c>
      <c r="BJ34" s="22">
        <f t="shared" si="45"/>
        <v>20</v>
      </c>
      <c r="BK34" s="22">
        <f t="shared" si="45"/>
        <v>20</v>
      </c>
      <c r="BL34" s="22">
        <f t="shared" si="45"/>
        <v>20</v>
      </c>
      <c r="BM34" s="22">
        <f t="shared" si="45"/>
        <v>20</v>
      </c>
      <c r="BN34" s="22">
        <f t="shared" si="45"/>
        <v>20</v>
      </c>
      <c r="BO34" s="22">
        <f t="shared" si="45"/>
        <v>20</v>
      </c>
      <c r="BP34" s="22">
        <f t="shared" si="45"/>
        <v>20</v>
      </c>
      <c r="BQ34" s="22">
        <f t="shared" si="45"/>
        <v>20</v>
      </c>
      <c r="BR34" s="22">
        <f t="shared" si="45"/>
        <v>20</v>
      </c>
    </row>
    <row r="35" spans="1:70" ht="17" x14ac:dyDescent="0.2">
      <c r="A35" s="95" t="s">
        <v>309</v>
      </c>
      <c r="B35" s="95" t="s">
        <v>283</v>
      </c>
      <c r="C35" s="95" t="s">
        <v>284</v>
      </c>
      <c r="D35" s="95" t="s">
        <v>48</v>
      </c>
      <c r="E35" s="6">
        <v>11</v>
      </c>
      <c r="F35" s="2">
        <v>10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LIGUE")),"",COUNTIFS($D$5:$D$70,"&lt;&gt;"&amp;"",$D$5:$D$70,"&lt;&gt;"&amp;"NL",$D$5:$D$70,"&lt;&gt;"&amp;"HORS LIGUE",G$5:G$70,"&lt;"&amp;G35)+1),Paramètres!$B$3:$C$56,2,FALSE)*Paramètres!$N$4))</f>
        <v>0</v>
      </c>
      <c r="I35" s="36">
        <v>16</v>
      </c>
      <c r="J35" s="2">
        <v>10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LIGUE")),"",COUNTIFS($D$5:$D$70,"&lt;&gt;"&amp;"",$D$5:$D$70,"&lt;&gt;"&amp;"NL",$D$5:$D$70,"&lt;&gt;"&amp;"HORS LIGUE",K$5:K$70,"&lt;"&amp;K35)+1),Paramètres!$B$3:$C$56,2,FALSE)*Paramètres!$N$6))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LIGUE")),"",COUNTIFS($D$5:$D$70,"&lt;&gt;"&amp;"",$D$5:$D$70,"&lt;&gt;"&amp;"NL",$D$5:$D$70,"&lt;&gt;"&amp;"HORS LIGUE",M$5:M$70,"&lt;"&amp;M35)+1),Paramètres!$B$3:$C$56,2,FALSE)*Paramètres!$N$7))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LIGUE")),"",COUNTIFS($D$5:$D$70,"&lt;&gt;"&amp;"",$D$5:$D$70,"&lt;&gt;"&amp;"NL",$D$5:$D$70,"&lt;&gt;"&amp;"HORS LIGUE",O$5:O$70,"&lt;"&amp;O35)+1),Paramètres!$B$3:$C$56,2,FALSE)*Paramètres!$N$8))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LIGUE")),"",COUNTIFS($D$5:$D$70,"&lt;&gt;"&amp;"",$D$5:$D$70,"&lt;&gt;"&amp;"NL",$D$5:$D$70,"&lt;&gt;"&amp;"HORS LIGUE",Q$5:Q$70,"&lt;"&amp;Q35)+1),Paramètres!$B$3:$C$56,2,FALSE)*Paramètres!$N$9))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LIGUE")),"",COUNTIFS($D$5:$D$70,"&lt;&gt;"&amp;"",$D$5:$D$70,"&lt;&gt;"&amp;"NL",$D$5:$D$70,"&lt;&gt;"&amp;"HORS LIGUE",S$5:S$70,"&lt;"&amp;S35)+1),Paramètres!$B$3:$C$56,2,FALSE)*Paramètres!$N$10))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LIGUE")),"",COUNTIFS($D$5:$D$70,"&lt;&gt;"&amp;"",$D$5:$D$70,"&lt;&gt;"&amp;"NL",$D$5:$D$70,"&lt;&gt;"&amp;"HORS LIGUE",U$5:U$70,"&lt;"&amp;U35)+1),Paramètres!$B$3:$C$56,2,FALSE)*Paramètres!$N$11))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LIGUE")),"",COUNTIFS($D$5:$D$70,"&lt;&gt;"&amp;"",$D$5:$D$70,"&lt;&gt;"&amp;"NL",$D$5:$D$70,"&lt;&gt;"&amp;"HORS LIGUE",W$5:W$70,"&lt;"&amp;W35)+1),Paramètres!$B$3:$C$56,2,FALSE)*Paramètres!$N$12))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LIGUE")),"",COUNTIFS($D$5:$D$70,"&lt;&gt;"&amp;"",$D$5:$D$70,"&lt;&gt;"&amp;"NL",$D$5:$D$70,"&lt;&gt;"&amp;"HORS LIGUE",Y$5:Y$70,"&lt;"&amp;Y35)+1),Paramètres!$B$3:$C$56,2,FALSE)*Paramètres!$N$13))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LIGUE")),"",COUNTIFS($D$5:$D$70,"&lt;&gt;"&amp;"",$D$5:$D$70,"&lt;&gt;"&amp;"NL",$D$5:$D$70,"&lt;&gt;"&amp;"HORS LIGUE",AA$5:AA$70,"&lt;"&amp;AA35)+1),Paramètres!$B$3:$C$56,2,FALSE)*Paramètres!$N$14))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LIGUE")),"",COUNTIFS($D$5:$D$70,"&lt;&gt;"&amp;"",$D$5:$D$70,"&lt;&gt;"&amp;"NL",$D$5:$D$70,"&lt;&gt;"&amp;"HORS LIGUE",AC$5:AC$70,"&lt;"&amp;AC35)+1),Paramètres!$B$3:$C$56,2,FALSE)*Paramètres!$N$15))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LIGUE")),"",COUNTIFS($D$5:$D$70,"&lt;&gt;"&amp;"",$D$5:$D$70,"&lt;&gt;"&amp;"NL",$D$5:$D$70,"&lt;&gt;"&amp;"HORS LIGUE",AE$5:AE$70,"&lt;"&amp;AE35)+1),Paramètres!$B$3:$C$56,2,FALSE)*Paramètres!$N$16))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LIGUE")),"",COUNTIFS($D$5:$D$70,"&lt;&gt;"&amp;"",$D$5:$D$70,"&lt;&gt;"&amp;"NL",$D$5:$D$70,"&lt;&gt;"&amp;"HORS LIGUE",AG$5:AG$70,"&lt;"&amp;AG35)+1),Paramètres!$B$3:$C$56,2,FALSE)*Paramètres!$N$17))</f>
        <v>0</v>
      </c>
      <c r="AI35" s="40">
        <f>F35+H35+J35+L35+N35+P35+R35+T35+V35+X35+Z35+AB35+AD35+AF35+AH35</f>
        <v>20</v>
      </c>
      <c r="AJ35" s="3">
        <f>IF(AI35&lt;&gt;0,RANK(AI35,$AI$5:$AI$70),"")</f>
        <v>26</v>
      </c>
      <c r="AK35" s="5">
        <f>COUNTA(E35,G35,I35,K35,M35,O35,Q35,S35,U35,W35,Y35,AA35,AC35,AE35,AG35)</f>
        <v>2</v>
      </c>
      <c r="AL35" s="41">
        <f>HLOOKUP($AL$2,$BD$4:$BR$70,ROW(A35)-3,FALSE)</f>
        <v>20</v>
      </c>
      <c r="AM35" s="33">
        <f>IF(AL35&lt;&gt;0,RANK(AL35,$AL$5:$AL$70),"")</f>
        <v>26</v>
      </c>
      <c r="AO35" s="22">
        <f t="shared" ref="AO35:AO70" si="46">F35</f>
        <v>10</v>
      </c>
      <c r="AP35">
        <f t="shared" ref="AP35:AP70" si="47">H35</f>
        <v>0</v>
      </c>
      <c r="AQ35">
        <f t="shared" ref="AQ35:AQ70" si="48">J35</f>
        <v>10</v>
      </c>
      <c r="AR35">
        <f t="shared" ref="AR35:AR70" si="49">L35</f>
        <v>0</v>
      </c>
      <c r="AS35">
        <f t="shared" ref="AS35:AS70" si="50">N35</f>
        <v>0</v>
      </c>
      <c r="AT35">
        <f t="shared" ref="AT35:AT70" si="51">P35</f>
        <v>0</v>
      </c>
      <c r="AU35">
        <f t="shared" ref="AU35:AU70" si="52">R35</f>
        <v>0</v>
      </c>
      <c r="AV35">
        <f t="shared" ref="AV35:AV70" si="53">T35</f>
        <v>0</v>
      </c>
      <c r="AW35">
        <f t="shared" ref="AW35:AW70" si="54">V35</f>
        <v>0</v>
      </c>
      <c r="AX35">
        <f t="shared" ref="AX35:AX70" si="55">X35</f>
        <v>0</v>
      </c>
      <c r="AY35">
        <f t="shared" ref="AY35:AY70" si="56">Z35</f>
        <v>0</v>
      </c>
      <c r="AZ35">
        <f t="shared" ref="AZ35:AZ70" si="57">AB35</f>
        <v>0</v>
      </c>
      <c r="BA35">
        <f t="shared" ref="BA35:BA70" si="58">AD35</f>
        <v>0</v>
      </c>
      <c r="BB35">
        <f t="shared" ref="BB35:BB70" si="59">AF35</f>
        <v>0</v>
      </c>
      <c r="BC35">
        <f t="shared" ref="BC35:BC70" si="60">AH35</f>
        <v>0</v>
      </c>
      <c r="BD35">
        <f t="shared" ref="BD35:BD70" si="61">LARGE($AO35:$BC35,BD$4)</f>
        <v>10</v>
      </c>
      <c r="BE35" s="22">
        <f t="shared" ref="BE35:BR35" si="62">BD35+LARGE($AO35:$BC35,BE$4)</f>
        <v>20</v>
      </c>
      <c r="BF35" s="22">
        <f t="shared" si="62"/>
        <v>20</v>
      </c>
      <c r="BG35" s="22">
        <f t="shared" si="62"/>
        <v>20</v>
      </c>
      <c r="BH35" s="22">
        <f t="shared" si="62"/>
        <v>20</v>
      </c>
      <c r="BI35" s="22">
        <f t="shared" si="62"/>
        <v>20</v>
      </c>
      <c r="BJ35" s="22">
        <f t="shared" si="62"/>
        <v>20</v>
      </c>
      <c r="BK35" s="22">
        <f t="shared" si="62"/>
        <v>20</v>
      </c>
      <c r="BL35" s="22">
        <f t="shared" si="62"/>
        <v>20</v>
      </c>
      <c r="BM35" s="22">
        <f t="shared" si="62"/>
        <v>20</v>
      </c>
      <c r="BN35" s="22">
        <f t="shared" si="62"/>
        <v>20</v>
      </c>
      <c r="BO35" s="22">
        <f t="shared" si="62"/>
        <v>20</v>
      </c>
      <c r="BP35" s="22">
        <f t="shared" si="62"/>
        <v>20</v>
      </c>
      <c r="BQ35" s="22">
        <f t="shared" si="62"/>
        <v>20</v>
      </c>
      <c r="BR35" s="22">
        <f t="shared" si="62"/>
        <v>20</v>
      </c>
    </row>
    <row r="36" spans="1:70" ht="17" x14ac:dyDescent="0.2">
      <c r="A36" s="89" t="s">
        <v>728</v>
      </c>
      <c r="B36" s="32" t="s">
        <v>729</v>
      </c>
      <c r="C36" s="32" t="s">
        <v>626</v>
      </c>
      <c r="D36" s="32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LIGUE")),"",COUNTIFS($D$5:$D$70,"&lt;&gt;"&amp;"",$D$5:$D$70,"&lt;&gt;"&amp;"NL",$D$5:$D$70,"&lt;&gt;"&amp;"HORS LIGUE",E$5:E$70,"&lt;"&amp;E36)+1),Paramètres!$B$3:$C$56,2,FALSE)*Paramètres!$N$3))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LIGUE")),"",COUNTIFS($D$5:$D$70,"&lt;&gt;"&amp;"",$D$5:$D$70,"&lt;&gt;"&amp;"NL",$D$5:$D$70,"&lt;&gt;"&amp;"HORS LIGUE",G$5:G$70,"&lt;"&amp;G36)+1),Paramètres!$B$3:$C$56,2,FALSE)*Paramètres!$N$4))</f>
        <v>0</v>
      </c>
      <c r="I36" s="36">
        <v>17</v>
      </c>
      <c r="J36" s="2">
        <v>10</v>
      </c>
      <c r="K36" s="4">
        <v>10</v>
      </c>
      <c r="L36" s="2">
        <v>10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LIGUE")),"",COUNTIFS($D$5:$D$70,"&lt;&gt;"&amp;"",$D$5:$D$70,"&lt;&gt;"&amp;"NL",$D$5:$D$70,"&lt;&gt;"&amp;"HORS LIGUE",M$5:M$70,"&lt;"&amp;M36)+1),Paramètres!$B$3:$C$56,2,FALSE)*Paramètres!$N$7))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LIGUE")),"",COUNTIFS($D$5:$D$70,"&lt;&gt;"&amp;"",$D$5:$D$70,"&lt;&gt;"&amp;"NL",$D$5:$D$70,"&lt;&gt;"&amp;"HORS LIGUE",O$5:O$70,"&lt;"&amp;O36)+1),Paramètres!$B$3:$C$56,2,FALSE)*Paramètres!$N$8))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LIGUE")),"",COUNTIFS($D$5:$D$70,"&lt;&gt;"&amp;"",$D$5:$D$70,"&lt;&gt;"&amp;"NL",$D$5:$D$70,"&lt;&gt;"&amp;"HORS LIGUE",Q$5:Q$70,"&lt;"&amp;Q36)+1),Paramètres!$B$3:$C$56,2,FALSE)*Paramètres!$N$9))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LIGUE")),"",COUNTIFS($D$5:$D$70,"&lt;&gt;"&amp;"",$D$5:$D$70,"&lt;&gt;"&amp;"NL",$D$5:$D$70,"&lt;&gt;"&amp;"HORS LIGUE",S$5:S$70,"&lt;"&amp;S36)+1),Paramètres!$B$3:$C$56,2,FALSE)*Paramètres!$N$10))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LIGUE")),"",COUNTIFS($D$5:$D$70,"&lt;&gt;"&amp;"",$D$5:$D$70,"&lt;&gt;"&amp;"NL",$D$5:$D$70,"&lt;&gt;"&amp;"HORS LIGUE",U$5:U$70,"&lt;"&amp;U36)+1),Paramètres!$B$3:$C$56,2,FALSE)*Paramètres!$N$11))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LIGUE")),"",COUNTIFS($D$5:$D$70,"&lt;&gt;"&amp;"",$D$5:$D$70,"&lt;&gt;"&amp;"NL",$D$5:$D$70,"&lt;&gt;"&amp;"HORS LIGUE",W$5:W$70,"&lt;"&amp;W36)+1),Paramètres!$B$3:$C$56,2,FALSE)*Paramètres!$N$12))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LIGUE")),"",COUNTIFS($D$5:$D$70,"&lt;&gt;"&amp;"",$D$5:$D$70,"&lt;&gt;"&amp;"NL",$D$5:$D$70,"&lt;&gt;"&amp;"HORS LIGUE",Y$5:Y$70,"&lt;"&amp;Y36)+1),Paramètres!$B$3:$C$56,2,FALSE)*Paramètres!$N$13))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LIGUE")),"",COUNTIFS($D$5:$D$70,"&lt;&gt;"&amp;"",$D$5:$D$70,"&lt;&gt;"&amp;"NL",$D$5:$D$70,"&lt;&gt;"&amp;"HORS LIGUE",AA$5:AA$70,"&lt;"&amp;AA36)+1),Paramètres!$B$3:$C$56,2,FALSE)*Paramètres!$N$14))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LIGUE")),"",COUNTIFS($D$5:$D$70,"&lt;&gt;"&amp;"",$D$5:$D$70,"&lt;&gt;"&amp;"NL",$D$5:$D$70,"&lt;&gt;"&amp;"HORS LIGUE",AC$5:AC$70,"&lt;"&amp;AC36)+1),Paramètres!$B$3:$C$56,2,FALSE)*Paramètres!$N$15))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LIGUE")),"",COUNTIFS($D$5:$D$70,"&lt;&gt;"&amp;"",$D$5:$D$70,"&lt;&gt;"&amp;"NL",$D$5:$D$70,"&lt;&gt;"&amp;"HORS LIGUE",AE$5:AE$70,"&lt;"&amp;AE36)+1),Paramètres!$B$3:$C$56,2,FALSE)*Paramètres!$N$16))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LIGUE")),"",COUNTIFS($D$5:$D$70,"&lt;&gt;"&amp;"",$D$5:$D$70,"&lt;&gt;"&amp;"NL",$D$5:$D$70,"&lt;&gt;"&amp;"HORS LIGUE",AG$5:AG$70,"&lt;"&amp;AG36)+1),Paramètres!$B$3:$C$56,2,FALSE)*Paramètres!$N$17))</f>
        <v>0</v>
      </c>
      <c r="AI36" s="40">
        <f>F36+H36+J36+L36+N36+P36+R36+T36+V36+X36+Z36+AB36+AD36+AF36+AH36</f>
        <v>20</v>
      </c>
      <c r="AJ36" s="3">
        <f>IF(AI36&lt;&gt;0,RANK(AI36,$AI$5:$AI$70),"")</f>
        <v>26</v>
      </c>
      <c r="AK36" s="5">
        <f>COUNTA(E36,G36,I36,K36,M36,O36,Q36,S36,U36,W36,Y36,AA36,AC36,AE36,AG36)</f>
        <v>2</v>
      </c>
      <c r="AL36" s="41">
        <f>HLOOKUP($AL$2,$BD$4:$BR$70,ROW(A36)-3,FALSE)</f>
        <v>20</v>
      </c>
      <c r="AM36" s="33">
        <f>IF(AL36&lt;&gt;0,RANK(AL36,$AL$5:$AL$70),"")</f>
        <v>26</v>
      </c>
      <c r="AO36" s="22">
        <f t="shared" si="46"/>
        <v>0</v>
      </c>
      <c r="AP36">
        <f t="shared" si="47"/>
        <v>0</v>
      </c>
      <c r="AQ36">
        <f t="shared" si="48"/>
        <v>10</v>
      </c>
      <c r="AR36">
        <f t="shared" si="49"/>
        <v>10</v>
      </c>
      <c r="AS36">
        <f t="shared" si="50"/>
        <v>0</v>
      </c>
      <c r="AT36">
        <f t="shared" si="51"/>
        <v>0</v>
      </c>
      <c r="AU36">
        <f t="shared" si="52"/>
        <v>0</v>
      </c>
      <c r="AV36">
        <f t="shared" si="53"/>
        <v>0</v>
      </c>
      <c r="AW36">
        <f t="shared" si="54"/>
        <v>0</v>
      </c>
      <c r="AX36">
        <f t="shared" si="55"/>
        <v>0</v>
      </c>
      <c r="AY36">
        <f t="shared" si="56"/>
        <v>0</v>
      </c>
      <c r="AZ36">
        <f t="shared" si="57"/>
        <v>0</v>
      </c>
      <c r="BA36">
        <f t="shared" si="58"/>
        <v>0</v>
      </c>
      <c r="BB36">
        <f t="shared" si="59"/>
        <v>0</v>
      </c>
      <c r="BC36">
        <f t="shared" si="60"/>
        <v>0</v>
      </c>
      <c r="BD36">
        <f t="shared" si="61"/>
        <v>10</v>
      </c>
      <c r="BE36" s="22">
        <f t="shared" ref="BE36:BR36" si="63">BD36+LARGE($AO36:$BC36,BE$4)</f>
        <v>20</v>
      </c>
      <c r="BF36" s="22">
        <f t="shared" si="63"/>
        <v>20</v>
      </c>
      <c r="BG36" s="22">
        <f t="shared" si="63"/>
        <v>20</v>
      </c>
      <c r="BH36" s="22">
        <f t="shared" si="63"/>
        <v>20</v>
      </c>
      <c r="BI36" s="22">
        <f t="shared" si="63"/>
        <v>20</v>
      </c>
      <c r="BJ36" s="22">
        <f t="shared" si="63"/>
        <v>20</v>
      </c>
      <c r="BK36" s="22">
        <f t="shared" si="63"/>
        <v>20</v>
      </c>
      <c r="BL36" s="22">
        <f t="shared" si="63"/>
        <v>20</v>
      </c>
      <c r="BM36" s="22">
        <f t="shared" si="63"/>
        <v>20</v>
      </c>
      <c r="BN36" s="22">
        <f t="shared" si="63"/>
        <v>20</v>
      </c>
      <c r="BO36" s="22">
        <f t="shared" si="63"/>
        <v>20</v>
      </c>
      <c r="BP36" s="22">
        <f t="shared" si="63"/>
        <v>20</v>
      </c>
      <c r="BQ36" s="22">
        <f t="shared" si="63"/>
        <v>20</v>
      </c>
      <c r="BR36" s="22">
        <f t="shared" si="63"/>
        <v>20</v>
      </c>
    </row>
    <row r="37" spans="1:70" ht="17" x14ac:dyDescent="0.2">
      <c r="A37" s="95" t="s">
        <v>266</v>
      </c>
      <c r="B37" s="95" t="s">
        <v>249</v>
      </c>
      <c r="C37" s="95" t="s">
        <v>235</v>
      </c>
      <c r="D37" s="95" t="s">
        <v>41</v>
      </c>
      <c r="E37" s="6">
        <v>18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LIGUE")),"",COUNTIFS($D$5:$D$70,"&lt;&gt;"&amp;"",$D$5:$D$70,"&lt;&gt;"&amp;"NL",$D$5:$D$70,"&lt;&gt;"&amp;"HORS LIGUE",G$5:G$70,"&lt;"&amp;G37)+1),Paramètres!$B$3:$C$56,2,FALSE)*Paramètres!$N$4))</f>
        <v>0</v>
      </c>
      <c r="I37" s="36">
        <v>18</v>
      </c>
      <c r="J37" s="2">
        <v>10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LIGUE")),"",COUNTIFS($D$5:$D$70,"&lt;&gt;"&amp;"",$D$5:$D$70,"&lt;&gt;"&amp;"NL",$D$5:$D$70,"&lt;&gt;"&amp;"HORS LIGUE",K$5:K$70,"&lt;"&amp;K37)+1),Paramètres!$B$3:$C$56,2,FALSE)*Paramètres!$N$6))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LIGUE")),"",COUNTIFS($D$5:$D$70,"&lt;&gt;"&amp;"",$D$5:$D$70,"&lt;&gt;"&amp;"NL",$D$5:$D$70,"&lt;&gt;"&amp;"HORS LIGUE",M$5:M$70,"&lt;"&amp;M37)+1),Paramètres!$B$3:$C$56,2,FALSE)*Paramètres!$N$7))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LIGUE")),"",COUNTIFS($D$5:$D$70,"&lt;&gt;"&amp;"",$D$5:$D$70,"&lt;&gt;"&amp;"NL",$D$5:$D$70,"&lt;&gt;"&amp;"HORS LIGUE",O$5:O$70,"&lt;"&amp;O37)+1),Paramètres!$B$3:$C$56,2,FALSE)*Paramètres!$N$8))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LIGUE")),"",COUNTIFS($D$5:$D$70,"&lt;&gt;"&amp;"",$D$5:$D$70,"&lt;&gt;"&amp;"NL",$D$5:$D$70,"&lt;&gt;"&amp;"HORS LIGUE",Q$5:Q$70,"&lt;"&amp;Q37)+1),Paramètres!$B$3:$C$56,2,FALSE)*Paramètres!$N$9))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LIGUE")),"",COUNTIFS($D$5:$D$70,"&lt;&gt;"&amp;"",$D$5:$D$70,"&lt;&gt;"&amp;"NL",$D$5:$D$70,"&lt;&gt;"&amp;"HORS LIGUE",S$5:S$70,"&lt;"&amp;S37)+1),Paramètres!$B$3:$C$56,2,FALSE)*Paramètres!$N$10))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LIGUE")),"",COUNTIFS($D$5:$D$70,"&lt;&gt;"&amp;"",$D$5:$D$70,"&lt;&gt;"&amp;"NL",$D$5:$D$70,"&lt;&gt;"&amp;"HORS LIGUE",U$5:U$70,"&lt;"&amp;U37)+1),Paramètres!$B$3:$C$56,2,FALSE)*Paramètres!$N$11))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LIGUE")),"",COUNTIFS($D$5:$D$70,"&lt;&gt;"&amp;"",$D$5:$D$70,"&lt;&gt;"&amp;"NL",$D$5:$D$70,"&lt;&gt;"&amp;"HORS LIGUE",W$5:W$70,"&lt;"&amp;W37)+1),Paramètres!$B$3:$C$56,2,FALSE)*Paramètres!$N$12))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LIGUE")),"",COUNTIFS($D$5:$D$70,"&lt;&gt;"&amp;"",$D$5:$D$70,"&lt;&gt;"&amp;"NL",$D$5:$D$70,"&lt;&gt;"&amp;"HORS LIGUE",Y$5:Y$70,"&lt;"&amp;Y37)+1),Paramètres!$B$3:$C$56,2,FALSE)*Paramètres!$N$13))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LIGUE")),"",COUNTIFS($D$5:$D$70,"&lt;&gt;"&amp;"",$D$5:$D$70,"&lt;&gt;"&amp;"NL",$D$5:$D$70,"&lt;&gt;"&amp;"HORS LIGUE",AA$5:AA$70,"&lt;"&amp;AA37)+1),Paramètres!$B$3:$C$56,2,FALSE)*Paramètres!$N$14))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LIGUE")),"",COUNTIFS($D$5:$D$70,"&lt;&gt;"&amp;"",$D$5:$D$70,"&lt;&gt;"&amp;"NL",$D$5:$D$70,"&lt;&gt;"&amp;"HORS LIGUE",AC$5:AC$70,"&lt;"&amp;AC37)+1),Paramètres!$B$3:$C$56,2,FALSE)*Paramètres!$N$15))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LIGUE")),"",COUNTIFS($D$5:$D$70,"&lt;&gt;"&amp;"",$D$5:$D$70,"&lt;&gt;"&amp;"NL",$D$5:$D$70,"&lt;&gt;"&amp;"HORS LIGUE",AE$5:AE$70,"&lt;"&amp;AE37)+1),Paramètres!$B$3:$C$56,2,FALSE)*Paramètres!$N$16))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LIGUE")),"",COUNTIFS($D$5:$D$70,"&lt;&gt;"&amp;"",$D$5:$D$70,"&lt;&gt;"&amp;"NL",$D$5:$D$70,"&lt;&gt;"&amp;"HORS LIGUE",AG$5:AG$70,"&lt;"&amp;AG37)+1),Paramètres!$B$3:$C$56,2,FALSE)*Paramètres!$N$17))</f>
        <v>0</v>
      </c>
      <c r="AI37" s="40">
        <f>F37+H37+J37+L37+N37+P37+R37+T37+V37+X37+Z37+AB37+AD37+AF37+AH37</f>
        <v>20</v>
      </c>
      <c r="AJ37" s="3">
        <f>IF(AI37&lt;&gt;0,RANK(AI37,$AI$5:$AI$70),"")</f>
        <v>26</v>
      </c>
      <c r="AK37" s="5">
        <f>COUNTA(E37,G37,I37,K37,M37,O37,Q37,S37,U37,W37,Y37,AA37,AC37,AE37,AG37)</f>
        <v>2</v>
      </c>
      <c r="AL37" s="41">
        <f>HLOOKUP($AL$2,$BD$4:$BR$70,ROW(A37)-3,FALSE)</f>
        <v>20</v>
      </c>
      <c r="AM37" s="33">
        <f>IF(AL37&lt;&gt;0,RANK(AL37,$AL$5:$AL$70),"")</f>
        <v>26</v>
      </c>
      <c r="AO37" s="22">
        <f t="shared" si="46"/>
        <v>10</v>
      </c>
      <c r="AP37">
        <f t="shared" si="47"/>
        <v>0</v>
      </c>
      <c r="AQ37">
        <f t="shared" si="48"/>
        <v>10</v>
      </c>
      <c r="AR37">
        <f t="shared" si="49"/>
        <v>0</v>
      </c>
      <c r="AS37">
        <f t="shared" si="50"/>
        <v>0</v>
      </c>
      <c r="AT37">
        <f t="shared" si="51"/>
        <v>0</v>
      </c>
      <c r="AU37">
        <f t="shared" si="52"/>
        <v>0</v>
      </c>
      <c r="AV37">
        <f t="shared" si="53"/>
        <v>0</v>
      </c>
      <c r="AW37">
        <f t="shared" si="54"/>
        <v>0</v>
      </c>
      <c r="AX37">
        <f t="shared" si="55"/>
        <v>0</v>
      </c>
      <c r="AY37">
        <f t="shared" si="56"/>
        <v>0</v>
      </c>
      <c r="AZ37">
        <f t="shared" si="57"/>
        <v>0</v>
      </c>
      <c r="BA37">
        <f t="shared" si="58"/>
        <v>0</v>
      </c>
      <c r="BB37">
        <f t="shared" si="59"/>
        <v>0</v>
      </c>
      <c r="BC37">
        <f t="shared" si="60"/>
        <v>0</v>
      </c>
      <c r="BD37">
        <f t="shared" si="61"/>
        <v>10</v>
      </c>
      <c r="BE37" s="22">
        <f t="shared" ref="BE37:BR37" si="64">BD37+LARGE($AO37:$BC37,BE$4)</f>
        <v>20</v>
      </c>
      <c r="BF37" s="22">
        <f t="shared" si="64"/>
        <v>20</v>
      </c>
      <c r="BG37" s="22">
        <f t="shared" si="64"/>
        <v>20</v>
      </c>
      <c r="BH37" s="22">
        <f t="shared" si="64"/>
        <v>20</v>
      </c>
      <c r="BI37" s="22">
        <f t="shared" si="64"/>
        <v>20</v>
      </c>
      <c r="BJ37" s="22">
        <f t="shared" si="64"/>
        <v>20</v>
      </c>
      <c r="BK37" s="22">
        <f t="shared" si="64"/>
        <v>20</v>
      </c>
      <c r="BL37" s="22">
        <f t="shared" si="64"/>
        <v>20</v>
      </c>
      <c r="BM37" s="22">
        <f t="shared" si="64"/>
        <v>20</v>
      </c>
      <c r="BN37" s="22">
        <f t="shared" si="64"/>
        <v>20</v>
      </c>
      <c r="BO37" s="22">
        <f t="shared" si="64"/>
        <v>20</v>
      </c>
      <c r="BP37" s="22">
        <f t="shared" si="64"/>
        <v>20</v>
      </c>
      <c r="BQ37" s="22">
        <f t="shared" si="64"/>
        <v>20</v>
      </c>
      <c r="BR37" s="22">
        <f t="shared" si="64"/>
        <v>20</v>
      </c>
    </row>
    <row r="38" spans="1:70" ht="17" x14ac:dyDescent="0.2">
      <c r="A38" s="89" t="s">
        <v>732</v>
      </c>
      <c r="B38" s="32" t="s">
        <v>731</v>
      </c>
      <c r="C38" s="32" t="s">
        <v>296</v>
      </c>
      <c r="D38" s="32" t="s">
        <v>94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LIGUE")),"",COUNTIFS($D$5:$D$70,"&lt;&gt;"&amp;"",$D$5:$D$70,"&lt;&gt;"&amp;"NL",$D$5:$D$70,"&lt;&gt;"&amp;"HORS LIGUE",E$5:E$70,"&lt;"&amp;E38)+1),Paramètres!$B$3:$C$56,2,FALSE)*Paramètres!$N$3))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LIGUE")),"",COUNTIFS($D$5:$D$70,"&lt;&gt;"&amp;"",$D$5:$D$70,"&lt;&gt;"&amp;"NL",$D$5:$D$70,"&lt;&gt;"&amp;"HORS LIGUE",G$5:G$70,"&lt;"&amp;G38)+1),Paramètres!$B$3:$C$56,2,FALSE)*Paramètres!$N$4))</f>
        <v>0</v>
      </c>
      <c r="I38" s="36">
        <v>19</v>
      </c>
      <c r="J38" s="2">
        <v>10</v>
      </c>
      <c r="K38" s="4">
        <v>11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LIGUE")),"",COUNTIFS($D$5:$D$70,"&lt;&gt;"&amp;"",$D$5:$D$70,"&lt;&gt;"&amp;"NL",$D$5:$D$70,"&lt;&gt;"&amp;"HORS LIGUE",M$5:M$70,"&lt;"&amp;M38)+1),Paramètres!$B$3:$C$56,2,FALSE)*Paramètres!$N$7))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LIGUE")),"",COUNTIFS($D$5:$D$70,"&lt;&gt;"&amp;"",$D$5:$D$70,"&lt;&gt;"&amp;"NL",$D$5:$D$70,"&lt;&gt;"&amp;"HORS LIGUE",O$5:O$70,"&lt;"&amp;O38)+1),Paramètres!$B$3:$C$56,2,FALSE)*Paramètres!$N$8))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LIGUE")),"",COUNTIFS($D$5:$D$70,"&lt;&gt;"&amp;"",$D$5:$D$70,"&lt;&gt;"&amp;"NL",$D$5:$D$70,"&lt;&gt;"&amp;"HORS LIGUE",Q$5:Q$70,"&lt;"&amp;Q38)+1),Paramètres!$B$3:$C$56,2,FALSE)*Paramètres!$N$9))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LIGUE")),"",COUNTIFS($D$5:$D$70,"&lt;&gt;"&amp;"",$D$5:$D$70,"&lt;&gt;"&amp;"NL",$D$5:$D$70,"&lt;&gt;"&amp;"HORS LIGUE",S$5:S$70,"&lt;"&amp;S38)+1),Paramètres!$B$3:$C$56,2,FALSE)*Paramètres!$N$10))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LIGUE")),"",COUNTIFS($D$5:$D$70,"&lt;&gt;"&amp;"",$D$5:$D$70,"&lt;&gt;"&amp;"NL",$D$5:$D$70,"&lt;&gt;"&amp;"HORS LIGUE",U$5:U$70,"&lt;"&amp;U38)+1),Paramètres!$B$3:$C$56,2,FALSE)*Paramètres!$N$11))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LIGUE")),"",COUNTIFS($D$5:$D$70,"&lt;&gt;"&amp;"",$D$5:$D$70,"&lt;&gt;"&amp;"NL",$D$5:$D$70,"&lt;&gt;"&amp;"HORS LIGUE",W$5:W$70,"&lt;"&amp;W38)+1),Paramètres!$B$3:$C$56,2,FALSE)*Paramètres!$N$12))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LIGUE")),"",COUNTIFS($D$5:$D$70,"&lt;&gt;"&amp;"",$D$5:$D$70,"&lt;&gt;"&amp;"NL",$D$5:$D$70,"&lt;&gt;"&amp;"HORS LIGUE",Y$5:Y$70,"&lt;"&amp;Y38)+1),Paramètres!$B$3:$C$56,2,FALSE)*Paramètres!$N$13))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LIGUE")),"",COUNTIFS($D$5:$D$70,"&lt;&gt;"&amp;"",$D$5:$D$70,"&lt;&gt;"&amp;"NL",$D$5:$D$70,"&lt;&gt;"&amp;"HORS LIGUE",AA$5:AA$70,"&lt;"&amp;AA38)+1),Paramètres!$B$3:$C$56,2,FALSE)*Paramètres!$N$14))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LIGUE")),"",COUNTIFS($D$5:$D$70,"&lt;&gt;"&amp;"",$D$5:$D$70,"&lt;&gt;"&amp;"NL",$D$5:$D$70,"&lt;&gt;"&amp;"HORS LIGUE",AC$5:AC$70,"&lt;"&amp;AC38)+1),Paramètres!$B$3:$C$56,2,FALSE)*Paramètres!$N$15))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LIGUE")),"",COUNTIFS($D$5:$D$70,"&lt;&gt;"&amp;"",$D$5:$D$70,"&lt;&gt;"&amp;"NL",$D$5:$D$70,"&lt;&gt;"&amp;"HORS LIGUE",AE$5:AE$70,"&lt;"&amp;AE38)+1),Paramètres!$B$3:$C$56,2,FALSE)*Paramètres!$N$16))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LIGUE")),"",COUNTIFS($D$5:$D$70,"&lt;&gt;"&amp;"",$D$5:$D$70,"&lt;&gt;"&amp;"NL",$D$5:$D$70,"&lt;&gt;"&amp;"HORS LIGUE",AG$5:AG$70,"&lt;"&amp;AG38)+1),Paramètres!$B$3:$C$56,2,FALSE)*Paramètres!$N$17))</f>
        <v>0</v>
      </c>
      <c r="AI38" s="40">
        <f>F38+H38+J38+L38+N38+P38+R38+T38+V38+X38+Z38+AB38+AD38+AF38+AH38</f>
        <v>20</v>
      </c>
      <c r="AJ38" s="3">
        <f>IF(AI38&lt;&gt;0,RANK(AI38,$AI$5:$AI$70),"")</f>
        <v>26</v>
      </c>
      <c r="AK38" s="5">
        <f>COUNTA(E38,G38,I38,K38,M38,O38,Q38,S38,U38,W38,Y38,AA38,AC38,AE38,AG38)</f>
        <v>2</v>
      </c>
      <c r="AL38" s="41">
        <f>HLOOKUP($AL$2,$BD$4:$BR$70,ROW(A38)-3,FALSE)</f>
        <v>20</v>
      </c>
      <c r="AM38" s="33">
        <f>IF(AL38&lt;&gt;0,RANK(AL38,$AL$5:$AL$70),"")</f>
        <v>26</v>
      </c>
      <c r="AO38" s="22">
        <f t="shared" si="46"/>
        <v>0</v>
      </c>
      <c r="AP38">
        <f t="shared" si="47"/>
        <v>0</v>
      </c>
      <c r="AQ38">
        <f t="shared" si="48"/>
        <v>10</v>
      </c>
      <c r="AR38">
        <f t="shared" si="49"/>
        <v>10</v>
      </c>
      <c r="AS38">
        <f t="shared" si="50"/>
        <v>0</v>
      </c>
      <c r="AT38">
        <f t="shared" si="51"/>
        <v>0</v>
      </c>
      <c r="AU38">
        <f t="shared" si="52"/>
        <v>0</v>
      </c>
      <c r="AV38">
        <f t="shared" si="53"/>
        <v>0</v>
      </c>
      <c r="AW38">
        <f t="shared" si="54"/>
        <v>0</v>
      </c>
      <c r="AX38">
        <f t="shared" si="55"/>
        <v>0</v>
      </c>
      <c r="AY38">
        <f t="shared" si="56"/>
        <v>0</v>
      </c>
      <c r="AZ38">
        <f t="shared" si="57"/>
        <v>0</v>
      </c>
      <c r="BA38">
        <f t="shared" si="58"/>
        <v>0</v>
      </c>
      <c r="BB38">
        <f t="shared" si="59"/>
        <v>0</v>
      </c>
      <c r="BC38">
        <f t="shared" si="60"/>
        <v>0</v>
      </c>
      <c r="BD38">
        <f t="shared" si="61"/>
        <v>10</v>
      </c>
      <c r="BE38" s="22">
        <f t="shared" ref="BE38:BR38" si="65">BD38+LARGE($AO38:$BC38,BE$4)</f>
        <v>20</v>
      </c>
      <c r="BF38" s="22">
        <f t="shared" si="65"/>
        <v>20</v>
      </c>
      <c r="BG38" s="22">
        <f t="shared" si="65"/>
        <v>20</v>
      </c>
      <c r="BH38" s="22">
        <f t="shared" si="65"/>
        <v>20</v>
      </c>
      <c r="BI38" s="22">
        <f t="shared" si="65"/>
        <v>20</v>
      </c>
      <c r="BJ38" s="22">
        <f t="shared" si="65"/>
        <v>20</v>
      </c>
      <c r="BK38" s="22">
        <f t="shared" si="65"/>
        <v>20</v>
      </c>
      <c r="BL38" s="22">
        <f t="shared" si="65"/>
        <v>20</v>
      </c>
      <c r="BM38" s="22">
        <f t="shared" si="65"/>
        <v>20</v>
      </c>
      <c r="BN38" s="22">
        <f t="shared" si="65"/>
        <v>20</v>
      </c>
      <c r="BO38" s="22">
        <f t="shared" si="65"/>
        <v>20</v>
      </c>
      <c r="BP38" s="22">
        <f t="shared" si="65"/>
        <v>20</v>
      </c>
      <c r="BQ38" s="22">
        <f t="shared" si="65"/>
        <v>20</v>
      </c>
      <c r="BR38" s="22">
        <f t="shared" si="65"/>
        <v>20</v>
      </c>
    </row>
    <row r="39" spans="1:70" ht="17" x14ac:dyDescent="0.2">
      <c r="A39" s="92" t="s">
        <v>718</v>
      </c>
      <c r="B39" s="85" t="s">
        <v>719</v>
      </c>
      <c r="C39" s="85" t="s">
        <v>239</v>
      </c>
      <c r="D39" s="32" t="s">
        <v>15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LIGUE")),"",COUNTIFS($D$5:$D$70,"&lt;&gt;"&amp;"",$D$5:$D$70,"&lt;&gt;"&amp;"NL",$D$5:$D$70,"&lt;&gt;"&amp;"HORS LIGUE",E$5:E$70,"&lt;"&amp;E39)+1),Paramètres!$B$3:$C$56,2,FALSE)*Paramètres!$N$3))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LIGUE")),"",COUNTIFS($D$5:$D$70,"&lt;&gt;"&amp;"",$D$5:$D$70,"&lt;&gt;"&amp;"NL",$D$5:$D$70,"&lt;&gt;"&amp;"HORS LIGUE",G$5:G$70,"&lt;"&amp;G39)+1),Paramètres!$B$3:$C$56,2,FALSE)*Paramètres!$N$4))</f>
        <v>0</v>
      </c>
      <c r="I39" s="36">
        <v>6</v>
      </c>
      <c r="J39" s="2">
        <v>16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LIGUE")),"",COUNTIFS($D$5:$D$70,"&lt;&gt;"&amp;"",$D$5:$D$70,"&lt;&gt;"&amp;"NL",$D$5:$D$70,"&lt;&gt;"&amp;"HORS LIGUE",K$5:K$70,"&lt;"&amp;K39)+1),Paramètres!$B$3:$C$56,2,FALSE)*Paramètres!$N$6))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LIGUE")),"",COUNTIFS($D$5:$D$70,"&lt;&gt;"&amp;"",$D$5:$D$70,"&lt;&gt;"&amp;"NL",$D$5:$D$70,"&lt;&gt;"&amp;"HORS LIGUE",M$5:M$70,"&lt;"&amp;M39)+1),Paramètres!$B$3:$C$56,2,FALSE)*Paramètres!$N$7))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LIGUE")),"",COUNTIFS($D$5:$D$70,"&lt;&gt;"&amp;"",$D$5:$D$70,"&lt;&gt;"&amp;"NL",$D$5:$D$70,"&lt;&gt;"&amp;"HORS LIGUE",O$5:O$70,"&lt;"&amp;O39)+1),Paramètres!$B$3:$C$56,2,FALSE)*Paramètres!$N$8))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LIGUE")),"",COUNTIFS($D$5:$D$70,"&lt;&gt;"&amp;"",$D$5:$D$70,"&lt;&gt;"&amp;"NL",$D$5:$D$70,"&lt;&gt;"&amp;"HORS LIGUE",Q$5:Q$70,"&lt;"&amp;Q39)+1),Paramètres!$B$3:$C$56,2,FALSE)*Paramètres!$N$9))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LIGUE")),"",COUNTIFS($D$5:$D$70,"&lt;&gt;"&amp;"",$D$5:$D$70,"&lt;&gt;"&amp;"NL",$D$5:$D$70,"&lt;&gt;"&amp;"HORS LIGUE",S$5:S$70,"&lt;"&amp;S39)+1),Paramètres!$B$3:$C$56,2,FALSE)*Paramètres!$N$10))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LIGUE")),"",COUNTIFS($D$5:$D$70,"&lt;&gt;"&amp;"",$D$5:$D$70,"&lt;&gt;"&amp;"NL",$D$5:$D$70,"&lt;&gt;"&amp;"HORS LIGUE",U$5:U$70,"&lt;"&amp;U39)+1),Paramètres!$B$3:$C$56,2,FALSE)*Paramètres!$N$11))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LIGUE")),"",COUNTIFS($D$5:$D$70,"&lt;&gt;"&amp;"",$D$5:$D$70,"&lt;&gt;"&amp;"NL",$D$5:$D$70,"&lt;&gt;"&amp;"HORS LIGUE",W$5:W$70,"&lt;"&amp;W39)+1),Paramètres!$B$3:$C$56,2,FALSE)*Paramètres!$N$12))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LIGUE")),"",COUNTIFS($D$5:$D$70,"&lt;&gt;"&amp;"",$D$5:$D$70,"&lt;&gt;"&amp;"NL",$D$5:$D$70,"&lt;&gt;"&amp;"HORS LIGUE",Y$5:Y$70,"&lt;"&amp;Y39)+1),Paramètres!$B$3:$C$56,2,FALSE)*Paramètres!$N$13))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LIGUE")),"",COUNTIFS($D$5:$D$70,"&lt;&gt;"&amp;"",$D$5:$D$70,"&lt;&gt;"&amp;"NL",$D$5:$D$70,"&lt;&gt;"&amp;"HORS LIGUE",AA$5:AA$70,"&lt;"&amp;AA39)+1),Paramètres!$B$3:$C$56,2,FALSE)*Paramètres!$N$14))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LIGUE")),"",COUNTIFS($D$5:$D$70,"&lt;&gt;"&amp;"",$D$5:$D$70,"&lt;&gt;"&amp;"NL",$D$5:$D$70,"&lt;&gt;"&amp;"HORS LIGUE",AC$5:AC$70,"&lt;"&amp;AC39)+1),Paramètres!$B$3:$C$56,2,FALSE)*Paramètres!$N$15))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LIGUE")),"",COUNTIFS($D$5:$D$70,"&lt;&gt;"&amp;"",$D$5:$D$70,"&lt;&gt;"&amp;"NL",$D$5:$D$70,"&lt;&gt;"&amp;"HORS LIGUE",AE$5:AE$70,"&lt;"&amp;AE39)+1),Paramètres!$B$3:$C$56,2,FALSE)*Paramètres!$N$16))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LIGUE")),"",COUNTIFS($D$5:$D$70,"&lt;&gt;"&amp;"",$D$5:$D$70,"&lt;&gt;"&amp;"NL",$D$5:$D$70,"&lt;&gt;"&amp;"HORS LIGUE",AG$5:AG$70,"&lt;"&amp;AG39)+1),Paramètres!$B$3:$C$56,2,FALSE)*Paramètres!$N$17))</f>
        <v>0</v>
      </c>
      <c r="AI39" s="40">
        <f>F39+H39+J39+L39+N39+P39+R39+T39+V39+X39+Z39+AB39+AD39+AF39+AH39</f>
        <v>16</v>
      </c>
      <c r="AJ39" s="3">
        <f>IF(AI39&lt;&gt;0,RANK(AI39,$AI$5:$AI$70),"")</f>
        <v>35</v>
      </c>
      <c r="AK39" s="5">
        <f>COUNTA(E39,G39,I39,K39,M39,O39,Q39,S39,U39,W39,Y39,AA39,AC39,AE39,AG39)</f>
        <v>1</v>
      </c>
      <c r="AL39" s="41">
        <f>HLOOKUP($AL$2,$BD$4:$BR$70,ROW(A39)-3,FALSE)</f>
        <v>16</v>
      </c>
      <c r="AM39" s="33">
        <f>IF(AL39&lt;&gt;0,RANK(AL39,$AL$5:$AL$70),"")</f>
        <v>35</v>
      </c>
      <c r="AO39" s="22">
        <f t="shared" si="46"/>
        <v>0</v>
      </c>
      <c r="AP39">
        <f t="shared" si="47"/>
        <v>0</v>
      </c>
      <c r="AQ39">
        <f t="shared" si="48"/>
        <v>16</v>
      </c>
      <c r="AR39">
        <f t="shared" si="49"/>
        <v>0</v>
      </c>
      <c r="AS39">
        <f t="shared" si="50"/>
        <v>0</v>
      </c>
      <c r="AT39">
        <f t="shared" si="51"/>
        <v>0</v>
      </c>
      <c r="AU39">
        <f t="shared" si="52"/>
        <v>0</v>
      </c>
      <c r="AV39">
        <f t="shared" si="53"/>
        <v>0</v>
      </c>
      <c r="AW39">
        <f t="shared" si="54"/>
        <v>0</v>
      </c>
      <c r="AX39">
        <f t="shared" si="55"/>
        <v>0</v>
      </c>
      <c r="AY39">
        <f t="shared" si="56"/>
        <v>0</v>
      </c>
      <c r="AZ39">
        <f t="shared" si="57"/>
        <v>0</v>
      </c>
      <c r="BA39">
        <f t="shared" si="58"/>
        <v>0</v>
      </c>
      <c r="BB39">
        <f t="shared" si="59"/>
        <v>0</v>
      </c>
      <c r="BC39">
        <f t="shared" si="60"/>
        <v>0</v>
      </c>
      <c r="BD39">
        <f t="shared" si="61"/>
        <v>16</v>
      </c>
      <c r="BE39" s="22">
        <f t="shared" ref="BE39:BR39" si="66">BD39+LARGE($AO39:$BC39,BE$4)</f>
        <v>16</v>
      </c>
      <c r="BF39" s="22">
        <f t="shared" si="66"/>
        <v>16</v>
      </c>
      <c r="BG39" s="22">
        <f t="shared" si="66"/>
        <v>16</v>
      </c>
      <c r="BH39" s="22">
        <f t="shared" si="66"/>
        <v>16</v>
      </c>
      <c r="BI39" s="22">
        <f t="shared" si="66"/>
        <v>16</v>
      </c>
      <c r="BJ39" s="22">
        <f t="shared" si="66"/>
        <v>16</v>
      </c>
      <c r="BK39" s="22">
        <f t="shared" si="66"/>
        <v>16</v>
      </c>
      <c r="BL39" s="22">
        <f t="shared" si="66"/>
        <v>16</v>
      </c>
      <c r="BM39" s="22">
        <f t="shared" si="66"/>
        <v>16</v>
      </c>
      <c r="BN39" s="22">
        <f t="shared" si="66"/>
        <v>16</v>
      </c>
      <c r="BO39" s="22">
        <f t="shared" si="66"/>
        <v>16</v>
      </c>
      <c r="BP39" s="22">
        <f t="shared" si="66"/>
        <v>16</v>
      </c>
      <c r="BQ39" s="22">
        <f t="shared" si="66"/>
        <v>16</v>
      </c>
      <c r="BR39" s="22">
        <f t="shared" si="66"/>
        <v>16</v>
      </c>
    </row>
    <row r="40" spans="1:70" ht="17" x14ac:dyDescent="0.2">
      <c r="A40" s="92" t="s">
        <v>7</v>
      </c>
      <c r="B40" s="85" t="s">
        <v>720</v>
      </c>
      <c r="C40" s="85" t="s">
        <v>420</v>
      </c>
      <c r="D40" s="32" t="s">
        <v>18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LIGUE")),"",COUNTIFS($D$5:$D$70,"&lt;&gt;"&amp;"",$D$5:$D$70,"&lt;&gt;"&amp;"NL",$D$5:$D$70,"&lt;&gt;"&amp;"HORS LIGUE",E$5:E$70,"&lt;"&amp;E40)+1),Paramètres!$B$3:$C$56,2,FALSE)*Paramètres!$N$3))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LIGUE")),"",COUNTIFS($D$5:$D$70,"&lt;&gt;"&amp;"",$D$5:$D$70,"&lt;&gt;"&amp;"NL",$D$5:$D$70,"&lt;&gt;"&amp;"HORS LIGUE",G$5:G$70,"&lt;"&amp;G40)+1),Paramètres!$B$3:$C$56,2,FALSE)*Paramètres!$N$4))</f>
        <v>0</v>
      </c>
      <c r="I40" s="36">
        <v>7</v>
      </c>
      <c r="J40" s="2">
        <v>14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LIGUE")),"",COUNTIFS($D$5:$D$70,"&lt;&gt;"&amp;"",$D$5:$D$70,"&lt;&gt;"&amp;"NL",$D$5:$D$70,"&lt;&gt;"&amp;"HORS LIGUE",K$5:K$70,"&lt;"&amp;K40)+1),Paramètres!$B$3:$C$56,2,FALSE)*Paramètres!$N$6))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LIGUE")),"",COUNTIFS($D$5:$D$70,"&lt;&gt;"&amp;"",$D$5:$D$70,"&lt;&gt;"&amp;"NL",$D$5:$D$70,"&lt;&gt;"&amp;"HORS LIGUE",M$5:M$70,"&lt;"&amp;M40)+1),Paramètres!$B$3:$C$56,2,FALSE)*Paramètres!$N$7))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LIGUE")),"",COUNTIFS($D$5:$D$70,"&lt;&gt;"&amp;"",$D$5:$D$70,"&lt;&gt;"&amp;"NL",$D$5:$D$70,"&lt;&gt;"&amp;"HORS LIGUE",O$5:O$70,"&lt;"&amp;O40)+1),Paramètres!$B$3:$C$56,2,FALSE)*Paramètres!$N$8))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LIGUE")),"",COUNTIFS($D$5:$D$70,"&lt;&gt;"&amp;"",$D$5:$D$70,"&lt;&gt;"&amp;"NL",$D$5:$D$70,"&lt;&gt;"&amp;"HORS LIGUE",Q$5:Q$70,"&lt;"&amp;Q40)+1),Paramètres!$B$3:$C$56,2,FALSE)*Paramètres!$N$9))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LIGUE")),"",COUNTIFS($D$5:$D$70,"&lt;&gt;"&amp;"",$D$5:$D$70,"&lt;&gt;"&amp;"NL",$D$5:$D$70,"&lt;&gt;"&amp;"HORS LIGUE",S$5:S$70,"&lt;"&amp;S40)+1),Paramètres!$B$3:$C$56,2,FALSE)*Paramètres!$N$10))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LIGUE")),"",COUNTIFS($D$5:$D$70,"&lt;&gt;"&amp;"",$D$5:$D$70,"&lt;&gt;"&amp;"NL",$D$5:$D$70,"&lt;&gt;"&amp;"HORS LIGUE",U$5:U$70,"&lt;"&amp;U40)+1),Paramètres!$B$3:$C$56,2,FALSE)*Paramètres!$N$11))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LIGUE")),"",COUNTIFS($D$5:$D$70,"&lt;&gt;"&amp;"",$D$5:$D$70,"&lt;&gt;"&amp;"NL",$D$5:$D$70,"&lt;&gt;"&amp;"HORS LIGUE",W$5:W$70,"&lt;"&amp;W40)+1),Paramètres!$B$3:$C$56,2,FALSE)*Paramètres!$N$12))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LIGUE")),"",COUNTIFS($D$5:$D$70,"&lt;&gt;"&amp;"",$D$5:$D$70,"&lt;&gt;"&amp;"NL",$D$5:$D$70,"&lt;&gt;"&amp;"HORS LIGUE",Y$5:Y$70,"&lt;"&amp;Y40)+1),Paramètres!$B$3:$C$56,2,FALSE)*Paramètres!$N$13))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LIGUE")),"",COUNTIFS($D$5:$D$70,"&lt;&gt;"&amp;"",$D$5:$D$70,"&lt;&gt;"&amp;"NL",$D$5:$D$70,"&lt;&gt;"&amp;"HORS LIGUE",AA$5:AA$70,"&lt;"&amp;AA40)+1),Paramètres!$B$3:$C$56,2,FALSE)*Paramètres!$N$14))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LIGUE")),"",COUNTIFS($D$5:$D$70,"&lt;&gt;"&amp;"",$D$5:$D$70,"&lt;&gt;"&amp;"NL",$D$5:$D$70,"&lt;&gt;"&amp;"HORS LIGUE",AC$5:AC$70,"&lt;"&amp;AC40)+1),Paramètres!$B$3:$C$56,2,FALSE)*Paramètres!$N$15))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LIGUE")),"",COUNTIFS($D$5:$D$70,"&lt;&gt;"&amp;"",$D$5:$D$70,"&lt;&gt;"&amp;"NL",$D$5:$D$70,"&lt;&gt;"&amp;"HORS LIGUE",AE$5:AE$70,"&lt;"&amp;AE40)+1),Paramètres!$B$3:$C$56,2,FALSE)*Paramètres!$N$16))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LIGUE")),"",COUNTIFS($D$5:$D$70,"&lt;&gt;"&amp;"",$D$5:$D$70,"&lt;&gt;"&amp;"NL",$D$5:$D$70,"&lt;&gt;"&amp;"HORS LIGUE",AG$5:AG$70,"&lt;"&amp;AG40)+1),Paramètres!$B$3:$C$56,2,FALSE)*Paramètres!$N$17))</f>
        <v>0</v>
      </c>
      <c r="AI40" s="40">
        <f>F40+H40+J40+L40+N40+P40+R40+T40+V40+X40+Z40+AB40+AD40+AF40+AH40</f>
        <v>14</v>
      </c>
      <c r="AJ40" s="3">
        <f>IF(AI40&lt;&gt;0,RANK(AI40,$AI$5:$AI$70),"")</f>
        <v>36</v>
      </c>
      <c r="AK40" s="5">
        <f>COUNTA(E40,G40,I40,K40,M40,O40,Q40,S40,U40,W40,Y40,AA40,AC40,AE40,AG40)</f>
        <v>1</v>
      </c>
      <c r="AL40" s="41">
        <f>HLOOKUP($AL$2,$BD$4:$BR$70,ROW(A40)-3,FALSE)</f>
        <v>14</v>
      </c>
      <c r="AM40" s="33">
        <f>IF(AL40&lt;&gt;0,RANK(AL40,$AL$5:$AL$70),"")</f>
        <v>36</v>
      </c>
      <c r="AO40" s="22">
        <f t="shared" si="46"/>
        <v>0</v>
      </c>
      <c r="AP40">
        <f t="shared" si="47"/>
        <v>0</v>
      </c>
      <c r="AQ40">
        <f t="shared" si="48"/>
        <v>14</v>
      </c>
      <c r="AR40">
        <f t="shared" si="49"/>
        <v>0</v>
      </c>
      <c r="AS40">
        <f t="shared" si="50"/>
        <v>0</v>
      </c>
      <c r="AT40">
        <f t="shared" si="51"/>
        <v>0</v>
      </c>
      <c r="AU40">
        <f t="shared" si="52"/>
        <v>0</v>
      </c>
      <c r="AV40">
        <f t="shared" si="53"/>
        <v>0</v>
      </c>
      <c r="AW40">
        <f t="shared" si="54"/>
        <v>0</v>
      </c>
      <c r="AX40">
        <f t="shared" si="55"/>
        <v>0</v>
      </c>
      <c r="AY40">
        <f t="shared" si="56"/>
        <v>0</v>
      </c>
      <c r="AZ40">
        <f t="shared" si="57"/>
        <v>0</v>
      </c>
      <c r="BA40">
        <f t="shared" si="58"/>
        <v>0</v>
      </c>
      <c r="BB40">
        <f t="shared" si="59"/>
        <v>0</v>
      </c>
      <c r="BC40">
        <f t="shared" si="60"/>
        <v>0</v>
      </c>
      <c r="BD40">
        <f t="shared" si="61"/>
        <v>14</v>
      </c>
      <c r="BE40" s="22">
        <f t="shared" ref="BE40:BR40" si="67">BD40+LARGE($AO40:$BC40,BE$4)</f>
        <v>14</v>
      </c>
      <c r="BF40" s="22">
        <f t="shared" si="67"/>
        <v>14</v>
      </c>
      <c r="BG40" s="22">
        <f t="shared" si="67"/>
        <v>14</v>
      </c>
      <c r="BH40" s="22">
        <f t="shared" si="67"/>
        <v>14</v>
      </c>
      <c r="BI40" s="22">
        <f t="shared" si="67"/>
        <v>14</v>
      </c>
      <c r="BJ40" s="22">
        <f t="shared" si="67"/>
        <v>14</v>
      </c>
      <c r="BK40" s="22">
        <f t="shared" si="67"/>
        <v>14</v>
      </c>
      <c r="BL40" s="22">
        <f t="shared" si="67"/>
        <v>14</v>
      </c>
      <c r="BM40" s="22">
        <f t="shared" si="67"/>
        <v>14</v>
      </c>
      <c r="BN40" s="22">
        <f t="shared" si="67"/>
        <v>14</v>
      </c>
      <c r="BO40" s="22">
        <f t="shared" si="67"/>
        <v>14</v>
      </c>
      <c r="BP40" s="22">
        <f t="shared" si="67"/>
        <v>14</v>
      </c>
      <c r="BQ40" s="22">
        <f t="shared" si="67"/>
        <v>14</v>
      </c>
      <c r="BR40" s="22">
        <f t="shared" si="67"/>
        <v>14</v>
      </c>
    </row>
    <row r="41" spans="1:70" ht="17" x14ac:dyDescent="0.2">
      <c r="A41" s="122" t="s">
        <v>306</v>
      </c>
      <c r="B41" s="122" t="s">
        <v>279</v>
      </c>
      <c r="C41" s="122" t="s">
        <v>280</v>
      </c>
      <c r="D41" s="95" t="s">
        <v>15</v>
      </c>
      <c r="E41" s="6">
        <v>8</v>
      </c>
      <c r="F41" s="2">
        <v>12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LIGUE")),"",COUNTIFS($D$5:$D$70,"&lt;&gt;"&amp;"",$D$5:$D$70,"&lt;&gt;"&amp;"NL",$D$5:$D$70,"&lt;&gt;"&amp;"HORS LIGUE",G$5:G$70,"&lt;"&amp;G41)+1),Paramètres!$B$3:$C$56,2,FALSE)*Paramètres!$N$4))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LIGUE")),"",COUNTIFS($D$5:$D$70,"&lt;&gt;"&amp;"",$D$5:$D$70,"&lt;&gt;"&amp;"NL",$D$5:$D$70,"&lt;&gt;"&amp;"HORS LIGUE",I$5:I$70,"&lt;"&amp;I41)+1),Paramètres!$B$3:$C$56,2,FALSE)*Paramètres!$N$5))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LIGUE")),"",COUNTIFS($D$5:$D$70,"&lt;&gt;"&amp;"",$D$5:$D$70,"&lt;&gt;"&amp;"NL",$D$5:$D$70,"&lt;&gt;"&amp;"HORS LIGUE",K$5:K$70,"&lt;"&amp;K41)+1),Paramètres!$B$3:$C$56,2,FALSE)*Paramètres!$N$6))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LIGUE")),"",COUNTIFS($D$5:$D$70,"&lt;&gt;"&amp;"",$D$5:$D$70,"&lt;&gt;"&amp;"NL",$D$5:$D$70,"&lt;&gt;"&amp;"HORS LIGUE",M$5:M$70,"&lt;"&amp;M41)+1),Paramètres!$B$3:$C$56,2,FALSE)*Paramètres!$N$7))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LIGUE")),"",COUNTIFS($D$5:$D$70,"&lt;&gt;"&amp;"",$D$5:$D$70,"&lt;&gt;"&amp;"NL",$D$5:$D$70,"&lt;&gt;"&amp;"HORS LIGUE",O$5:O$70,"&lt;"&amp;O41)+1),Paramètres!$B$3:$C$56,2,FALSE)*Paramètres!$N$8))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LIGUE")),"",COUNTIFS($D$5:$D$70,"&lt;&gt;"&amp;"",$D$5:$D$70,"&lt;&gt;"&amp;"NL",$D$5:$D$70,"&lt;&gt;"&amp;"HORS LIGUE",Q$5:Q$70,"&lt;"&amp;Q41)+1),Paramètres!$B$3:$C$56,2,FALSE)*Paramètres!$N$9))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LIGUE")),"",COUNTIFS($D$5:$D$70,"&lt;&gt;"&amp;"",$D$5:$D$70,"&lt;&gt;"&amp;"NL",$D$5:$D$70,"&lt;&gt;"&amp;"HORS LIGUE",S$5:S$70,"&lt;"&amp;S41)+1),Paramètres!$B$3:$C$56,2,FALSE)*Paramètres!$N$10))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LIGUE")),"",COUNTIFS($D$5:$D$70,"&lt;&gt;"&amp;"",$D$5:$D$70,"&lt;&gt;"&amp;"NL",$D$5:$D$70,"&lt;&gt;"&amp;"HORS LIGUE",U$5:U$70,"&lt;"&amp;U41)+1),Paramètres!$B$3:$C$56,2,FALSE)*Paramètres!$N$11))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LIGUE")),"",COUNTIFS($D$5:$D$70,"&lt;&gt;"&amp;"",$D$5:$D$70,"&lt;&gt;"&amp;"NL",$D$5:$D$70,"&lt;&gt;"&amp;"HORS LIGUE",W$5:W$70,"&lt;"&amp;W41)+1),Paramètres!$B$3:$C$56,2,FALSE)*Paramètres!$N$12))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LIGUE")),"",COUNTIFS($D$5:$D$70,"&lt;&gt;"&amp;"",$D$5:$D$70,"&lt;&gt;"&amp;"NL",$D$5:$D$70,"&lt;&gt;"&amp;"HORS LIGUE",Y$5:Y$70,"&lt;"&amp;Y41)+1),Paramètres!$B$3:$C$56,2,FALSE)*Paramètres!$N$13))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LIGUE")),"",COUNTIFS($D$5:$D$70,"&lt;&gt;"&amp;"",$D$5:$D$70,"&lt;&gt;"&amp;"NL",$D$5:$D$70,"&lt;&gt;"&amp;"HORS LIGUE",AA$5:AA$70,"&lt;"&amp;AA41)+1),Paramètres!$B$3:$C$56,2,FALSE)*Paramètres!$N$14))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LIGUE")),"",COUNTIFS($D$5:$D$70,"&lt;&gt;"&amp;"",$D$5:$D$70,"&lt;&gt;"&amp;"NL",$D$5:$D$70,"&lt;&gt;"&amp;"HORS LIGUE",AC$5:AC$70,"&lt;"&amp;AC41)+1),Paramètres!$B$3:$C$56,2,FALSE)*Paramètres!$N$15))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LIGUE")),"",COUNTIFS($D$5:$D$70,"&lt;&gt;"&amp;"",$D$5:$D$70,"&lt;&gt;"&amp;"NL",$D$5:$D$70,"&lt;&gt;"&amp;"HORS LIGUE",AE$5:AE$70,"&lt;"&amp;AE41)+1),Paramètres!$B$3:$C$56,2,FALSE)*Paramètres!$N$16))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LIGUE")),"",COUNTIFS($D$5:$D$70,"&lt;&gt;"&amp;"",$D$5:$D$70,"&lt;&gt;"&amp;"NL",$D$5:$D$70,"&lt;&gt;"&amp;"HORS LIGUE",AG$5:AG$70,"&lt;"&amp;AG41)+1),Paramètres!$B$3:$C$56,2,FALSE)*Paramètres!$N$17))</f>
        <v>0</v>
      </c>
      <c r="AI41" s="40">
        <f>F41+H41+J41+L41+N41+P41+R41+T41+V41+X41+Z41+AB41+AD41+AF41+AH41</f>
        <v>12</v>
      </c>
      <c r="AJ41" s="3">
        <f>IF(AI41&lt;&gt;0,RANK(AI41,$AI$5:$AI$70),"")</f>
        <v>37</v>
      </c>
      <c r="AK41" s="5">
        <f>COUNTA(E41,G41,I41,K41,M41,O41,Q41,S41,U41,W41,Y41,AA41,AC41,AE41,AG41)</f>
        <v>1</v>
      </c>
      <c r="AL41" s="41">
        <f>HLOOKUP($AL$2,$BD$4:$BR$70,ROW(A41)-3,FALSE)</f>
        <v>12</v>
      </c>
      <c r="AM41" s="33">
        <f>IF(AL41&lt;&gt;0,RANK(AL41,$AL$5:$AL$70),"")</f>
        <v>37</v>
      </c>
      <c r="AO41" s="22">
        <f t="shared" si="46"/>
        <v>12</v>
      </c>
      <c r="AP41">
        <f t="shared" si="47"/>
        <v>0</v>
      </c>
      <c r="AQ41">
        <f t="shared" si="48"/>
        <v>0</v>
      </c>
      <c r="AR41">
        <f t="shared" si="49"/>
        <v>0</v>
      </c>
      <c r="AS41">
        <f t="shared" si="50"/>
        <v>0</v>
      </c>
      <c r="AT41">
        <f t="shared" si="51"/>
        <v>0</v>
      </c>
      <c r="AU41">
        <f t="shared" si="52"/>
        <v>0</v>
      </c>
      <c r="AV41">
        <f t="shared" si="53"/>
        <v>0</v>
      </c>
      <c r="AW41">
        <f t="shared" si="54"/>
        <v>0</v>
      </c>
      <c r="AX41">
        <f t="shared" si="55"/>
        <v>0</v>
      </c>
      <c r="AY41">
        <f t="shared" si="56"/>
        <v>0</v>
      </c>
      <c r="AZ41">
        <f t="shared" si="57"/>
        <v>0</v>
      </c>
      <c r="BA41">
        <f t="shared" si="58"/>
        <v>0</v>
      </c>
      <c r="BB41">
        <f t="shared" si="59"/>
        <v>0</v>
      </c>
      <c r="BC41">
        <f t="shared" si="60"/>
        <v>0</v>
      </c>
      <c r="BD41">
        <f t="shared" si="61"/>
        <v>12</v>
      </c>
      <c r="BE41" s="22">
        <f t="shared" ref="BE41:BR41" si="68">BD41+LARGE($AO41:$BC41,BE$4)</f>
        <v>12</v>
      </c>
      <c r="BF41" s="22">
        <f t="shared" si="68"/>
        <v>12</v>
      </c>
      <c r="BG41" s="22">
        <f t="shared" si="68"/>
        <v>12</v>
      </c>
      <c r="BH41" s="22">
        <f t="shared" si="68"/>
        <v>12</v>
      </c>
      <c r="BI41" s="22">
        <f t="shared" si="68"/>
        <v>12</v>
      </c>
      <c r="BJ41" s="22">
        <f t="shared" si="68"/>
        <v>12</v>
      </c>
      <c r="BK41" s="22">
        <f t="shared" si="68"/>
        <v>12</v>
      </c>
      <c r="BL41" s="22">
        <f t="shared" si="68"/>
        <v>12</v>
      </c>
      <c r="BM41" s="22">
        <f t="shared" si="68"/>
        <v>12</v>
      </c>
      <c r="BN41" s="22">
        <f t="shared" si="68"/>
        <v>12</v>
      </c>
      <c r="BO41" s="22">
        <f t="shared" si="68"/>
        <v>12</v>
      </c>
      <c r="BP41" s="22">
        <f t="shared" si="68"/>
        <v>12</v>
      </c>
      <c r="BQ41" s="22">
        <f t="shared" si="68"/>
        <v>12</v>
      </c>
      <c r="BR41" s="22">
        <f t="shared" si="68"/>
        <v>12</v>
      </c>
    </row>
    <row r="42" spans="1:70" ht="17" x14ac:dyDescent="0.2">
      <c r="A42" s="89" t="s">
        <v>7</v>
      </c>
      <c r="B42" s="64" t="s">
        <v>721</v>
      </c>
      <c r="C42" s="32" t="s">
        <v>296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LIGUE")),"",COUNTIFS($D$5:$D$70,"&lt;&gt;"&amp;"",$D$5:$D$70,"&lt;&gt;"&amp;"NL",$D$5:$D$70,"&lt;&gt;"&amp;"HORS LIGUE",E$5:E$70,"&lt;"&amp;E42)+1),Paramètres!$B$3:$C$56,2,FALSE)*Paramètres!$N$3))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LIGUE")),"",COUNTIFS($D$5:$D$70,"&lt;&gt;"&amp;"",$D$5:$D$70,"&lt;&gt;"&amp;"NL",$D$5:$D$70,"&lt;&gt;"&amp;"HORS LIGUE",G$5:G$70,"&lt;"&amp;G42)+1),Paramètres!$B$3:$C$56,2,FALSE)*Paramètres!$N$4))</f>
        <v>0</v>
      </c>
      <c r="I42" s="36">
        <v>9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LIGUE")),"",COUNTIFS($D$5:$D$70,"&lt;&gt;"&amp;"",$D$5:$D$70,"&lt;&gt;"&amp;"NL",$D$5:$D$70,"&lt;&gt;"&amp;"HORS LIGUE",K$5:K$70,"&lt;"&amp;K42)+1),Paramètres!$B$3:$C$56,2,FALSE)*Paramètres!$N$6))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LIGUE")),"",COUNTIFS($D$5:$D$70,"&lt;&gt;"&amp;"",$D$5:$D$70,"&lt;&gt;"&amp;"NL",$D$5:$D$70,"&lt;&gt;"&amp;"HORS LIGUE",M$5:M$70,"&lt;"&amp;M42)+1),Paramètres!$B$3:$C$56,2,FALSE)*Paramètres!$N$7))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LIGUE")),"",COUNTIFS($D$5:$D$70,"&lt;&gt;"&amp;"",$D$5:$D$70,"&lt;&gt;"&amp;"NL",$D$5:$D$70,"&lt;&gt;"&amp;"HORS LIGUE",O$5:O$70,"&lt;"&amp;O42)+1),Paramètres!$B$3:$C$56,2,FALSE)*Paramètres!$N$8))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LIGUE")),"",COUNTIFS($D$5:$D$70,"&lt;&gt;"&amp;"",$D$5:$D$70,"&lt;&gt;"&amp;"NL",$D$5:$D$70,"&lt;&gt;"&amp;"HORS LIGUE",Q$5:Q$70,"&lt;"&amp;Q42)+1),Paramètres!$B$3:$C$56,2,FALSE)*Paramètres!$N$9))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LIGUE")),"",COUNTIFS($D$5:$D$70,"&lt;&gt;"&amp;"",$D$5:$D$70,"&lt;&gt;"&amp;"NL",$D$5:$D$70,"&lt;&gt;"&amp;"HORS LIGUE",S$5:S$70,"&lt;"&amp;S42)+1),Paramètres!$B$3:$C$56,2,FALSE)*Paramètres!$N$10))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LIGUE")),"",COUNTIFS($D$5:$D$70,"&lt;&gt;"&amp;"",$D$5:$D$70,"&lt;&gt;"&amp;"NL",$D$5:$D$70,"&lt;&gt;"&amp;"HORS LIGUE",U$5:U$70,"&lt;"&amp;U42)+1),Paramètres!$B$3:$C$56,2,FALSE)*Paramètres!$N$11))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LIGUE")),"",COUNTIFS($D$5:$D$70,"&lt;&gt;"&amp;"",$D$5:$D$70,"&lt;&gt;"&amp;"NL",$D$5:$D$70,"&lt;&gt;"&amp;"HORS LIGUE",W$5:W$70,"&lt;"&amp;W42)+1),Paramètres!$B$3:$C$56,2,FALSE)*Paramètres!$N$12))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LIGUE")),"",COUNTIFS($D$5:$D$70,"&lt;&gt;"&amp;"",$D$5:$D$70,"&lt;&gt;"&amp;"NL",$D$5:$D$70,"&lt;&gt;"&amp;"HORS LIGUE",Y$5:Y$70,"&lt;"&amp;Y42)+1),Paramètres!$B$3:$C$56,2,FALSE)*Paramètres!$N$13))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LIGUE")),"",COUNTIFS($D$5:$D$70,"&lt;&gt;"&amp;"",$D$5:$D$70,"&lt;&gt;"&amp;"NL",$D$5:$D$70,"&lt;&gt;"&amp;"HORS LIGUE",AA$5:AA$70,"&lt;"&amp;AA42)+1),Paramètres!$B$3:$C$56,2,FALSE)*Paramètres!$N$14))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LIGUE")),"",COUNTIFS($D$5:$D$70,"&lt;&gt;"&amp;"",$D$5:$D$70,"&lt;&gt;"&amp;"NL",$D$5:$D$70,"&lt;&gt;"&amp;"HORS LIGUE",AC$5:AC$70,"&lt;"&amp;AC42)+1),Paramètres!$B$3:$C$56,2,FALSE)*Paramètres!$N$15))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LIGUE")),"",COUNTIFS($D$5:$D$70,"&lt;&gt;"&amp;"",$D$5:$D$70,"&lt;&gt;"&amp;"NL",$D$5:$D$70,"&lt;&gt;"&amp;"HORS LIGUE",AE$5:AE$70,"&lt;"&amp;AE42)+1),Paramètres!$B$3:$C$56,2,FALSE)*Paramètres!$N$16))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LIGUE")),"",COUNTIFS($D$5:$D$70,"&lt;&gt;"&amp;"",$D$5:$D$70,"&lt;&gt;"&amp;"NL",$D$5:$D$70,"&lt;&gt;"&amp;"HORS LIGUE",AG$5:AG$70,"&lt;"&amp;AG42)+1),Paramètres!$B$3:$C$56,2,FALSE)*Paramètres!$N$17))</f>
        <v>0</v>
      </c>
      <c r="AI42" s="40">
        <f>F42+H42+J42+L42+N42+P42+R42+T42+V42+X42+Z42+AB42+AD42+AF42+AH42</f>
        <v>10</v>
      </c>
      <c r="AJ42" s="3">
        <f>IF(AI42&lt;&gt;0,RANK(AI42,$AI$5:$AI$70),"")</f>
        <v>38</v>
      </c>
      <c r="AK42" s="5">
        <f>COUNTA(E42,G42,I42,K42,M42,O42,Q42,S42,U42,W42,Y42,AA42,AC42,AE42,AG42)</f>
        <v>1</v>
      </c>
      <c r="AL42" s="41">
        <f>HLOOKUP($AL$2,$BD$4:$BR$70,ROW(A42)-3,FALSE)</f>
        <v>10</v>
      </c>
      <c r="AM42" s="33">
        <f>IF(AL42&lt;&gt;0,RANK(AL42,$AL$5:$AL$70),"")</f>
        <v>38</v>
      </c>
      <c r="AO42" s="22">
        <f t="shared" si="46"/>
        <v>0</v>
      </c>
      <c r="AP42">
        <f t="shared" si="47"/>
        <v>0</v>
      </c>
      <c r="AQ42">
        <f t="shared" si="48"/>
        <v>10</v>
      </c>
      <c r="AR42">
        <f t="shared" si="49"/>
        <v>0</v>
      </c>
      <c r="AS42">
        <f t="shared" si="50"/>
        <v>0</v>
      </c>
      <c r="AT42">
        <f t="shared" si="51"/>
        <v>0</v>
      </c>
      <c r="AU42">
        <f t="shared" si="52"/>
        <v>0</v>
      </c>
      <c r="AV42">
        <f t="shared" si="53"/>
        <v>0</v>
      </c>
      <c r="AW42">
        <f t="shared" si="54"/>
        <v>0</v>
      </c>
      <c r="AX42">
        <f t="shared" si="55"/>
        <v>0</v>
      </c>
      <c r="AY42">
        <f t="shared" si="56"/>
        <v>0</v>
      </c>
      <c r="AZ42">
        <f t="shared" si="57"/>
        <v>0</v>
      </c>
      <c r="BA42">
        <f t="shared" si="58"/>
        <v>0</v>
      </c>
      <c r="BB42">
        <f t="shared" si="59"/>
        <v>0</v>
      </c>
      <c r="BC42">
        <f t="shared" si="60"/>
        <v>0</v>
      </c>
      <c r="BD42">
        <f t="shared" si="61"/>
        <v>10</v>
      </c>
      <c r="BE42" s="22">
        <f t="shared" ref="BE42:BR42" si="69">BD42+LARGE($AO42:$BC42,BE$4)</f>
        <v>10</v>
      </c>
      <c r="BF42" s="22">
        <f t="shared" si="69"/>
        <v>10</v>
      </c>
      <c r="BG42" s="22">
        <f t="shared" si="69"/>
        <v>10</v>
      </c>
      <c r="BH42" s="22">
        <f t="shared" si="69"/>
        <v>10</v>
      </c>
      <c r="BI42" s="22">
        <f t="shared" si="69"/>
        <v>10</v>
      </c>
      <c r="BJ42" s="22">
        <f t="shared" si="69"/>
        <v>10</v>
      </c>
      <c r="BK42" s="22">
        <f t="shared" si="69"/>
        <v>10</v>
      </c>
      <c r="BL42" s="22">
        <f t="shared" si="69"/>
        <v>10</v>
      </c>
      <c r="BM42" s="22">
        <f t="shared" si="69"/>
        <v>10</v>
      </c>
      <c r="BN42" s="22">
        <f t="shared" si="69"/>
        <v>10</v>
      </c>
      <c r="BO42" s="22">
        <f t="shared" si="69"/>
        <v>10</v>
      </c>
      <c r="BP42" s="22">
        <f t="shared" si="69"/>
        <v>10</v>
      </c>
      <c r="BQ42" s="22">
        <f t="shared" si="69"/>
        <v>10</v>
      </c>
      <c r="BR42" s="22">
        <f t="shared" si="69"/>
        <v>10</v>
      </c>
    </row>
    <row r="43" spans="1:70" ht="17" x14ac:dyDescent="0.2">
      <c r="A43" s="89" t="s">
        <v>7</v>
      </c>
      <c r="B43" s="64" t="s">
        <v>721</v>
      </c>
      <c r="C43" s="32" t="s">
        <v>722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LIGUE")),"",COUNTIFS($D$5:$D$70,"&lt;&gt;"&amp;"",$D$5:$D$70,"&lt;&gt;"&amp;"NL",$D$5:$D$70,"&lt;&gt;"&amp;"HORS LIGUE",E$5:E$70,"&lt;"&amp;E43)+1),Paramètres!$B$3:$C$56,2,FALSE)*Paramètres!$N$3))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LIGUE")),"",COUNTIFS($D$5:$D$70,"&lt;&gt;"&amp;"",$D$5:$D$70,"&lt;&gt;"&amp;"NL",$D$5:$D$70,"&lt;&gt;"&amp;"HORS LIGUE",G$5:G$70,"&lt;"&amp;G43)+1),Paramètres!$B$3:$C$56,2,FALSE)*Paramètres!$N$4))</f>
        <v>0</v>
      </c>
      <c r="I43" s="36">
        <v>9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LIGUE")),"",COUNTIFS($D$5:$D$70,"&lt;&gt;"&amp;"",$D$5:$D$70,"&lt;&gt;"&amp;"NL",$D$5:$D$70,"&lt;&gt;"&amp;"HORS LIGUE",K$5:K$70,"&lt;"&amp;K43)+1),Paramètres!$B$3:$C$56,2,FALSE)*Paramètres!$N$6))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LIGUE")),"",COUNTIFS($D$5:$D$70,"&lt;&gt;"&amp;"",$D$5:$D$70,"&lt;&gt;"&amp;"NL",$D$5:$D$70,"&lt;&gt;"&amp;"HORS LIGUE",M$5:M$70,"&lt;"&amp;M43)+1),Paramètres!$B$3:$C$56,2,FALSE)*Paramètres!$N$7))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LIGUE")),"",COUNTIFS($D$5:$D$70,"&lt;&gt;"&amp;"",$D$5:$D$70,"&lt;&gt;"&amp;"NL",$D$5:$D$70,"&lt;&gt;"&amp;"HORS LIGUE",O$5:O$70,"&lt;"&amp;O43)+1),Paramètres!$B$3:$C$56,2,FALSE)*Paramètres!$N$8))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LIGUE")),"",COUNTIFS($D$5:$D$70,"&lt;&gt;"&amp;"",$D$5:$D$70,"&lt;&gt;"&amp;"NL",$D$5:$D$70,"&lt;&gt;"&amp;"HORS LIGUE",Q$5:Q$70,"&lt;"&amp;Q43)+1),Paramètres!$B$3:$C$56,2,FALSE)*Paramètres!$N$9))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LIGUE")),"",COUNTIFS($D$5:$D$70,"&lt;&gt;"&amp;"",$D$5:$D$70,"&lt;&gt;"&amp;"NL",$D$5:$D$70,"&lt;&gt;"&amp;"HORS LIGUE",S$5:S$70,"&lt;"&amp;S43)+1),Paramètres!$B$3:$C$56,2,FALSE)*Paramètres!$N$10))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LIGUE")),"",COUNTIFS($D$5:$D$70,"&lt;&gt;"&amp;"",$D$5:$D$70,"&lt;&gt;"&amp;"NL",$D$5:$D$70,"&lt;&gt;"&amp;"HORS LIGUE",U$5:U$70,"&lt;"&amp;U43)+1),Paramètres!$B$3:$C$56,2,FALSE)*Paramètres!$N$11))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LIGUE")),"",COUNTIFS($D$5:$D$70,"&lt;&gt;"&amp;"",$D$5:$D$70,"&lt;&gt;"&amp;"NL",$D$5:$D$70,"&lt;&gt;"&amp;"HORS LIGUE",W$5:W$70,"&lt;"&amp;W43)+1),Paramètres!$B$3:$C$56,2,FALSE)*Paramètres!$N$12))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LIGUE")),"",COUNTIFS($D$5:$D$70,"&lt;&gt;"&amp;"",$D$5:$D$70,"&lt;&gt;"&amp;"NL",$D$5:$D$70,"&lt;&gt;"&amp;"HORS LIGUE",Y$5:Y$70,"&lt;"&amp;Y43)+1),Paramètres!$B$3:$C$56,2,FALSE)*Paramètres!$N$13))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LIGUE")),"",COUNTIFS($D$5:$D$70,"&lt;&gt;"&amp;"",$D$5:$D$70,"&lt;&gt;"&amp;"NL",$D$5:$D$70,"&lt;&gt;"&amp;"HORS LIGUE",AA$5:AA$70,"&lt;"&amp;AA43)+1),Paramètres!$B$3:$C$56,2,FALSE)*Paramètres!$N$14))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LIGUE")),"",COUNTIFS($D$5:$D$70,"&lt;&gt;"&amp;"",$D$5:$D$70,"&lt;&gt;"&amp;"NL",$D$5:$D$70,"&lt;&gt;"&amp;"HORS LIGUE",AC$5:AC$70,"&lt;"&amp;AC43)+1),Paramètres!$B$3:$C$56,2,FALSE)*Paramètres!$N$15))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LIGUE")),"",COUNTIFS($D$5:$D$70,"&lt;&gt;"&amp;"",$D$5:$D$70,"&lt;&gt;"&amp;"NL",$D$5:$D$70,"&lt;&gt;"&amp;"HORS LIGUE",AE$5:AE$70,"&lt;"&amp;AE43)+1),Paramètres!$B$3:$C$56,2,FALSE)*Paramètres!$N$16))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LIGUE")),"",COUNTIFS($D$5:$D$70,"&lt;&gt;"&amp;"",$D$5:$D$70,"&lt;&gt;"&amp;"NL",$D$5:$D$70,"&lt;&gt;"&amp;"HORS LIGUE",AG$5:AG$70,"&lt;"&amp;AG43)+1),Paramètres!$B$3:$C$56,2,FALSE)*Paramètres!$N$17))</f>
        <v>0</v>
      </c>
      <c r="AI43" s="40">
        <f>F43+H43+J43+L43+N43+P43+R43+T43+V43+X43+Z43+AB43+AD43+AF43+AH43</f>
        <v>10</v>
      </c>
      <c r="AJ43" s="3">
        <f>IF(AI43&lt;&gt;0,RANK(AI43,$AI$5:$AI$70),"")</f>
        <v>38</v>
      </c>
      <c r="AK43" s="5">
        <f>COUNTA(E43,G43,I43,K43,M43,O43,Q43,S43,U43,W43,Y43,AA43,AC43,AE43,AG43)</f>
        <v>1</v>
      </c>
      <c r="AL43" s="41">
        <f>HLOOKUP($AL$2,$BD$4:$BR$70,ROW(A43)-3,FALSE)</f>
        <v>10</v>
      </c>
      <c r="AM43" s="33">
        <f>IF(AL43&lt;&gt;0,RANK(AL43,$AL$5:$AL$70),"")</f>
        <v>38</v>
      </c>
      <c r="AO43" s="22">
        <f t="shared" si="46"/>
        <v>0</v>
      </c>
      <c r="AP43">
        <f t="shared" si="47"/>
        <v>0</v>
      </c>
      <c r="AQ43">
        <f t="shared" si="48"/>
        <v>10</v>
      </c>
      <c r="AR43">
        <f t="shared" si="49"/>
        <v>0</v>
      </c>
      <c r="AS43">
        <f t="shared" si="50"/>
        <v>0</v>
      </c>
      <c r="AT43">
        <f t="shared" si="51"/>
        <v>0</v>
      </c>
      <c r="AU43">
        <f t="shared" si="52"/>
        <v>0</v>
      </c>
      <c r="AV43">
        <f t="shared" si="53"/>
        <v>0</v>
      </c>
      <c r="AW43">
        <f t="shared" si="54"/>
        <v>0</v>
      </c>
      <c r="AX43">
        <f t="shared" si="55"/>
        <v>0</v>
      </c>
      <c r="AY43">
        <f t="shared" si="56"/>
        <v>0</v>
      </c>
      <c r="AZ43">
        <f t="shared" si="57"/>
        <v>0</v>
      </c>
      <c r="BA43">
        <f t="shared" si="58"/>
        <v>0</v>
      </c>
      <c r="BB43">
        <f t="shared" si="59"/>
        <v>0</v>
      </c>
      <c r="BC43">
        <f t="shared" si="60"/>
        <v>0</v>
      </c>
      <c r="BD43">
        <f t="shared" si="61"/>
        <v>10</v>
      </c>
      <c r="BE43" s="22">
        <f t="shared" ref="BE43:BR43" si="70">BD43+LARGE($AO43:$BC43,BE$4)</f>
        <v>10</v>
      </c>
      <c r="BF43" s="22">
        <f t="shared" si="70"/>
        <v>10</v>
      </c>
      <c r="BG43" s="22">
        <f t="shared" si="70"/>
        <v>10</v>
      </c>
      <c r="BH43" s="22">
        <f t="shared" si="70"/>
        <v>10</v>
      </c>
      <c r="BI43" s="22">
        <f t="shared" si="70"/>
        <v>10</v>
      </c>
      <c r="BJ43" s="22">
        <f t="shared" si="70"/>
        <v>10</v>
      </c>
      <c r="BK43" s="22">
        <f t="shared" si="70"/>
        <v>10</v>
      </c>
      <c r="BL43" s="22">
        <f t="shared" si="70"/>
        <v>10</v>
      </c>
      <c r="BM43" s="22">
        <f t="shared" si="70"/>
        <v>10</v>
      </c>
      <c r="BN43" s="22">
        <f t="shared" si="70"/>
        <v>10</v>
      </c>
      <c r="BO43" s="22">
        <f t="shared" si="70"/>
        <v>10</v>
      </c>
      <c r="BP43" s="22">
        <f t="shared" si="70"/>
        <v>10</v>
      </c>
      <c r="BQ43" s="22">
        <f t="shared" si="70"/>
        <v>10</v>
      </c>
      <c r="BR43" s="22">
        <f t="shared" si="70"/>
        <v>10</v>
      </c>
    </row>
    <row r="44" spans="1:70" ht="17" x14ac:dyDescent="0.2">
      <c r="A44" s="89" t="s">
        <v>724</v>
      </c>
      <c r="B44" s="64" t="s">
        <v>723</v>
      </c>
      <c r="C44" s="32" t="s">
        <v>601</v>
      </c>
      <c r="D44" s="32" t="s">
        <v>42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LIGUE")),"",COUNTIFS($D$5:$D$70,"&lt;&gt;"&amp;"",$D$5:$D$70,"&lt;&gt;"&amp;"NL",$D$5:$D$70,"&lt;&gt;"&amp;"HORS LIGUE",E$5:E$70,"&lt;"&amp;E44)+1),Paramètres!$B$3:$C$56,2,FALSE)*Paramètres!$N$3))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LIGUE")),"",COUNTIFS($D$5:$D$70,"&lt;&gt;"&amp;"",$D$5:$D$70,"&lt;&gt;"&amp;"NL",$D$5:$D$70,"&lt;&gt;"&amp;"HORS LIGUE",G$5:G$70,"&lt;"&amp;G44)+1),Paramètres!$B$3:$C$56,2,FALSE)*Paramètres!$N$4))</f>
        <v>0</v>
      </c>
      <c r="I44" s="36">
        <v>12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LIGUE")),"",COUNTIFS($D$5:$D$70,"&lt;&gt;"&amp;"",$D$5:$D$70,"&lt;&gt;"&amp;"NL",$D$5:$D$70,"&lt;&gt;"&amp;"HORS LIGUE",K$5:K$70,"&lt;"&amp;K44)+1),Paramètres!$B$3:$C$56,2,FALSE)*Paramètres!$N$6))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LIGUE")),"",COUNTIFS($D$5:$D$70,"&lt;&gt;"&amp;"",$D$5:$D$70,"&lt;&gt;"&amp;"NL",$D$5:$D$70,"&lt;&gt;"&amp;"HORS LIGUE",M$5:M$70,"&lt;"&amp;M44)+1),Paramètres!$B$3:$C$56,2,FALSE)*Paramètres!$N$7))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LIGUE")),"",COUNTIFS($D$5:$D$70,"&lt;&gt;"&amp;"",$D$5:$D$70,"&lt;&gt;"&amp;"NL",$D$5:$D$70,"&lt;&gt;"&amp;"HORS LIGUE",O$5:O$70,"&lt;"&amp;O44)+1),Paramètres!$B$3:$C$56,2,FALSE)*Paramètres!$N$8))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LIGUE")),"",COUNTIFS($D$5:$D$70,"&lt;&gt;"&amp;"",$D$5:$D$70,"&lt;&gt;"&amp;"NL",$D$5:$D$70,"&lt;&gt;"&amp;"HORS LIGUE",Q$5:Q$70,"&lt;"&amp;Q44)+1),Paramètres!$B$3:$C$56,2,FALSE)*Paramètres!$N$9))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LIGUE")),"",COUNTIFS($D$5:$D$70,"&lt;&gt;"&amp;"",$D$5:$D$70,"&lt;&gt;"&amp;"NL",$D$5:$D$70,"&lt;&gt;"&amp;"HORS LIGUE",S$5:S$70,"&lt;"&amp;S44)+1),Paramètres!$B$3:$C$56,2,FALSE)*Paramètres!$N$10))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LIGUE")),"",COUNTIFS($D$5:$D$70,"&lt;&gt;"&amp;"",$D$5:$D$70,"&lt;&gt;"&amp;"NL",$D$5:$D$70,"&lt;&gt;"&amp;"HORS LIGUE",U$5:U$70,"&lt;"&amp;U44)+1),Paramètres!$B$3:$C$56,2,FALSE)*Paramètres!$N$11))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LIGUE")),"",COUNTIFS($D$5:$D$70,"&lt;&gt;"&amp;"",$D$5:$D$70,"&lt;&gt;"&amp;"NL",$D$5:$D$70,"&lt;&gt;"&amp;"HORS LIGUE",W$5:W$70,"&lt;"&amp;W44)+1),Paramètres!$B$3:$C$56,2,FALSE)*Paramètres!$N$12))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LIGUE")),"",COUNTIFS($D$5:$D$70,"&lt;&gt;"&amp;"",$D$5:$D$70,"&lt;&gt;"&amp;"NL",$D$5:$D$70,"&lt;&gt;"&amp;"HORS LIGUE",Y$5:Y$70,"&lt;"&amp;Y44)+1),Paramètres!$B$3:$C$56,2,FALSE)*Paramètres!$N$13))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LIGUE")),"",COUNTIFS($D$5:$D$70,"&lt;&gt;"&amp;"",$D$5:$D$70,"&lt;&gt;"&amp;"NL",$D$5:$D$70,"&lt;&gt;"&amp;"HORS LIGUE",AA$5:AA$70,"&lt;"&amp;AA44)+1),Paramètres!$B$3:$C$56,2,FALSE)*Paramètres!$N$14))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LIGUE")),"",COUNTIFS($D$5:$D$70,"&lt;&gt;"&amp;"",$D$5:$D$70,"&lt;&gt;"&amp;"NL",$D$5:$D$70,"&lt;&gt;"&amp;"HORS LIGUE",AC$5:AC$70,"&lt;"&amp;AC44)+1),Paramètres!$B$3:$C$56,2,FALSE)*Paramètres!$N$15))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LIGUE")),"",COUNTIFS($D$5:$D$70,"&lt;&gt;"&amp;"",$D$5:$D$70,"&lt;&gt;"&amp;"NL",$D$5:$D$70,"&lt;&gt;"&amp;"HORS LIGUE",AE$5:AE$70,"&lt;"&amp;AE44)+1),Paramètres!$B$3:$C$56,2,FALSE)*Paramètres!$N$16))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LIGUE")),"",COUNTIFS($D$5:$D$70,"&lt;&gt;"&amp;"",$D$5:$D$70,"&lt;&gt;"&amp;"NL",$D$5:$D$70,"&lt;&gt;"&amp;"HORS LIGUE",AG$5:AG$70,"&lt;"&amp;AG44)+1),Paramètres!$B$3:$C$56,2,FALSE)*Paramètres!$N$17))</f>
        <v>0</v>
      </c>
      <c r="AI44" s="40">
        <f>F44+H44+J44+L44+N44+P44+R44+T44+V44+X44+Z44+AB44+AD44+AF44+AH44</f>
        <v>10</v>
      </c>
      <c r="AJ44" s="3">
        <f>IF(AI44&lt;&gt;0,RANK(AI44,$AI$5:$AI$70),"")</f>
        <v>38</v>
      </c>
      <c r="AK44" s="5">
        <f>COUNTA(E44,G44,I44,K44,M44,O44,Q44,S44,U44,W44,Y44,AA44,AC44,AE44,AG44)</f>
        <v>1</v>
      </c>
      <c r="AL44" s="41">
        <f>HLOOKUP($AL$2,$BD$4:$BR$70,ROW(A44)-3,FALSE)</f>
        <v>10</v>
      </c>
      <c r="AM44" s="33">
        <f>IF(AL44&lt;&gt;0,RANK(AL44,$AL$5:$AL$70),"")</f>
        <v>38</v>
      </c>
      <c r="AO44" s="22">
        <f t="shared" si="46"/>
        <v>0</v>
      </c>
      <c r="AP44">
        <f t="shared" si="47"/>
        <v>0</v>
      </c>
      <c r="AQ44">
        <f t="shared" si="48"/>
        <v>10</v>
      </c>
      <c r="AR44">
        <f t="shared" si="49"/>
        <v>0</v>
      </c>
      <c r="AS44">
        <f t="shared" si="50"/>
        <v>0</v>
      </c>
      <c r="AT44">
        <f t="shared" si="51"/>
        <v>0</v>
      </c>
      <c r="AU44">
        <f t="shared" si="52"/>
        <v>0</v>
      </c>
      <c r="AV44">
        <f t="shared" si="53"/>
        <v>0</v>
      </c>
      <c r="AW44">
        <f t="shared" si="54"/>
        <v>0</v>
      </c>
      <c r="AX44">
        <f t="shared" si="55"/>
        <v>0</v>
      </c>
      <c r="AY44">
        <f t="shared" si="56"/>
        <v>0</v>
      </c>
      <c r="AZ44">
        <f t="shared" si="57"/>
        <v>0</v>
      </c>
      <c r="BA44">
        <f t="shared" si="58"/>
        <v>0</v>
      </c>
      <c r="BB44">
        <f t="shared" si="59"/>
        <v>0</v>
      </c>
      <c r="BC44">
        <f t="shared" si="60"/>
        <v>0</v>
      </c>
      <c r="BD44">
        <f t="shared" si="61"/>
        <v>10</v>
      </c>
      <c r="BE44" s="22">
        <f t="shared" ref="BE44:BR44" si="71">BD44+LARGE($AO44:$BC44,BE$4)</f>
        <v>10</v>
      </c>
      <c r="BF44" s="22">
        <f t="shared" si="71"/>
        <v>10</v>
      </c>
      <c r="BG44" s="22">
        <f t="shared" si="71"/>
        <v>10</v>
      </c>
      <c r="BH44" s="22">
        <f t="shared" si="71"/>
        <v>10</v>
      </c>
      <c r="BI44" s="22">
        <f t="shared" si="71"/>
        <v>10</v>
      </c>
      <c r="BJ44" s="22">
        <f t="shared" si="71"/>
        <v>10</v>
      </c>
      <c r="BK44" s="22">
        <f t="shared" si="71"/>
        <v>10</v>
      </c>
      <c r="BL44" s="22">
        <f t="shared" si="71"/>
        <v>10</v>
      </c>
      <c r="BM44" s="22">
        <f t="shared" si="71"/>
        <v>10</v>
      </c>
      <c r="BN44" s="22">
        <f t="shared" si="71"/>
        <v>10</v>
      </c>
      <c r="BO44" s="22">
        <f t="shared" si="71"/>
        <v>10</v>
      </c>
      <c r="BP44" s="22">
        <f t="shared" si="71"/>
        <v>10</v>
      </c>
      <c r="BQ44" s="22">
        <f t="shared" si="71"/>
        <v>10</v>
      </c>
      <c r="BR44" s="22">
        <f t="shared" si="71"/>
        <v>10</v>
      </c>
    </row>
    <row r="45" spans="1:70" ht="17" x14ac:dyDescent="0.2">
      <c r="A45" s="89" t="s">
        <v>743</v>
      </c>
      <c r="B45" s="64" t="s">
        <v>268</v>
      </c>
      <c r="C45" s="32" t="s">
        <v>744</v>
      </c>
      <c r="D45" s="32" t="s">
        <v>41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LIGUE")),"",COUNTIFS($D$5:$D$70,"&lt;&gt;"&amp;"",$D$5:$D$70,"&lt;&gt;"&amp;"NL",$D$5:$D$70,"&lt;&gt;"&amp;"HORS LIGUE",E$5:E$70,"&lt;"&amp;E45)+1),Paramètres!$B$3:$C$56,2,FALSE)*Paramètres!$N$3))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LIGUE")),"",COUNTIFS($D$5:$D$70,"&lt;&gt;"&amp;"",$D$5:$D$70,"&lt;&gt;"&amp;"NL",$D$5:$D$70,"&lt;&gt;"&amp;"HORS LIGUE",G$5:G$70,"&lt;"&amp;G45)+1),Paramètres!$B$3:$C$56,2,FALSE)*Paramètres!$N$4))</f>
        <v>0</v>
      </c>
      <c r="I45" s="36">
        <v>13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LIGUE")),"",COUNTIFS($D$5:$D$70,"&lt;&gt;"&amp;"",$D$5:$D$70,"&lt;&gt;"&amp;"NL",$D$5:$D$70,"&lt;&gt;"&amp;"HORS LIGUE",K$5:K$70,"&lt;"&amp;K45)+1),Paramètres!$B$3:$C$56,2,FALSE)*Paramètres!$N$6))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LIGUE")),"",COUNTIFS($D$5:$D$70,"&lt;&gt;"&amp;"",$D$5:$D$70,"&lt;&gt;"&amp;"NL",$D$5:$D$70,"&lt;&gt;"&amp;"HORS LIGUE",M$5:M$70,"&lt;"&amp;M45)+1),Paramètres!$B$3:$C$56,2,FALSE)*Paramètres!$N$7))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LIGUE")),"",COUNTIFS($D$5:$D$70,"&lt;&gt;"&amp;"",$D$5:$D$70,"&lt;&gt;"&amp;"NL",$D$5:$D$70,"&lt;&gt;"&amp;"HORS LIGUE",O$5:O$70,"&lt;"&amp;O45)+1),Paramètres!$B$3:$C$56,2,FALSE)*Paramètres!$N$8))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LIGUE")),"",COUNTIFS($D$5:$D$70,"&lt;&gt;"&amp;"",$D$5:$D$70,"&lt;&gt;"&amp;"NL",$D$5:$D$70,"&lt;&gt;"&amp;"HORS LIGUE",Q$5:Q$70,"&lt;"&amp;Q45)+1),Paramètres!$B$3:$C$56,2,FALSE)*Paramètres!$N$9))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LIGUE")),"",COUNTIFS($D$5:$D$70,"&lt;&gt;"&amp;"",$D$5:$D$70,"&lt;&gt;"&amp;"NL",$D$5:$D$70,"&lt;&gt;"&amp;"HORS LIGUE",S$5:S$70,"&lt;"&amp;S45)+1),Paramètres!$B$3:$C$56,2,FALSE)*Paramètres!$N$10))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LIGUE")),"",COUNTIFS($D$5:$D$70,"&lt;&gt;"&amp;"",$D$5:$D$70,"&lt;&gt;"&amp;"NL",$D$5:$D$70,"&lt;&gt;"&amp;"HORS LIGUE",U$5:U$70,"&lt;"&amp;U45)+1),Paramètres!$B$3:$C$56,2,FALSE)*Paramètres!$N$11))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LIGUE")),"",COUNTIFS($D$5:$D$70,"&lt;&gt;"&amp;"",$D$5:$D$70,"&lt;&gt;"&amp;"NL",$D$5:$D$70,"&lt;&gt;"&amp;"HORS LIGUE",W$5:W$70,"&lt;"&amp;W45)+1),Paramètres!$B$3:$C$56,2,FALSE)*Paramètres!$N$12))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LIGUE")),"",COUNTIFS($D$5:$D$70,"&lt;&gt;"&amp;"",$D$5:$D$70,"&lt;&gt;"&amp;"NL",$D$5:$D$70,"&lt;&gt;"&amp;"HORS LIGUE",Y$5:Y$70,"&lt;"&amp;Y45)+1),Paramètres!$B$3:$C$56,2,FALSE)*Paramètres!$N$13))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LIGUE")),"",COUNTIFS($D$5:$D$70,"&lt;&gt;"&amp;"",$D$5:$D$70,"&lt;&gt;"&amp;"NL",$D$5:$D$70,"&lt;&gt;"&amp;"HORS LIGUE",AA$5:AA$70,"&lt;"&amp;AA45)+1),Paramètres!$B$3:$C$56,2,FALSE)*Paramètres!$N$14))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LIGUE")),"",COUNTIFS($D$5:$D$70,"&lt;&gt;"&amp;"",$D$5:$D$70,"&lt;&gt;"&amp;"NL",$D$5:$D$70,"&lt;&gt;"&amp;"HORS LIGUE",AC$5:AC$70,"&lt;"&amp;AC45)+1),Paramètres!$B$3:$C$56,2,FALSE)*Paramètres!$N$15))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LIGUE")),"",COUNTIFS($D$5:$D$70,"&lt;&gt;"&amp;"",$D$5:$D$70,"&lt;&gt;"&amp;"NL",$D$5:$D$70,"&lt;&gt;"&amp;"HORS LIGUE",AE$5:AE$70,"&lt;"&amp;AE45)+1),Paramètres!$B$3:$C$56,2,FALSE)*Paramètres!$N$16))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LIGUE")),"",COUNTIFS($D$5:$D$70,"&lt;&gt;"&amp;"",$D$5:$D$70,"&lt;&gt;"&amp;"NL",$D$5:$D$70,"&lt;&gt;"&amp;"HORS LIGUE",AG$5:AG$70,"&lt;"&amp;AG45)+1),Paramètres!$B$3:$C$56,2,FALSE)*Paramètres!$N$17))</f>
        <v>0</v>
      </c>
      <c r="AI45" s="40">
        <f>F45+H45+J45+L45+N45+P45+R45+T45+V45+X45+Z45+AB45+AD45+AF45+AH45</f>
        <v>10</v>
      </c>
      <c r="AJ45" s="3">
        <f>IF(AI45&lt;&gt;0,RANK(AI45,$AI$5:$AI$70),"")</f>
        <v>38</v>
      </c>
      <c r="AK45" s="5">
        <f>COUNTA(E45,G45,I45,K45,M45,O45,Q45,S45,U45,W45,Y45,AA45,AC45,AE45,AG45)</f>
        <v>1</v>
      </c>
      <c r="AL45" s="41">
        <f>HLOOKUP($AL$2,$BD$4:$BR$70,ROW(A45)-3,FALSE)</f>
        <v>10</v>
      </c>
      <c r="AM45" s="33">
        <f>IF(AL45&lt;&gt;0,RANK(AL45,$AL$5:$AL$70),"")</f>
        <v>38</v>
      </c>
      <c r="AO45" s="22">
        <f t="shared" si="46"/>
        <v>0</v>
      </c>
      <c r="AP45">
        <f t="shared" si="47"/>
        <v>0</v>
      </c>
      <c r="AQ45">
        <f t="shared" si="48"/>
        <v>10</v>
      </c>
      <c r="AR45">
        <f t="shared" si="49"/>
        <v>0</v>
      </c>
      <c r="AS45">
        <f t="shared" si="50"/>
        <v>0</v>
      </c>
      <c r="AT45">
        <f t="shared" si="51"/>
        <v>0</v>
      </c>
      <c r="AU45">
        <f t="shared" si="52"/>
        <v>0</v>
      </c>
      <c r="AV45">
        <f t="shared" si="53"/>
        <v>0</v>
      </c>
      <c r="AW45">
        <f t="shared" si="54"/>
        <v>0</v>
      </c>
      <c r="AX45">
        <f t="shared" si="55"/>
        <v>0</v>
      </c>
      <c r="AY45">
        <f t="shared" si="56"/>
        <v>0</v>
      </c>
      <c r="AZ45">
        <f t="shared" si="57"/>
        <v>0</v>
      </c>
      <c r="BA45">
        <f t="shared" si="58"/>
        <v>0</v>
      </c>
      <c r="BB45">
        <f t="shared" si="59"/>
        <v>0</v>
      </c>
      <c r="BC45">
        <f t="shared" si="60"/>
        <v>0</v>
      </c>
      <c r="BD45">
        <f t="shared" si="61"/>
        <v>10</v>
      </c>
      <c r="BE45" s="22">
        <f t="shared" ref="BE45:BR45" si="72">BD45+LARGE($AO45:$BC45,BE$4)</f>
        <v>10</v>
      </c>
      <c r="BF45" s="22">
        <f t="shared" si="72"/>
        <v>10</v>
      </c>
      <c r="BG45" s="22">
        <f t="shared" si="72"/>
        <v>10</v>
      </c>
      <c r="BH45" s="22">
        <f t="shared" si="72"/>
        <v>10</v>
      </c>
      <c r="BI45" s="22">
        <f t="shared" si="72"/>
        <v>10</v>
      </c>
      <c r="BJ45" s="22">
        <f t="shared" si="72"/>
        <v>10</v>
      </c>
      <c r="BK45" s="22">
        <f t="shared" si="72"/>
        <v>10</v>
      </c>
      <c r="BL45" s="22">
        <f t="shared" si="72"/>
        <v>10</v>
      </c>
      <c r="BM45" s="22">
        <f t="shared" si="72"/>
        <v>10</v>
      </c>
      <c r="BN45" s="22">
        <f t="shared" si="72"/>
        <v>10</v>
      </c>
      <c r="BO45" s="22">
        <f t="shared" si="72"/>
        <v>10</v>
      </c>
      <c r="BP45" s="22">
        <f t="shared" si="72"/>
        <v>10</v>
      </c>
      <c r="BQ45" s="22">
        <f t="shared" si="72"/>
        <v>10</v>
      </c>
      <c r="BR45" s="22">
        <f t="shared" si="72"/>
        <v>10</v>
      </c>
    </row>
    <row r="46" spans="1:70" ht="17" x14ac:dyDescent="0.2">
      <c r="A46" s="89" t="s">
        <v>7</v>
      </c>
      <c r="B46" s="64" t="s">
        <v>860</v>
      </c>
      <c r="C46" s="32" t="s">
        <v>861</v>
      </c>
      <c r="D46" s="32" t="s">
        <v>16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LIGUE")),"",COUNTIFS($D$5:$D$70,"&lt;&gt;"&amp;"",$D$5:$D$70,"&lt;&gt;"&amp;"NL",$D$5:$D$70,"&lt;&gt;"&amp;"HORS LIGUE",E$5:E$70,"&lt;"&amp;E46)+1),Paramètres!$B$3:$C$56,2,FALSE)*Paramètres!$N$3))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LIGUE")),"",COUNTIFS($D$5:$D$70,"&lt;&gt;"&amp;"",$D$5:$D$70,"&lt;&gt;"&amp;"NL",$D$5:$D$70,"&lt;&gt;"&amp;"HORS LIGUE",G$5:G$70,"&lt;"&amp;G46)+1),Paramètres!$B$3:$C$56,2,FALSE)*Paramètres!$N$4))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LIGUE")),"",COUNTIFS($D$5:$D$70,"&lt;&gt;"&amp;"",$D$5:$D$70,"&lt;&gt;"&amp;"NL",$D$5:$D$70,"&lt;&gt;"&amp;"HORS LIGUE",I$5:I$70,"&lt;"&amp;I46)+1),Paramètres!$B$3:$C$56,2,FALSE)*Paramètres!$N$5))</f>
        <v>0</v>
      </c>
      <c r="K46" s="4">
        <v>9</v>
      </c>
      <c r="L46" s="2">
        <v>10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LIGUE")),"",COUNTIFS($D$5:$D$70,"&lt;&gt;"&amp;"",$D$5:$D$70,"&lt;&gt;"&amp;"NL",$D$5:$D$70,"&lt;&gt;"&amp;"HORS LIGUE",M$5:M$70,"&lt;"&amp;M46)+1),Paramètres!$B$3:$C$56,2,FALSE)*Paramètres!$N$7))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LIGUE")),"",COUNTIFS($D$5:$D$70,"&lt;&gt;"&amp;"",$D$5:$D$70,"&lt;&gt;"&amp;"NL",$D$5:$D$70,"&lt;&gt;"&amp;"HORS LIGUE",O$5:O$70,"&lt;"&amp;O46)+1),Paramètres!$B$3:$C$56,2,FALSE)*Paramètres!$N$8))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LIGUE")),"",COUNTIFS($D$5:$D$70,"&lt;&gt;"&amp;"",$D$5:$D$70,"&lt;&gt;"&amp;"NL",$D$5:$D$70,"&lt;&gt;"&amp;"HORS LIGUE",Q$5:Q$70,"&lt;"&amp;Q46)+1),Paramètres!$B$3:$C$56,2,FALSE)*Paramètres!$N$9))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LIGUE")),"",COUNTIFS($D$5:$D$70,"&lt;&gt;"&amp;"",$D$5:$D$70,"&lt;&gt;"&amp;"NL",$D$5:$D$70,"&lt;&gt;"&amp;"HORS LIGUE",S$5:S$70,"&lt;"&amp;S46)+1),Paramètres!$B$3:$C$56,2,FALSE)*Paramètres!$N$10))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LIGUE")),"",COUNTIFS($D$5:$D$70,"&lt;&gt;"&amp;"",$D$5:$D$70,"&lt;&gt;"&amp;"NL",$D$5:$D$70,"&lt;&gt;"&amp;"HORS LIGUE",U$5:U$70,"&lt;"&amp;U46)+1),Paramètres!$B$3:$C$56,2,FALSE)*Paramètres!$N$11))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LIGUE")),"",COUNTIFS($D$5:$D$70,"&lt;&gt;"&amp;"",$D$5:$D$70,"&lt;&gt;"&amp;"NL",$D$5:$D$70,"&lt;&gt;"&amp;"HORS LIGUE",W$5:W$70,"&lt;"&amp;W46)+1),Paramètres!$B$3:$C$56,2,FALSE)*Paramètres!$N$12))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LIGUE")),"",COUNTIFS($D$5:$D$70,"&lt;&gt;"&amp;"",$D$5:$D$70,"&lt;&gt;"&amp;"NL",$D$5:$D$70,"&lt;&gt;"&amp;"HORS LIGUE",Y$5:Y$70,"&lt;"&amp;Y46)+1),Paramètres!$B$3:$C$56,2,FALSE)*Paramètres!$N$13))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LIGUE")),"",COUNTIFS($D$5:$D$70,"&lt;&gt;"&amp;"",$D$5:$D$70,"&lt;&gt;"&amp;"NL",$D$5:$D$70,"&lt;&gt;"&amp;"HORS LIGUE",AA$5:AA$70,"&lt;"&amp;AA46)+1),Paramètres!$B$3:$C$56,2,FALSE)*Paramètres!$N$14))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LIGUE")),"",COUNTIFS($D$5:$D$70,"&lt;&gt;"&amp;"",$D$5:$D$70,"&lt;&gt;"&amp;"NL",$D$5:$D$70,"&lt;&gt;"&amp;"HORS LIGUE",AC$5:AC$70,"&lt;"&amp;AC46)+1),Paramètres!$B$3:$C$56,2,FALSE)*Paramètres!$N$15))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LIGUE")),"",COUNTIFS($D$5:$D$70,"&lt;&gt;"&amp;"",$D$5:$D$70,"&lt;&gt;"&amp;"NL",$D$5:$D$70,"&lt;&gt;"&amp;"HORS LIGUE",AE$5:AE$70,"&lt;"&amp;AE46)+1),Paramètres!$B$3:$C$56,2,FALSE)*Paramètres!$N$16))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LIGUE")),"",COUNTIFS($D$5:$D$70,"&lt;&gt;"&amp;"",$D$5:$D$70,"&lt;&gt;"&amp;"NL",$D$5:$D$70,"&lt;&gt;"&amp;"HORS LIGUE",AG$5:AG$70,"&lt;"&amp;AG46)+1),Paramètres!$B$3:$C$56,2,FALSE)*Paramètres!$N$17))</f>
        <v>0</v>
      </c>
      <c r="AI46" s="40">
        <f>F46+H46+J46+L46+N46+P46+R46+T46+V46+X46+Z46+AB46+AD46+AF46+AH46</f>
        <v>10</v>
      </c>
      <c r="AJ46" s="3">
        <f>IF(AI46&lt;&gt;0,RANK(AI46,$AI$5:$AI$70),"")</f>
        <v>38</v>
      </c>
      <c r="AK46" s="5">
        <f>COUNTA(E46,G46,I46,K46,M46,O46,Q46,S46,U46,W46,Y46,AA46,AC46,AE46,AG46)</f>
        <v>1</v>
      </c>
      <c r="AL46" s="41">
        <f>HLOOKUP($AL$2,$BD$4:$BR$70,ROW(A46)-3,FALSE)</f>
        <v>10</v>
      </c>
      <c r="AM46" s="33">
        <f>IF(AL46&lt;&gt;0,RANK(AL46,$AL$5:$AL$70),"")</f>
        <v>38</v>
      </c>
      <c r="AO46" s="22">
        <f t="shared" si="46"/>
        <v>0</v>
      </c>
      <c r="AP46">
        <f t="shared" si="47"/>
        <v>0</v>
      </c>
      <c r="AQ46">
        <f t="shared" si="48"/>
        <v>0</v>
      </c>
      <c r="AR46">
        <f t="shared" si="49"/>
        <v>10</v>
      </c>
      <c r="AS46">
        <f t="shared" si="50"/>
        <v>0</v>
      </c>
      <c r="AT46">
        <f t="shared" si="51"/>
        <v>0</v>
      </c>
      <c r="AU46">
        <f t="shared" si="52"/>
        <v>0</v>
      </c>
      <c r="AV46">
        <f t="shared" si="53"/>
        <v>0</v>
      </c>
      <c r="AW46">
        <f t="shared" si="54"/>
        <v>0</v>
      </c>
      <c r="AX46">
        <f t="shared" si="55"/>
        <v>0</v>
      </c>
      <c r="AY46">
        <f t="shared" si="56"/>
        <v>0</v>
      </c>
      <c r="AZ46">
        <f t="shared" si="57"/>
        <v>0</v>
      </c>
      <c r="BA46">
        <f t="shared" si="58"/>
        <v>0</v>
      </c>
      <c r="BB46">
        <f t="shared" si="59"/>
        <v>0</v>
      </c>
      <c r="BC46">
        <f t="shared" si="60"/>
        <v>0</v>
      </c>
      <c r="BD46">
        <f t="shared" si="61"/>
        <v>10</v>
      </c>
      <c r="BE46" s="22">
        <f t="shared" ref="BE46:BR46" si="73">BD46+LARGE($AO46:$BC46,BE$4)</f>
        <v>10</v>
      </c>
      <c r="BF46" s="22">
        <f t="shared" si="73"/>
        <v>10</v>
      </c>
      <c r="BG46" s="22">
        <f t="shared" si="73"/>
        <v>10</v>
      </c>
      <c r="BH46" s="22">
        <f t="shared" si="73"/>
        <v>10</v>
      </c>
      <c r="BI46" s="22">
        <f t="shared" si="73"/>
        <v>10</v>
      </c>
      <c r="BJ46" s="22">
        <f t="shared" si="73"/>
        <v>10</v>
      </c>
      <c r="BK46" s="22">
        <f t="shared" si="73"/>
        <v>10</v>
      </c>
      <c r="BL46" s="22">
        <f t="shared" si="73"/>
        <v>10</v>
      </c>
      <c r="BM46" s="22">
        <f t="shared" si="73"/>
        <v>10</v>
      </c>
      <c r="BN46" s="22">
        <f t="shared" si="73"/>
        <v>10</v>
      </c>
      <c r="BO46" s="22">
        <f t="shared" si="73"/>
        <v>10</v>
      </c>
      <c r="BP46" s="22">
        <f t="shared" si="73"/>
        <v>10</v>
      </c>
      <c r="BQ46" s="22">
        <f t="shared" si="73"/>
        <v>10</v>
      </c>
      <c r="BR46" s="22">
        <f t="shared" si="73"/>
        <v>10</v>
      </c>
    </row>
    <row r="47" spans="1:70" ht="17" x14ac:dyDescent="0.2">
      <c r="A47" s="89" t="s">
        <v>7</v>
      </c>
      <c r="B47" s="64" t="s">
        <v>366</v>
      </c>
      <c r="C47" s="32" t="s">
        <v>862</v>
      </c>
      <c r="D47" s="32" t="s">
        <v>17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LIGUE")),"",COUNTIFS($D$5:$D$70,"&lt;&gt;"&amp;"",$D$5:$D$70,"&lt;&gt;"&amp;"NL",$D$5:$D$70,"&lt;&gt;"&amp;"HORS LIGUE",E$5:E$70,"&lt;"&amp;E47)+1),Paramètres!$B$3:$C$56,2,FALSE)*Paramètres!$N$3))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LIGUE")),"",COUNTIFS($D$5:$D$70,"&lt;&gt;"&amp;"",$D$5:$D$70,"&lt;&gt;"&amp;"NL",$D$5:$D$70,"&lt;&gt;"&amp;"HORS LIGUE",G$5:G$70,"&lt;"&amp;G47)+1),Paramètres!$B$3:$C$56,2,FALSE)*Paramètres!$N$4))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LIGUE")),"",COUNTIFS($D$5:$D$70,"&lt;&gt;"&amp;"",$D$5:$D$70,"&lt;&gt;"&amp;"NL",$D$5:$D$70,"&lt;&gt;"&amp;"HORS LIGUE",I$5:I$70,"&lt;"&amp;I47)+1),Paramètres!$B$3:$C$56,2,FALSE)*Paramètres!$N$5))</f>
        <v>0</v>
      </c>
      <c r="K47" s="4">
        <v>10</v>
      </c>
      <c r="L47" s="2">
        <v>10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LIGUE")),"",COUNTIFS($D$5:$D$70,"&lt;&gt;"&amp;"",$D$5:$D$70,"&lt;&gt;"&amp;"NL",$D$5:$D$70,"&lt;&gt;"&amp;"HORS LIGUE",M$5:M$70,"&lt;"&amp;M47)+1),Paramètres!$B$3:$C$56,2,FALSE)*Paramètres!$N$7))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LIGUE")),"",COUNTIFS($D$5:$D$70,"&lt;&gt;"&amp;"",$D$5:$D$70,"&lt;&gt;"&amp;"NL",$D$5:$D$70,"&lt;&gt;"&amp;"HORS LIGUE",O$5:O$70,"&lt;"&amp;O47)+1),Paramètres!$B$3:$C$56,2,FALSE)*Paramètres!$N$8))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LIGUE")),"",COUNTIFS($D$5:$D$70,"&lt;&gt;"&amp;"",$D$5:$D$70,"&lt;&gt;"&amp;"NL",$D$5:$D$70,"&lt;&gt;"&amp;"HORS LIGUE",Q$5:Q$70,"&lt;"&amp;Q47)+1),Paramètres!$B$3:$C$56,2,FALSE)*Paramètres!$N$9))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LIGUE")),"",COUNTIFS($D$5:$D$70,"&lt;&gt;"&amp;"",$D$5:$D$70,"&lt;&gt;"&amp;"NL",$D$5:$D$70,"&lt;&gt;"&amp;"HORS LIGUE",S$5:S$70,"&lt;"&amp;S47)+1),Paramètres!$B$3:$C$56,2,FALSE)*Paramètres!$N$10))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LIGUE")),"",COUNTIFS($D$5:$D$70,"&lt;&gt;"&amp;"",$D$5:$D$70,"&lt;&gt;"&amp;"NL",$D$5:$D$70,"&lt;&gt;"&amp;"HORS LIGUE",U$5:U$70,"&lt;"&amp;U47)+1),Paramètres!$B$3:$C$56,2,FALSE)*Paramètres!$N$11))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LIGUE")),"",COUNTIFS($D$5:$D$70,"&lt;&gt;"&amp;"",$D$5:$D$70,"&lt;&gt;"&amp;"NL",$D$5:$D$70,"&lt;&gt;"&amp;"HORS LIGUE",W$5:W$70,"&lt;"&amp;W47)+1),Paramètres!$B$3:$C$56,2,FALSE)*Paramètres!$N$12))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LIGUE")),"",COUNTIFS($D$5:$D$70,"&lt;&gt;"&amp;"",$D$5:$D$70,"&lt;&gt;"&amp;"NL",$D$5:$D$70,"&lt;&gt;"&amp;"HORS LIGUE",Y$5:Y$70,"&lt;"&amp;Y47)+1),Paramètres!$B$3:$C$56,2,FALSE)*Paramètres!$N$13))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LIGUE")),"",COUNTIFS($D$5:$D$70,"&lt;&gt;"&amp;"",$D$5:$D$70,"&lt;&gt;"&amp;"NL",$D$5:$D$70,"&lt;&gt;"&amp;"HORS LIGUE",AA$5:AA$70,"&lt;"&amp;AA47)+1),Paramètres!$B$3:$C$56,2,FALSE)*Paramètres!$N$14))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LIGUE")),"",COUNTIFS($D$5:$D$70,"&lt;&gt;"&amp;"",$D$5:$D$70,"&lt;&gt;"&amp;"NL",$D$5:$D$70,"&lt;&gt;"&amp;"HORS LIGUE",AC$5:AC$70,"&lt;"&amp;AC47)+1),Paramètres!$B$3:$C$56,2,FALSE)*Paramètres!$N$15))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LIGUE")),"",COUNTIFS($D$5:$D$70,"&lt;&gt;"&amp;"",$D$5:$D$70,"&lt;&gt;"&amp;"NL",$D$5:$D$70,"&lt;&gt;"&amp;"HORS LIGUE",AE$5:AE$70,"&lt;"&amp;AE47)+1),Paramètres!$B$3:$C$56,2,FALSE)*Paramètres!$N$16))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LIGUE")),"",COUNTIFS($D$5:$D$70,"&lt;&gt;"&amp;"",$D$5:$D$70,"&lt;&gt;"&amp;"NL",$D$5:$D$70,"&lt;&gt;"&amp;"HORS LIGUE",AG$5:AG$70,"&lt;"&amp;AG47)+1),Paramètres!$B$3:$C$56,2,FALSE)*Paramètres!$N$17))</f>
        <v>0</v>
      </c>
      <c r="AI47" s="40">
        <f>F47+H47+J47+L47+N47+P47+R47+T47+V47+X47+Z47+AB47+AD47+AF47+AH47</f>
        <v>10</v>
      </c>
      <c r="AJ47" s="3">
        <f>IF(AI47&lt;&gt;0,RANK(AI47,$AI$5:$AI$70),"")</f>
        <v>38</v>
      </c>
      <c r="AK47" s="5">
        <f>COUNTA(E47,G47,I47,K47,M47,O47,Q47,S47,U47,W47,Y47,AA47,AC47,AE47,AG47)</f>
        <v>1</v>
      </c>
      <c r="AL47" s="41">
        <f>HLOOKUP($AL$2,$BD$4:$BR$70,ROW(A47)-3,FALSE)</f>
        <v>10</v>
      </c>
      <c r="AM47" s="33">
        <f>IF(AL47&lt;&gt;0,RANK(AL47,$AL$5:$AL$70),"")</f>
        <v>38</v>
      </c>
      <c r="AO47" s="22">
        <f t="shared" si="46"/>
        <v>0</v>
      </c>
      <c r="AP47">
        <f t="shared" si="47"/>
        <v>0</v>
      </c>
      <c r="AQ47">
        <f t="shared" si="48"/>
        <v>0</v>
      </c>
      <c r="AR47">
        <f t="shared" si="49"/>
        <v>10</v>
      </c>
      <c r="AS47">
        <f t="shared" si="50"/>
        <v>0</v>
      </c>
      <c r="AT47">
        <f t="shared" si="51"/>
        <v>0</v>
      </c>
      <c r="AU47">
        <f t="shared" si="52"/>
        <v>0</v>
      </c>
      <c r="AV47">
        <f t="shared" si="53"/>
        <v>0</v>
      </c>
      <c r="AW47">
        <f t="shared" si="54"/>
        <v>0</v>
      </c>
      <c r="AX47">
        <f t="shared" si="55"/>
        <v>0</v>
      </c>
      <c r="AY47">
        <f t="shared" si="56"/>
        <v>0</v>
      </c>
      <c r="AZ47">
        <f t="shared" si="57"/>
        <v>0</v>
      </c>
      <c r="BA47">
        <f t="shared" si="58"/>
        <v>0</v>
      </c>
      <c r="BB47">
        <f t="shared" si="59"/>
        <v>0</v>
      </c>
      <c r="BC47">
        <f t="shared" si="60"/>
        <v>0</v>
      </c>
      <c r="BD47">
        <f t="shared" si="61"/>
        <v>10</v>
      </c>
      <c r="BE47" s="22">
        <f t="shared" ref="BE47:BR47" si="74">BD47+LARGE($AO47:$BC47,BE$4)</f>
        <v>10</v>
      </c>
      <c r="BF47" s="22">
        <f t="shared" si="74"/>
        <v>10</v>
      </c>
      <c r="BG47" s="22">
        <f t="shared" si="74"/>
        <v>10</v>
      </c>
      <c r="BH47" s="22">
        <f t="shared" si="74"/>
        <v>10</v>
      </c>
      <c r="BI47" s="22">
        <f t="shared" si="74"/>
        <v>10</v>
      </c>
      <c r="BJ47" s="22">
        <f t="shared" si="74"/>
        <v>10</v>
      </c>
      <c r="BK47" s="22">
        <f t="shared" si="74"/>
        <v>10</v>
      </c>
      <c r="BL47" s="22">
        <f t="shared" si="74"/>
        <v>10</v>
      </c>
      <c r="BM47" s="22">
        <f t="shared" si="74"/>
        <v>10</v>
      </c>
      <c r="BN47" s="22">
        <f t="shared" si="74"/>
        <v>10</v>
      </c>
      <c r="BO47" s="22">
        <f t="shared" si="74"/>
        <v>10</v>
      </c>
      <c r="BP47" s="22">
        <f t="shared" si="74"/>
        <v>10</v>
      </c>
      <c r="BQ47" s="22">
        <f t="shared" si="74"/>
        <v>10</v>
      </c>
      <c r="BR47" s="22">
        <f t="shared" si="74"/>
        <v>10</v>
      </c>
    </row>
    <row r="48" spans="1:70" ht="17" x14ac:dyDescent="0.2">
      <c r="A48" s="80" t="s">
        <v>7</v>
      </c>
      <c r="B48" s="93" t="s">
        <v>627</v>
      </c>
      <c r="C48" s="80" t="s">
        <v>149</v>
      </c>
      <c r="D48" s="32" t="s">
        <v>48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LIGUE")),"",COUNTIFS($D$5:$D$70,"&lt;&gt;"&amp;"",$D$5:$D$70,"&lt;&gt;"&amp;"NL",$D$5:$D$70,"&lt;&gt;"&amp;"HORS LIGUE",E$5:E$70,"&lt;"&amp;E48)+1),Paramètres!$B$3:$C$56,2,FALSE)*Paramètres!$N$3))</f>
        <v>0</v>
      </c>
      <c r="G48" s="4">
        <v>4</v>
      </c>
      <c r="H48" s="2">
        <v>10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LIGUE")),"",COUNTIFS($D$5:$D$70,"&lt;&gt;"&amp;"",$D$5:$D$70,"&lt;&gt;"&amp;"NL",$D$5:$D$70,"&lt;&gt;"&amp;"HORS LIGUE",I$5:I$70,"&lt;"&amp;I48)+1),Paramètres!$B$3:$C$56,2,FALSE)*Paramètres!$N$5))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LIGUE")),"",COUNTIFS($D$5:$D$70,"&lt;&gt;"&amp;"",$D$5:$D$70,"&lt;&gt;"&amp;"NL",$D$5:$D$70,"&lt;&gt;"&amp;"HORS LIGUE",K$5:K$70,"&lt;"&amp;K48)+1),Paramètres!$B$3:$C$56,2,FALSE)*Paramètres!$N$6))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LIGUE")),"",COUNTIFS($D$5:$D$70,"&lt;&gt;"&amp;"",$D$5:$D$70,"&lt;&gt;"&amp;"NL",$D$5:$D$70,"&lt;&gt;"&amp;"HORS LIGUE",M$5:M$70,"&lt;"&amp;M48)+1),Paramètres!$B$3:$C$56,2,FALSE)*Paramètres!$N$7))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LIGUE")),"",COUNTIFS($D$5:$D$70,"&lt;&gt;"&amp;"",$D$5:$D$70,"&lt;&gt;"&amp;"NL",$D$5:$D$70,"&lt;&gt;"&amp;"HORS LIGUE",O$5:O$70,"&lt;"&amp;O48)+1),Paramètres!$B$3:$C$56,2,FALSE)*Paramètres!$N$8))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LIGUE")),"",COUNTIFS($D$5:$D$70,"&lt;&gt;"&amp;"",$D$5:$D$70,"&lt;&gt;"&amp;"NL",$D$5:$D$70,"&lt;&gt;"&amp;"HORS LIGUE",Q$5:Q$70,"&lt;"&amp;Q48)+1),Paramètres!$B$3:$C$56,2,FALSE)*Paramètres!$N$9))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LIGUE")),"",COUNTIFS($D$5:$D$70,"&lt;&gt;"&amp;"",$D$5:$D$70,"&lt;&gt;"&amp;"NL",$D$5:$D$70,"&lt;&gt;"&amp;"HORS LIGUE",S$5:S$70,"&lt;"&amp;S48)+1),Paramètres!$B$3:$C$56,2,FALSE)*Paramètres!$N$10))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LIGUE")),"",COUNTIFS($D$5:$D$70,"&lt;&gt;"&amp;"",$D$5:$D$70,"&lt;&gt;"&amp;"NL",$D$5:$D$70,"&lt;&gt;"&amp;"HORS LIGUE",U$5:U$70,"&lt;"&amp;U48)+1),Paramètres!$B$3:$C$56,2,FALSE)*Paramètres!$N$11))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LIGUE")),"",COUNTIFS($D$5:$D$70,"&lt;&gt;"&amp;"",$D$5:$D$70,"&lt;&gt;"&amp;"NL",$D$5:$D$70,"&lt;&gt;"&amp;"HORS LIGUE",W$5:W$70,"&lt;"&amp;W48)+1),Paramètres!$B$3:$C$56,2,FALSE)*Paramètres!$N$12))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LIGUE")),"",COUNTIFS($D$5:$D$70,"&lt;&gt;"&amp;"",$D$5:$D$70,"&lt;&gt;"&amp;"NL",$D$5:$D$70,"&lt;&gt;"&amp;"HORS LIGUE",Y$5:Y$70,"&lt;"&amp;Y48)+1),Paramètres!$B$3:$C$56,2,FALSE)*Paramètres!$N$13))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LIGUE")),"",COUNTIFS($D$5:$D$70,"&lt;&gt;"&amp;"",$D$5:$D$70,"&lt;&gt;"&amp;"NL",$D$5:$D$70,"&lt;&gt;"&amp;"HORS LIGUE",AA$5:AA$70,"&lt;"&amp;AA48)+1),Paramètres!$B$3:$C$56,2,FALSE)*Paramètres!$N$14))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LIGUE")),"",COUNTIFS($D$5:$D$70,"&lt;&gt;"&amp;"",$D$5:$D$70,"&lt;&gt;"&amp;"NL",$D$5:$D$70,"&lt;&gt;"&amp;"HORS LIGUE",AC$5:AC$70,"&lt;"&amp;AC48)+1),Paramètres!$B$3:$C$56,2,FALSE)*Paramètres!$N$15))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LIGUE")),"",COUNTIFS($D$5:$D$70,"&lt;&gt;"&amp;"",$D$5:$D$70,"&lt;&gt;"&amp;"NL",$D$5:$D$70,"&lt;&gt;"&amp;"HORS LIGUE",AE$5:AE$70,"&lt;"&amp;AE48)+1),Paramètres!$B$3:$C$56,2,FALSE)*Paramètres!$N$16))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LIGUE")),"",COUNTIFS($D$5:$D$70,"&lt;&gt;"&amp;"",$D$5:$D$70,"&lt;&gt;"&amp;"NL",$D$5:$D$70,"&lt;&gt;"&amp;"HORS LIGUE",AG$5:AG$70,"&lt;"&amp;AG48)+1),Paramètres!$B$3:$C$56,2,FALSE)*Paramètres!$N$17))</f>
        <v>0</v>
      </c>
      <c r="AI48" s="40">
        <f>F48+H48+J48+L48+N48+P48+R48+T48+V48+X48+Z48+AB48+AD48+AF48+AH48</f>
        <v>10</v>
      </c>
      <c r="AJ48" s="3">
        <f>IF(AI48&lt;&gt;0,RANK(AI48,$AI$5:$AI$70),"")</f>
        <v>38</v>
      </c>
      <c r="AK48" s="5">
        <f>COUNTA(E48,G48,I48,K48,M48,O48,Q48,S48,U48,W48,Y48,AA48,AC48,AE48,AG48)</f>
        <v>1</v>
      </c>
      <c r="AL48" s="41">
        <f>HLOOKUP($AL$2,$BD$4:$BR$70,ROW(A48)-3,FALSE)</f>
        <v>10</v>
      </c>
      <c r="AM48" s="33">
        <f>IF(AL48&lt;&gt;0,RANK(AL48,$AL$5:$AL$70),"")</f>
        <v>38</v>
      </c>
      <c r="AO48" s="22">
        <f t="shared" si="46"/>
        <v>0</v>
      </c>
      <c r="AP48">
        <f t="shared" si="47"/>
        <v>10</v>
      </c>
      <c r="AQ48">
        <f t="shared" si="48"/>
        <v>0</v>
      </c>
      <c r="AR48">
        <f t="shared" si="49"/>
        <v>0</v>
      </c>
      <c r="AS48">
        <f t="shared" si="50"/>
        <v>0</v>
      </c>
      <c r="AT48">
        <f t="shared" si="51"/>
        <v>0</v>
      </c>
      <c r="AU48">
        <f t="shared" si="52"/>
        <v>0</v>
      </c>
      <c r="AV48">
        <f t="shared" si="53"/>
        <v>0</v>
      </c>
      <c r="AW48">
        <f t="shared" si="54"/>
        <v>0</v>
      </c>
      <c r="AX48">
        <f t="shared" si="55"/>
        <v>0</v>
      </c>
      <c r="AY48">
        <f t="shared" si="56"/>
        <v>0</v>
      </c>
      <c r="AZ48">
        <f t="shared" si="57"/>
        <v>0</v>
      </c>
      <c r="BA48">
        <f t="shared" si="58"/>
        <v>0</v>
      </c>
      <c r="BB48">
        <f t="shared" si="59"/>
        <v>0</v>
      </c>
      <c r="BC48">
        <f t="shared" si="60"/>
        <v>0</v>
      </c>
      <c r="BD48">
        <f t="shared" si="61"/>
        <v>10</v>
      </c>
      <c r="BE48" s="22">
        <f t="shared" ref="BE48:BR48" si="75">BD48+LARGE($AO48:$BC48,BE$4)</f>
        <v>10</v>
      </c>
      <c r="BF48" s="22">
        <f t="shared" si="75"/>
        <v>10</v>
      </c>
      <c r="BG48" s="22">
        <f t="shared" si="75"/>
        <v>10</v>
      </c>
      <c r="BH48" s="22">
        <f t="shared" si="75"/>
        <v>10</v>
      </c>
      <c r="BI48" s="22">
        <f t="shared" si="75"/>
        <v>10</v>
      </c>
      <c r="BJ48" s="22">
        <f t="shared" si="75"/>
        <v>10</v>
      </c>
      <c r="BK48" s="22">
        <f t="shared" si="75"/>
        <v>10</v>
      </c>
      <c r="BL48" s="22">
        <f t="shared" si="75"/>
        <v>10</v>
      </c>
      <c r="BM48" s="22">
        <f t="shared" si="75"/>
        <v>10</v>
      </c>
      <c r="BN48" s="22">
        <f t="shared" si="75"/>
        <v>10</v>
      </c>
      <c r="BO48" s="22">
        <f t="shared" si="75"/>
        <v>10</v>
      </c>
      <c r="BP48" s="22">
        <f t="shared" si="75"/>
        <v>10</v>
      </c>
      <c r="BQ48" s="22">
        <f t="shared" si="75"/>
        <v>10</v>
      </c>
      <c r="BR48" s="22">
        <f t="shared" si="75"/>
        <v>10</v>
      </c>
    </row>
    <row r="49" spans="1:70" ht="17" x14ac:dyDescent="0.2">
      <c r="A49" s="80" t="s">
        <v>641</v>
      </c>
      <c r="B49" s="93" t="s">
        <v>642</v>
      </c>
      <c r="C49" s="80" t="s">
        <v>547</v>
      </c>
      <c r="D49" s="32" t="s">
        <v>24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LIGUE")),"",COUNTIFS($D$5:$D$70,"&lt;&gt;"&amp;"",$D$5:$D$70,"&lt;&gt;"&amp;"NL",$D$5:$D$70,"&lt;&gt;"&amp;"HORS LIGUE",E$5:E$70,"&lt;"&amp;E49)+1),Paramètres!$B$3:$C$56,2,FALSE)*Paramètres!$N$3))</f>
        <v>0</v>
      </c>
      <c r="G49" s="4">
        <v>5</v>
      </c>
      <c r="H49" s="2">
        <v>10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LIGUE")),"",COUNTIFS($D$5:$D$70,"&lt;&gt;"&amp;"",$D$5:$D$70,"&lt;&gt;"&amp;"NL",$D$5:$D$70,"&lt;&gt;"&amp;"HORS LIGUE",I$5:I$70,"&lt;"&amp;I49)+1),Paramètres!$B$3:$C$56,2,FALSE)*Paramètres!$N$5))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LIGUE")),"",COUNTIFS($D$5:$D$70,"&lt;&gt;"&amp;"",$D$5:$D$70,"&lt;&gt;"&amp;"NL",$D$5:$D$70,"&lt;&gt;"&amp;"HORS LIGUE",K$5:K$70,"&lt;"&amp;K49)+1),Paramètres!$B$3:$C$56,2,FALSE)*Paramètres!$N$6))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LIGUE")),"",COUNTIFS($D$5:$D$70,"&lt;&gt;"&amp;"",$D$5:$D$70,"&lt;&gt;"&amp;"NL",$D$5:$D$70,"&lt;&gt;"&amp;"HORS LIGUE",M$5:M$70,"&lt;"&amp;M49)+1),Paramètres!$B$3:$C$56,2,FALSE)*Paramètres!$N$7))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LIGUE")),"",COUNTIFS($D$5:$D$70,"&lt;&gt;"&amp;"",$D$5:$D$70,"&lt;&gt;"&amp;"NL",$D$5:$D$70,"&lt;&gt;"&amp;"HORS LIGUE",O$5:O$70,"&lt;"&amp;O49)+1),Paramètres!$B$3:$C$56,2,FALSE)*Paramètres!$N$8))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LIGUE")),"",COUNTIFS($D$5:$D$70,"&lt;&gt;"&amp;"",$D$5:$D$70,"&lt;&gt;"&amp;"NL",$D$5:$D$70,"&lt;&gt;"&amp;"HORS LIGUE",Q$5:Q$70,"&lt;"&amp;Q49)+1),Paramètres!$B$3:$C$56,2,FALSE)*Paramètres!$N$9))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LIGUE")),"",COUNTIFS($D$5:$D$70,"&lt;&gt;"&amp;"",$D$5:$D$70,"&lt;&gt;"&amp;"NL",$D$5:$D$70,"&lt;&gt;"&amp;"HORS LIGUE",S$5:S$70,"&lt;"&amp;S49)+1),Paramètres!$B$3:$C$56,2,FALSE)*Paramètres!$N$10))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LIGUE")),"",COUNTIFS($D$5:$D$70,"&lt;&gt;"&amp;"",$D$5:$D$70,"&lt;&gt;"&amp;"NL",$D$5:$D$70,"&lt;&gt;"&amp;"HORS LIGUE",U$5:U$70,"&lt;"&amp;U49)+1),Paramètres!$B$3:$C$56,2,FALSE)*Paramètres!$N$11))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LIGUE")),"",COUNTIFS($D$5:$D$70,"&lt;&gt;"&amp;"",$D$5:$D$70,"&lt;&gt;"&amp;"NL",$D$5:$D$70,"&lt;&gt;"&amp;"HORS LIGUE",W$5:W$70,"&lt;"&amp;W49)+1),Paramètres!$B$3:$C$56,2,FALSE)*Paramètres!$N$12))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LIGUE")),"",COUNTIFS($D$5:$D$70,"&lt;&gt;"&amp;"",$D$5:$D$70,"&lt;&gt;"&amp;"NL",$D$5:$D$70,"&lt;&gt;"&amp;"HORS LIGUE",Y$5:Y$70,"&lt;"&amp;Y49)+1),Paramètres!$B$3:$C$56,2,FALSE)*Paramètres!$N$13))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LIGUE")),"",COUNTIFS($D$5:$D$70,"&lt;&gt;"&amp;"",$D$5:$D$70,"&lt;&gt;"&amp;"NL",$D$5:$D$70,"&lt;&gt;"&amp;"HORS LIGUE",AA$5:AA$70,"&lt;"&amp;AA49)+1),Paramètres!$B$3:$C$56,2,FALSE)*Paramètres!$N$14))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LIGUE")),"",COUNTIFS($D$5:$D$70,"&lt;&gt;"&amp;"",$D$5:$D$70,"&lt;&gt;"&amp;"NL",$D$5:$D$70,"&lt;&gt;"&amp;"HORS LIGUE",AC$5:AC$70,"&lt;"&amp;AC49)+1),Paramètres!$B$3:$C$56,2,FALSE)*Paramètres!$N$15))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LIGUE")),"",COUNTIFS($D$5:$D$70,"&lt;&gt;"&amp;"",$D$5:$D$70,"&lt;&gt;"&amp;"NL",$D$5:$D$70,"&lt;&gt;"&amp;"HORS LIGUE",AE$5:AE$70,"&lt;"&amp;AE49)+1),Paramètres!$B$3:$C$56,2,FALSE)*Paramètres!$N$16))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LIGUE")),"",COUNTIFS($D$5:$D$70,"&lt;&gt;"&amp;"",$D$5:$D$70,"&lt;&gt;"&amp;"NL",$D$5:$D$70,"&lt;&gt;"&amp;"HORS LIGUE",AG$5:AG$70,"&lt;"&amp;AG49)+1),Paramètres!$B$3:$C$56,2,FALSE)*Paramètres!$N$17))</f>
        <v>0</v>
      </c>
      <c r="AI49" s="40">
        <f>F49+H49+J49+L49+N49+P49+R49+T49+V49+X49+Z49+AB49+AD49+AF49+AH49</f>
        <v>10</v>
      </c>
      <c r="AJ49" s="3">
        <f>IF(AI49&lt;&gt;0,RANK(AI49,$AI$5:$AI$70),"")</f>
        <v>38</v>
      </c>
      <c r="AK49" s="5">
        <f>COUNTA(E49,G49,I49,K49,M49,O49,Q49,S49,U49,W49,Y49,AA49,AC49,AE49,AG49)</f>
        <v>1</v>
      </c>
      <c r="AL49" s="41">
        <f>HLOOKUP($AL$2,$BD$4:$BR$70,ROW(A49)-3,FALSE)</f>
        <v>10</v>
      </c>
      <c r="AM49" s="33">
        <f>IF(AL49&lt;&gt;0,RANK(AL49,$AL$5:$AL$70),"")</f>
        <v>38</v>
      </c>
      <c r="AO49" s="22">
        <f t="shared" si="46"/>
        <v>0</v>
      </c>
      <c r="AP49">
        <f t="shared" si="47"/>
        <v>10</v>
      </c>
      <c r="AQ49">
        <f t="shared" si="48"/>
        <v>0</v>
      </c>
      <c r="AR49">
        <f t="shared" si="49"/>
        <v>0</v>
      </c>
      <c r="AS49">
        <f t="shared" si="50"/>
        <v>0</v>
      </c>
      <c r="AT49">
        <f t="shared" si="51"/>
        <v>0</v>
      </c>
      <c r="AU49">
        <f t="shared" si="52"/>
        <v>0</v>
      </c>
      <c r="AV49">
        <f t="shared" si="53"/>
        <v>0</v>
      </c>
      <c r="AW49">
        <f t="shared" si="54"/>
        <v>0</v>
      </c>
      <c r="AX49">
        <f t="shared" si="55"/>
        <v>0</v>
      </c>
      <c r="AY49">
        <f t="shared" si="56"/>
        <v>0</v>
      </c>
      <c r="AZ49">
        <f t="shared" si="57"/>
        <v>0</v>
      </c>
      <c r="BA49">
        <f t="shared" si="58"/>
        <v>0</v>
      </c>
      <c r="BB49">
        <f t="shared" si="59"/>
        <v>0</v>
      </c>
      <c r="BC49">
        <f t="shared" si="60"/>
        <v>0</v>
      </c>
      <c r="BD49">
        <f t="shared" si="61"/>
        <v>10</v>
      </c>
      <c r="BE49" s="22">
        <f t="shared" ref="BE49:BR49" si="76">BD49+LARGE($AO49:$BC49,BE$4)</f>
        <v>10</v>
      </c>
      <c r="BF49" s="22">
        <f t="shared" si="76"/>
        <v>10</v>
      </c>
      <c r="BG49" s="22">
        <f t="shared" si="76"/>
        <v>10</v>
      </c>
      <c r="BH49" s="22">
        <f t="shared" si="76"/>
        <v>10</v>
      </c>
      <c r="BI49" s="22">
        <f t="shared" si="76"/>
        <v>10</v>
      </c>
      <c r="BJ49" s="22">
        <f t="shared" si="76"/>
        <v>10</v>
      </c>
      <c r="BK49" s="22">
        <f t="shared" si="76"/>
        <v>10</v>
      </c>
      <c r="BL49" s="22">
        <f t="shared" si="76"/>
        <v>10</v>
      </c>
      <c r="BM49" s="22">
        <f t="shared" si="76"/>
        <v>10</v>
      </c>
      <c r="BN49" s="22">
        <f t="shared" si="76"/>
        <v>10</v>
      </c>
      <c r="BO49" s="22">
        <f t="shared" si="76"/>
        <v>10</v>
      </c>
      <c r="BP49" s="22">
        <f t="shared" si="76"/>
        <v>10</v>
      </c>
      <c r="BQ49" s="22">
        <f t="shared" si="76"/>
        <v>10</v>
      </c>
      <c r="BR49" s="22">
        <f t="shared" si="76"/>
        <v>10</v>
      </c>
    </row>
    <row r="50" spans="1:70" ht="17" x14ac:dyDescent="0.2">
      <c r="A50" s="95" t="s">
        <v>259</v>
      </c>
      <c r="B50" s="96" t="s">
        <v>234</v>
      </c>
      <c r="C50" s="95" t="s">
        <v>235</v>
      </c>
      <c r="D50" s="95" t="s">
        <v>18</v>
      </c>
      <c r="E50" s="6">
        <v>10</v>
      </c>
      <c r="F50" s="2">
        <v>10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LIGUE")),"",COUNTIFS($D$5:$D$70,"&lt;&gt;"&amp;"",$D$5:$D$70,"&lt;&gt;"&amp;"NL",$D$5:$D$70,"&lt;&gt;"&amp;"HORS LIGUE",G$5:G$70,"&lt;"&amp;G50)+1),Paramètres!$B$3:$C$56,2,FALSE)*Paramètres!$N$4))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LIGUE")),"",COUNTIFS($D$5:$D$70,"&lt;&gt;"&amp;"",$D$5:$D$70,"&lt;&gt;"&amp;"NL",$D$5:$D$70,"&lt;&gt;"&amp;"HORS LIGUE",I$5:I$70,"&lt;"&amp;I50)+1),Paramètres!$B$3:$C$56,2,FALSE)*Paramètres!$N$5))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LIGUE")),"",COUNTIFS($D$5:$D$70,"&lt;&gt;"&amp;"",$D$5:$D$70,"&lt;&gt;"&amp;"NL",$D$5:$D$70,"&lt;&gt;"&amp;"HORS LIGUE",K$5:K$70,"&lt;"&amp;K50)+1),Paramètres!$B$3:$C$56,2,FALSE)*Paramètres!$N$6))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LIGUE")),"",COUNTIFS($D$5:$D$70,"&lt;&gt;"&amp;"",$D$5:$D$70,"&lt;&gt;"&amp;"NL",$D$5:$D$70,"&lt;&gt;"&amp;"HORS LIGUE",M$5:M$70,"&lt;"&amp;M50)+1),Paramètres!$B$3:$C$56,2,FALSE)*Paramètres!$N$7))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LIGUE")),"",COUNTIFS($D$5:$D$70,"&lt;&gt;"&amp;"",$D$5:$D$70,"&lt;&gt;"&amp;"NL",$D$5:$D$70,"&lt;&gt;"&amp;"HORS LIGUE",O$5:O$70,"&lt;"&amp;O50)+1),Paramètres!$B$3:$C$56,2,FALSE)*Paramètres!$N$8))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LIGUE")),"",COUNTIFS($D$5:$D$70,"&lt;&gt;"&amp;"",$D$5:$D$70,"&lt;&gt;"&amp;"NL",$D$5:$D$70,"&lt;&gt;"&amp;"HORS LIGUE",Q$5:Q$70,"&lt;"&amp;Q50)+1),Paramètres!$B$3:$C$56,2,FALSE)*Paramètres!$N$9))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LIGUE")),"",COUNTIFS($D$5:$D$70,"&lt;&gt;"&amp;"",$D$5:$D$70,"&lt;&gt;"&amp;"NL",$D$5:$D$70,"&lt;&gt;"&amp;"HORS LIGUE",S$5:S$70,"&lt;"&amp;S50)+1),Paramètres!$B$3:$C$56,2,FALSE)*Paramètres!$N$10))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LIGUE")),"",COUNTIFS($D$5:$D$70,"&lt;&gt;"&amp;"",$D$5:$D$70,"&lt;&gt;"&amp;"NL",$D$5:$D$70,"&lt;&gt;"&amp;"HORS LIGUE",U$5:U$70,"&lt;"&amp;U50)+1),Paramètres!$B$3:$C$56,2,FALSE)*Paramètres!$N$11))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LIGUE")),"",COUNTIFS($D$5:$D$70,"&lt;&gt;"&amp;"",$D$5:$D$70,"&lt;&gt;"&amp;"NL",$D$5:$D$70,"&lt;&gt;"&amp;"HORS LIGUE",W$5:W$70,"&lt;"&amp;W50)+1),Paramètres!$B$3:$C$56,2,FALSE)*Paramètres!$N$12))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LIGUE")),"",COUNTIFS($D$5:$D$70,"&lt;&gt;"&amp;"",$D$5:$D$70,"&lt;&gt;"&amp;"NL",$D$5:$D$70,"&lt;&gt;"&amp;"HORS LIGUE",Y$5:Y$70,"&lt;"&amp;Y50)+1),Paramètres!$B$3:$C$56,2,FALSE)*Paramètres!$N$13))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LIGUE")),"",COUNTIFS($D$5:$D$70,"&lt;&gt;"&amp;"",$D$5:$D$70,"&lt;&gt;"&amp;"NL",$D$5:$D$70,"&lt;&gt;"&amp;"HORS LIGUE",AA$5:AA$70,"&lt;"&amp;AA50)+1),Paramètres!$B$3:$C$56,2,FALSE)*Paramètres!$N$14))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LIGUE")),"",COUNTIFS($D$5:$D$70,"&lt;&gt;"&amp;"",$D$5:$D$70,"&lt;&gt;"&amp;"NL",$D$5:$D$70,"&lt;&gt;"&amp;"HORS LIGUE",AC$5:AC$70,"&lt;"&amp;AC50)+1),Paramètres!$B$3:$C$56,2,FALSE)*Paramètres!$N$15))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LIGUE")),"",COUNTIFS($D$5:$D$70,"&lt;&gt;"&amp;"",$D$5:$D$70,"&lt;&gt;"&amp;"NL",$D$5:$D$70,"&lt;&gt;"&amp;"HORS LIGUE",AE$5:AE$70,"&lt;"&amp;AE50)+1),Paramètres!$B$3:$C$56,2,FALSE)*Paramètres!$N$16))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LIGUE")),"",COUNTIFS($D$5:$D$70,"&lt;&gt;"&amp;"",$D$5:$D$70,"&lt;&gt;"&amp;"NL",$D$5:$D$70,"&lt;&gt;"&amp;"HORS LIGUE",AG$5:AG$70,"&lt;"&amp;AG50)+1),Paramètres!$B$3:$C$56,2,FALSE)*Paramètres!$N$17))</f>
        <v>0</v>
      </c>
      <c r="AI50" s="40">
        <f>F50+H50+J50+L50+N50+P50+R50+T50+V50+X50+Z50+AB50+AD50+AF50+AH50</f>
        <v>10</v>
      </c>
      <c r="AJ50" s="3">
        <f>IF(AI50&lt;&gt;0,RANK(AI50,$AI$5:$AI$70),"")</f>
        <v>38</v>
      </c>
      <c r="AK50" s="5">
        <f>COUNTA(E50,G50,I50,K50,M50,O50,Q50,S50,U50,W50,Y50,AA50,AC50,AE50,AG50)</f>
        <v>1</v>
      </c>
      <c r="AL50" s="41">
        <f>HLOOKUP($AL$2,$BD$4:$BR$70,ROW(A50)-3,FALSE)</f>
        <v>10</v>
      </c>
      <c r="AM50" s="33">
        <f>IF(AL50&lt;&gt;0,RANK(AL50,$AL$5:$AL$70),"")</f>
        <v>38</v>
      </c>
      <c r="AO50" s="22">
        <f t="shared" si="46"/>
        <v>10</v>
      </c>
      <c r="AP50">
        <f t="shared" si="47"/>
        <v>0</v>
      </c>
      <c r="AQ50">
        <f t="shared" si="48"/>
        <v>0</v>
      </c>
      <c r="AR50">
        <f t="shared" si="49"/>
        <v>0</v>
      </c>
      <c r="AS50">
        <f t="shared" si="50"/>
        <v>0</v>
      </c>
      <c r="AT50">
        <f t="shared" si="51"/>
        <v>0</v>
      </c>
      <c r="AU50">
        <f t="shared" si="52"/>
        <v>0</v>
      </c>
      <c r="AV50">
        <f t="shared" si="53"/>
        <v>0</v>
      </c>
      <c r="AW50">
        <f t="shared" si="54"/>
        <v>0</v>
      </c>
      <c r="AX50">
        <f t="shared" si="55"/>
        <v>0</v>
      </c>
      <c r="AY50">
        <f t="shared" si="56"/>
        <v>0</v>
      </c>
      <c r="AZ50">
        <f t="shared" si="57"/>
        <v>0</v>
      </c>
      <c r="BA50">
        <f t="shared" si="58"/>
        <v>0</v>
      </c>
      <c r="BB50">
        <f t="shared" si="59"/>
        <v>0</v>
      </c>
      <c r="BC50">
        <f t="shared" si="60"/>
        <v>0</v>
      </c>
      <c r="BD50">
        <f t="shared" si="61"/>
        <v>10</v>
      </c>
      <c r="BE50" s="22">
        <f t="shared" ref="BE50:BR50" si="77">BD50+LARGE($AO50:$BC50,BE$4)</f>
        <v>10</v>
      </c>
      <c r="BF50" s="22">
        <f t="shared" si="77"/>
        <v>10</v>
      </c>
      <c r="BG50" s="22">
        <f t="shared" si="77"/>
        <v>10</v>
      </c>
      <c r="BH50" s="22">
        <f t="shared" si="77"/>
        <v>10</v>
      </c>
      <c r="BI50" s="22">
        <f t="shared" si="77"/>
        <v>10</v>
      </c>
      <c r="BJ50" s="22">
        <f t="shared" si="77"/>
        <v>10</v>
      </c>
      <c r="BK50" s="22">
        <f t="shared" si="77"/>
        <v>10</v>
      </c>
      <c r="BL50" s="22">
        <f t="shared" si="77"/>
        <v>10</v>
      </c>
      <c r="BM50" s="22">
        <f t="shared" si="77"/>
        <v>10</v>
      </c>
      <c r="BN50" s="22">
        <f t="shared" si="77"/>
        <v>10</v>
      </c>
      <c r="BO50" s="22">
        <f t="shared" si="77"/>
        <v>10</v>
      </c>
      <c r="BP50" s="22">
        <f t="shared" si="77"/>
        <v>10</v>
      </c>
      <c r="BQ50" s="22">
        <f t="shared" si="77"/>
        <v>10</v>
      </c>
      <c r="BR50" s="22">
        <f t="shared" si="77"/>
        <v>10</v>
      </c>
    </row>
    <row r="51" spans="1:70" ht="17" x14ac:dyDescent="0.2">
      <c r="A51" s="95" t="s">
        <v>262</v>
      </c>
      <c r="B51" s="96" t="s">
        <v>241</v>
      </c>
      <c r="C51" s="95" t="s">
        <v>242</v>
      </c>
      <c r="D51" s="95" t="s">
        <v>15</v>
      </c>
      <c r="E51" s="6">
        <v>14</v>
      </c>
      <c r="F51" s="2">
        <v>10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LIGUE")),"",COUNTIFS($D$5:$D$70,"&lt;&gt;"&amp;"",$D$5:$D$70,"&lt;&gt;"&amp;"NL",$D$5:$D$70,"&lt;&gt;"&amp;"HORS LIGUE",G$5:G$70,"&lt;"&amp;G51)+1),Paramètres!$B$3:$C$56,2,FALSE)*Paramètres!$N$4))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LIGUE")),"",COUNTIFS($D$5:$D$70,"&lt;&gt;"&amp;"",$D$5:$D$70,"&lt;&gt;"&amp;"NL",$D$5:$D$70,"&lt;&gt;"&amp;"HORS LIGUE",I$5:I$70,"&lt;"&amp;I51)+1),Paramètres!$B$3:$C$56,2,FALSE)*Paramètres!$N$5))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LIGUE")),"",COUNTIFS($D$5:$D$70,"&lt;&gt;"&amp;"",$D$5:$D$70,"&lt;&gt;"&amp;"NL",$D$5:$D$70,"&lt;&gt;"&amp;"HORS LIGUE",K$5:K$70,"&lt;"&amp;K51)+1),Paramètres!$B$3:$C$56,2,FALSE)*Paramètres!$N$6))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LIGUE")),"",COUNTIFS($D$5:$D$70,"&lt;&gt;"&amp;"",$D$5:$D$70,"&lt;&gt;"&amp;"NL",$D$5:$D$70,"&lt;&gt;"&amp;"HORS LIGUE",M$5:M$70,"&lt;"&amp;M51)+1),Paramètres!$B$3:$C$56,2,FALSE)*Paramètres!$N$7))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LIGUE")),"",COUNTIFS($D$5:$D$70,"&lt;&gt;"&amp;"",$D$5:$D$70,"&lt;&gt;"&amp;"NL",$D$5:$D$70,"&lt;&gt;"&amp;"HORS LIGUE",O$5:O$70,"&lt;"&amp;O51)+1),Paramètres!$B$3:$C$56,2,FALSE)*Paramètres!$N$8))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LIGUE")),"",COUNTIFS($D$5:$D$70,"&lt;&gt;"&amp;"",$D$5:$D$70,"&lt;&gt;"&amp;"NL",$D$5:$D$70,"&lt;&gt;"&amp;"HORS LIGUE",Q$5:Q$70,"&lt;"&amp;Q51)+1),Paramètres!$B$3:$C$56,2,FALSE)*Paramètres!$N$9))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LIGUE")),"",COUNTIFS($D$5:$D$70,"&lt;&gt;"&amp;"",$D$5:$D$70,"&lt;&gt;"&amp;"NL",$D$5:$D$70,"&lt;&gt;"&amp;"HORS LIGUE",S$5:S$70,"&lt;"&amp;S51)+1),Paramètres!$B$3:$C$56,2,FALSE)*Paramètres!$N$10))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LIGUE")),"",COUNTIFS($D$5:$D$70,"&lt;&gt;"&amp;"",$D$5:$D$70,"&lt;&gt;"&amp;"NL",$D$5:$D$70,"&lt;&gt;"&amp;"HORS LIGUE",U$5:U$70,"&lt;"&amp;U51)+1),Paramètres!$B$3:$C$56,2,FALSE)*Paramètres!$N$11))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LIGUE")),"",COUNTIFS($D$5:$D$70,"&lt;&gt;"&amp;"",$D$5:$D$70,"&lt;&gt;"&amp;"NL",$D$5:$D$70,"&lt;&gt;"&amp;"HORS LIGUE",W$5:W$70,"&lt;"&amp;W51)+1),Paramètres!$B$3:$C$56,2,FALSE)*Paramètres!$N$12))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LIGUE")),"",COUNTIFS($D$5:$D$70,"&lt;&gt;"&amp;"",$D$5:$D$70,"&lt;&gt;"&amp;"NL",$D$5:$D$70,"&lt;&gt;"&amp;"HORS LIGUE",Y$5:Y$70,"&lt;"&amp;Y51)+1),Paramètres!$B$3:$C$56,2,FALSE)*Paramètres!$N$13))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LIGUE")),"",COUNTIFS($D$5:$D$70,"&lt;&gt;"&amp;"",$D$5:$D$70,"&lt;&gt;"&amp;"NL",$D$5:$D$70,"&lt;&gt;"&amp;"HORS LIGUE",AA$5:AA$70,"&lt;"&amp;AA51)+1),Paramètres!$B$3:$C$56,2,FALSE)*Paramètres!$N$14))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LIGUE")),"",COUNTIFS($D$5:$D$70,"&lt;&gt;"&amp;"",$D$5:$D$70,"&lt;&gt;"&amp;"NL",$D$5:$D$70,"&lt;&gt;"&amp;"HORS LIGUE",AC$5:AC$70,"&lt;"&amp;AC51)+1),Paramètres!$B$3:$C$56,2,FALSE)*Paramètres!$N$15))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LIGUE")),"",COUNTIFS($D$5:$D$70,"&lt;&gt;"&amp;"",$D$5:$D$70,"&lt;&gt;"&amp;"NL",$D$5:$D$70,"&lt;&gt;"&amp;"HORS LIGUE",AE$5:AE$70,"&lt;"&amp;AE51)+1),Paramètres!$B$3:$C$56,2,FALSE)*Paramètres!$N$16))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LIGUE")),"",COUNTIFS($D$5:$D$70,"&lt;&gt;"&amp;"",$D$5:$D$70,"&lt;&gt;"&amp;"NL",$D$5:$D$70,"&lt;&gt;"&amp;"HORS LIGUE",AG$5:AG$70,"&lt;"&amp;AG51)+1),Paramètres!$B$3:$C$56,2,FALSE)*Paramètres!$N$17))</f>
        <v>0</v>
      </c>
      <c r="AI51" s="40">
        <f>F51+H51+J51+L51+N51+P51+R51+T51+V51+X51+Z51+AB51+AD51+AF51+AH51</f>
        <v>10</v>
      </c>
      <c r="AJ51" s="3">
        <f>IF(AI51&lt;&gt;0,RANK(AI51,$AI$5:$AI$70),"")</f>
        <v>38</v>
      </c>
      <c r="AK51" s="5">
        <f>COUNTA(E51,G51,I51,K51,M51,O51,Q51,S51,U51,W51,Y51,AA51,AC51,AE51,AG51)</f>
        <v>1</v>
      </c>
      <c r="AL51" s="41">
        <f>HLOOKUP($AL$2,$BD$4:$BR$70,ROW(A51)-3,FALSE)</f>
        <v>10</v>
      </c>
      <c r="AM51" s="33">
        <f>IF(AL51&lt;&gt;0,RANK(AL51,$AL$5:$AL$70),"")</f>
        <v>38</v>
      </c>
      <c r="AO51" s="22">
        <f t="shared" si="46"/>
        <v>10</v>
      </c>
      <c r="AP51">
        <f t="shared" si="47"/>
        <v>0</v>
      </c>
      <c r="AQ51">
        <f t="shared" si="48"/>
        <v>0</v>
      </c>
      <c r="AR51">
        <f t="shared" si="49"/>
        <v>0</v>
      </c>
      <c r="AS51">
        <f t="shared" si="50"/>
        <v>0</v>
      </c>
      <c r="AT51">
        <f t="shared" si="51"/>
        <v>0</v>
      </c>
      <c r="AU51">
        <f t="shared" si="52"/>
        <v>0</v>
      </c>
      <c r="AV51">
        <f t="shared" si="53"/>
        <v>0</v>
      </c>
      <c r="AW51">
        <f t="shared" si="54"/>
        <v>0</v>
      </c>
      <c r="AX51">
        <f t="shared" si="55"/>
        <v>0</v>
      </c>
      <c r="AY51">
        <f t="shared" si="56"/>
        <v>0</v>
      </c>
      <c r="AZ51">
        <f t="shared" si="57"/>
        <v>0</v>
      </c>
      <c r="BA51">
        <f t="shared" si="58"/>
        <v>0</v>
      </c>
      <c r="BB51">
        <f t="shared" si="59"/>
        <v>0</v>
      </c>
      <c r="BC51">
        <f t="shared" si="60"/>
        <v>0</v>
      </c>
      <c r="BD51">
        <f t="shared" si="61"/>
        <v>10</v>
      </c>
      <c r="BE51" s="22">
        <f t="shared" ref="BE51:BR51" si="78">BD51+LARGE($AO51:$BC51,BE$4)</f>
        <v>10</v>
      </c>
      <c r="BF51" s="22">
        <f t="shared" si="78"/>
        <v>10</v>
      </c>
      <c r="BG51" s="22">
        <f t="shared" si="78"/>
        <v>10</v>
      </c>
      <c r="BH51" s="22">
        <f t="shared" si="78"/>
        <v>10</v>
      </c>
      <c r="BI51" s="22">
        <f t="shared" si="78"/>
        <v>10</v>
      </c>
      <c r="BJ51" s="22">
        <f t="shared" si="78"/>
        <v>10</v>
      </c>
      <c r="BK51" s="22">
        <f t="shared" si="78"/>
        <v>10</v>
      </c>
      <c r="BL51" s="22">
        <f t="shared" si="78"/>
        <v>10</v>
      </c>
      <c r="BM51" s="22">
        <f t="shared" si="78"/>
        <v>10</v>
      </c>
      <c r="BN51" s="22">
        <f t="shared" si="78"/>
        <v>10</v>
      </c>
      <c r="BO51" s="22">
        <f t="shared" si="78"/>
        <v>10</v>
      </c>
      <c r="BP51" s="22">
        <f t="shared" si="78"/>
        <v>10</v>
      </c>
      <c r="BQ51" s="22">
        <f t="shared" si="78"/>
        <v>10</v>
      </c>
      <c r="BR51" s="22">
        <f t="shared" si="78"/>
        <v>10</v>
      </c>
    </row>
    <row r="52" spans="1:70" ht="17" x14ac:dyDescent="0.2">
      <c r="A52" s="95" t="s">
        <v>311</v>
      </c>
      <c r="B52" s="96" t="s">
        <v>289</v>
      </c>
      <c r="C52" s="95" t="s">
        <v>290</v>
      </c>
      <c r="D52" s="95" t="s">
        <v>15</v>
      </c>
      <c r="E52" s="6">
        <v>14</v>
      </c>
      <c r="F52" s="2">
        <v>10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LIGUE")),"",COUNTIFS($D$5:$D$70,"&lt;&gt;"&amp;"",$D$5:$D$70,"&lt;&gt;"&amp;"NL",$D$5:$D$70,"&lt;&gt;"&amp;"HORS LIGUE",G$5:G$70,"&lt;"&amp;G52)+1),Paramètres!$B$3:$C$56,2,FALSE)*Paramètres!$N$4))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LIGUE")),"",COUNTIFS($D$5:$D$70,"&lt;&gt;"&amp;"",$D$5:$D$70,"&lt;&gt;"&amp;"NL",$D$5:$D$70,"&lt;&gt;"&amp;"HORS LIGUE",I$5:I$70,"&lt;"&amp;I52)+1),Paramètres!$B$3:$C$56,2,FALSE)*Paramètres!$N$5))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LIGUE")),"",COUNTIFS($D$5:$D$70,"&lt;&gt;"&amp;"",$D$5:$D$70,"&lt;&gt;"&amp;"NL",$D$5:$D$70,"&lt;&gt;"&amp;"HORS LIGUE",K$5:K$70,"&lt;"&amp;K52)+1),Paramètres!$B$3:$C$56,2,FALSE)*Paramètres!$N$6))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LIGUE")),"",COUNTIFS($D$5:$D$70,"&lt;&gt;"&amp;"",$D$5:$D$70,"&lt;&gt;"&amp;"NL",$D$5:$D$70,"&lt;&gt;"&amp;"HORS LIGUE",M$5:M$70,"&lt;"&amp;M52)+1),Paramètres!$B$3:$C$56,2,FALSE)*Paramètres!$N$7))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LIGUE")),"",COUNTIFS($D$5:$D$70,"&lt;&gt;"&amp;"",$D$5:$D$70,"&lt;&gt;"&amp;"NL",$D$5:$D$70,"&lt;&gt;"&amp;"HORS LIGUE",O$5:O$70,"&lt;"&amp;O52)+1),Paramètres!$B$3:$C$56,2,FALSE)*Paramètres!$N$8))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LIGUE")),"",COUNTIFS($D$5:$D$70,"&lt;&gt;"&amp;"",$D$5:$D$70,"&lt;&gt;"&amp;"NL",$D$5:$D$70,"&lt;&gt;"&amp;"HORS LIGUE",Q$5:Q$70,"&lt;"&amp;Q52)+1),Paramètres!$B$3:$C$56,2,FALSE)*Paramètres!$N$9))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LIGUE")),"",COUNTIFS($D$5:$D$70,"&lt;&gt;"&amp;"",$D$5:$D$70,"&lt;&gt;"&amp;"NL",$D$5:$D$70,"&lt;&gt;"&amp;"HORS LIGUE",S$5:S$70,"&lt;"&amp;S52)+1),Paramètres!$B$3:$C$56,2,FALSE)*Paramètres!$N$10))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LIGUE")),"",COUNTIFS($D$5:$D$70,"&lt;&gt;"&amp;"",$D$5:$D$70,"&lt;&gt;"&amp;"NL",$D$5:$D$70,"&lt;&gt;"&amp;"HORS LIGUE",U$5:U$70,"&lt;"&amp;U52)+1),Paramètres!$B$3:$C$56,2,FALSE)*Paramètres!$N$11))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LIGUE")),"",COUNTIFS($D$5:$D$70,"&lt;&gt;"&amp;"",$D$5:$D$70,"&lt;&gt;"&amp;"NL",$D$5:$D$70,"&lt;&gt;"&amp;"HORS LIGUE",W$5:W$70,"&lt;"&amp;W52)+1),Paramètres!$B$3:$C$56,2,FALSE)*Paramètres!$N$12))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LIGUE")),"",COUNTIFS($D$5:$D$70,"&lt;&gt;"&amp;"",$D$5:$D$70,"&lt;&gt;"&amp;"NL",$D$5:$D$70,"&lt;&gt;"&amp;"HORS LIGUE",Y$5:Y$70,"&lt;"&amp;Y52)+1),Paramètres!$B$3:$C$56,2,FALSE)*Paramètres!$N$13))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LIGUE")),"",COUNTIFS($D$5:$D$70,"&lt;&gt;"&amp;"",$D$5:$D$70,"&lt;&gt;"&amp;"NL",$D$5:$D$70,"&lt;&gt;"&amp;"HORS LIGUE",AA$5:AA$70,"&lt;"&amp;AA52)+1),Paramètres!$B$3:$C$56,2,FALSE)*Paramètres!$N$14))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LIGUE")),"",COUNTIFS($D$5:$D$70,"&lt;&gt;"&amp;"",$D$5:$D$70,"&lt;&gt;"&amp;"NL",$D$5:$D$70,"&lt;&gt;"&amp;"HORS LIGUE",AC$5:AC$70,"&lt;"&amp;AC52)+1),Paramètres!$B$3:$C$56,2,FALSE)*Paramètres!$N$15))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LIGUE")),"",COUNTIFS($D$5:$D$70,"&lt;&gt;"&amp;"",$D$5:$D$70,"&lt;&gt;"&amp;"NL",$D$5:$D$70,"&lt;&gt;"&amp;"HORS LIGUE",AE$5:AE$70,"&lt;"&amp;AE52)+1),Paramètres!$B$3:$C$56,2,FALSE)*Paramètres!$N$16))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LIGUE")),"",COUNTIFS($D$5:$D$70,"&lt;&gt;"&amp;"",$D$5:$D$70,"&lt;&gt;"&amp;"NL",$D$5:$D$70,"&lt;&gt;"&amp;"HORS LIGUE",AG$5:AG$70,"&lt;"&amp;AG52)+1),Paramètres!$B$3:$C$56,2,FALSE)*Paramètres!$N$17))</f>
        <v>0</v>
      </c>
      <c r="AI52" s="40">
        <f>F52+H52+J52+L52+N52+P52+R52+T52+V52+X52+Z52+AB52+AD52+AF52+AH52</f>
        <v>10</v>
      </c>
      <c r="AJ52" s="3">
        <f>IF(AI52&lt;&gt;0,RANK(AI52,$AI$5:$AI$70),"")</f>
        <v>38</v>
      </c>
      <c r="AK52" s="5">
        <f>COUNTA(E52,G52,I52,K52,M52,O52,Q52,S52,U52,W52,Y52,AA52,AC52,AE52,AG52)</f>
        <v>1</v>
      </c>
      <c r="AL52" s="41">
        <f>HLOOKUP($AL$2,$BD$4:$BR$70,ROW(A52)-3,FALSE)</f>
        <v>10</v>
      </c>
      <c r="AM52" s="33">
        <f>IF(AL52&lt;&gt;0,RANK(AL52,$AL$5:$AL$70),"")</f>
        <v>38</v>
      </c>
      <c r="AO52" s="22">
        <f t="shared" si="46"/>
        <v>10</v>
      </c>
      <c r="AP52">
        <f t="shared" si="47"/>
        <v>0</v>
      </c>
      <c r="AQ52">
        <f t="shared" si="48"/>
        <v>0</v>
      </c>
      <c r="AR52">
        <f t="shared" si="49"/>
        <v>0</v>
      </c>
      <c r="AS52">
        <f t="shared" si="50"/>
        <v>0</v>
      </c>
      <c r="AT52">
        <f t="shared" si="51"/>
        <v>0</v>
      </c>
      <c r="AU52">
        <f t="shared" si="52"/>
        <v>0</v>
      </c>
      <c r="AV52">
        <f t="shared" si="53"/>
        <v>0</v>
      </c>
      <c r="AW52">
        <f t="shared" si="54"/>
        <v>0</v>
      </c>
      <c r="AX52">
        <f t="shared" si="55"/>
        <v>0</v>
      </c>
      <c r="AY52">
        <f t="shared" si="56"/>
        <v>0</v>
      </c>
      <c r="AZ52">
        <f t="shared" si="57"/>
        <v>0</v>
      </c>
      <c r="BA52">
        <f t="shared" si="58"/>
        <v>0</v>
      </c>
      <c r="BB52">
        <f t="shared" si="59"/>
        <v>0</v>
      </c>
      <c r="BC52">
        <f t="shared" si="60"/>
        <v>0</v>
      </c>
      <c r="BD52">
        <f t="shared" si="61"/>
        <v>10</v>
      </c>
      <c r="BE52" s="22">
        <f t="shared" ref="BE52:BR52" si="79">BD52+LARGE($AO52:$BC52,BE$4)</f>
        <v>10</v>
      </c>
      <c r="BF52" s="22">
        <f t="shared" si="79"/>
        <v>10</v>
      </c>
      <c r="BG52" s="22">
        <f t="shared" si="79"/>
        <v>10</v>
      </c>
      <c r="BH52" s="22">
        <f t="shared" si="79"/>
        <v>10</v>
      </c>
      <c r="BI52" s="22">
        <f t="shared" si="79"/>
        <v>10</v>
      </c>
      <c r="BJ52" s="22">
        <f t="shared" si="79"/>
        <v>10</v>
      </c>
      <c r="BK52" s="22">
        <f t="shared" si="79"/>
        <v>10</v>
      </c>
      <c r="BL52" s="22">
        <f t="shared" si="79"/>
        <v>10</v>
      </c>
      <c r="BM52" s="22">
        <f t="shared" si="79"/>
        <v>10</v>
      </c>
      <c r="BN52" s="22">
        <f t="shared" si="79"/>
        <v>10</v>
      </c>
      <c r="BO52" s="22">
        <f t="shared" si="79"/>
        <v>10</v>
      </c>
      <c r="BP52" s="22">
        <f t="shared" si="79"/>
        <v>10</v>
      </c>
      <c r="BQ52" s="22">
        <f t="shared" si="79"/>
        <v>10</v>
      </c>
      <c r="BR52" s="22">
        <f t="shared" si="79"/>
        <v>10</v>
      </c>
    </row>
    <row r="53" spans="1:70" ht="17" x14ac:dyDescent="0.2">
      <c r="A53" s="95" t="s">
        <v>264</v>
      </c>
      <c r="B53" s="96" t="s">
        <v>245</v>
      </c>
      <c r="C53" s="95" t="s">
        <v>246</v>
      </c>
      <c r="D53" s="95" t="s">
        <v>15</v>
      </c>
      <c r="E53" s="6">
        <v>16</v>
      </c>
      <c r="F53" s="2">
        <v>10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LIGUE")),"",COUNTIFS($D$5:$D$70,"&lt;&gt;"&amp;"",$D$5:$D$70,"&lt;&gt;"&amp;"NL",$D$5:$D$70,"&lt;&gt;"&amp;"HORS LIGUE",G$5:G$70,"&lt;"&amp;G53)+1),Paramètres!$B$3:$C$56,2,FALSE)*Paramètres!$N$4))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LIGUE")),"",COUNTIFS($D$5:$D$70,"&lt;&gt;"&amp;"",$D$5:$D$70,"&lt;&gt;"&amp;"NL",$D$5:$D$70,"&lt;&gt;"&amp;"HORS LIGUE",I$5:I$70,"&lt;"&amp;I53)+1),Paramètres!$B$3:$C$56,2,FALSE)*Paramètres!$N$5))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LIGUE")),"",COUNTIFS($D$5:$D$70,"&lt;&gt;"&amp;"",$D$5:$D$70,"&lt;&gt;"&amp;"NL",$D$5:$D$70,"&lt;&gt;"&amp;"HORS LIGUE",K$5:K$70,"&lt;"&amp;K53)+1),Paramètres!$B$3:$C$56,2,FALSE)*Paramètres!$N$6))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LIGUE")),"",COUNTIFS($D$5:$D$70,"&lt;&gt;"&amp;"",$D$5:$D$70,"&lt;&gt;"&amp;"NL",$D$5:$D$70,"&lt;&gt;"&amp;"HORS LIGUE",M$5:M$70,"&lt;"&amp;M53)+1),Paramètres!$B$3:$C$56,2,FALSE)*Paramètres!$N$7))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LIGUE")),"",COUNTIFS($D$5:$D$70,"&lt;&gt;"&amp;"",$D$5:$D$70,"&lt;&gt;"&amp;"NL",$D$5:$D$70,"&lt;&gt;"&amp;"HORS LIGUE",O$5:O$70,"&lt;"&amp;O53)+1),Paramètres!$B$3:$C$56,2,FALSE)*Paramètres!$N$8))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LIGUE")),"",COUNTIFS($D$5:$D$70,"&lt;&gt;"&amp;"",$D$5:$D$70,"&lt;&gt;"&amp;"NL",$D$5:$D$70,"&lt;&gt;"&amp;"HORS LIGUE",Q$5:Q$70,"&lt;"&amp;Q53)+1),Paramètres!$B$3:$C$56,2,FALSE)*Paramètres!$N$9))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LIGUE")),"",COUNTIFS($D$5:$D$70,"&lt;&gt;"&amp;"",$D$5:$D$70,"&lt;&gt;"&amp;"NL",$D$5:$D$70,"&lt;&gt;"&amp;"HORS LIGUE",S$5:S$70,"&lt;"&amp;S53)+1),Paramètres!$B$3:$C$56,2,FALSE)*Paramètres!$N$10))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LIGUE")),"",COUNTIFS($D$5:$D$70,"&lt;&gt;"&amp;"",$D$5:$D$70,"&lt;&gt;"&amp;"NL",$D$5:$D$70,"&lt;&gt;"&amp;"HORS LIGUE",U$5:U$70,"&lt;"&amp;U53)+1),Paramètres!$B$3:$C$56,2,FALSE)*Paramètres!$N$11))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LIGUE")),"",COUNTIFS($D$5:$D$70,"&lt;&gt;"&amp;"",$D$5:$D$70,"&lt;&gt;"&amp;"NL",$D$5:$D$70,"&lt;&gt;"&amp;"HORS LIGUE",W$5:W$70,"&lt;"&amp;W53)+1),Paramètres!$B$3:$C$56,2,FALSE)*Paramètres!$N$12))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LIGUE")),"",COUNTIFS($D$5:$D$70,"&lt;&gt;"&amp;"",$D$5:$D$70,"&lt;&gt;"&amp;"NL",$D$5:$D$70,"&lt;&gt;"&amp;"HORS LIGUE",Y$5:Y$70,"&lt;"&amp;Y53)+1),Paramètres!$B$3:$C$56,2,FALSE)*Paramètres!$N$13))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LIGUE")),"",COUNTIFS($D$5:$D$70,"&lt;&gt;"&amp;"",$D$5:$D$70,"&lt;&gt;"&amp;"NL",$D$5:$D$70,"&lt;&gt;"&amp;"HORS LIGUE",AA$5:AA$70,"&lt;"&amp;AA53)+1),Paramètres!$B$3:$C$56,2,FALSE)*Paramètres!$N$14))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LIGUE")),"",COUNTIFS($D$5:$D$70,"&lt;&gt;"&amp;"",$D$5:$D$70,"&lt;&gt;"&amp;"NL",$D$5:$D$70,"&lt;&gt;"&amp;"HORS LIGUE",AC$5:AC$70,"&lt;"&amp;AC53)+1),Paramètres!$B$3:$C$56,2,FALSE)*Paramètres!$N$15))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LIGUE")),"",COUNTIFS($D$5:$D$70,"&lt;&gt;"&amp;"",$D$5:$D$70,"&lt;&gt;"&amp;"NL",$D$5:$D$70,"&lt;&gt;"&amp;"HORS LIGUE",AE$5:AE$70,"&lt;"&amp;AE53)+1),Paramètres!$B$3:$C$56,2,FALSE)*Paramètres!$N$16))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LIGUE")),"",COUNTIFS($D$5:$D$70,"&lt;&gt;"&amp;"",$D$5:$D$70,"&lt;&gt;"&amp;"NL",$D$5:$D$70,"&lt;&gt;"&amp;"HORS LIGUE",AG$5:AG$70,"&lt;"&amp;AG53)+1),Paramètres!$B$3:$C$56,2,FALSE)*Paramètres!$N$17))</f>
        <v>0</v>
      </c>
      <c r="AI53" s="40">
        <f>F53+H53+J53+L53+N53+P53+R53+T53+V53+X53+Z53+AB53+AD53+AF53+AH53</f>
        <v>10</v>
      </c>
      <c r="AJ53" s="3">
        <f>IF(AI53&lt;&gt;0,RANK(AI53,$AI$5:$AI$70),"")</f>
        <v>38</v>
      </c>
      <c r="AK53" s="5">
        <f>COUNTA(E53,G53,I53,K53,M53,O53,Q53,S53,U53,W53,Y53,AA53,AC53,AE53,AG53)</f>
        <v>1</v>
      </c>
      <c r="AL53" s="41">
        <f>HLOOKUP($AL$2,$BD$4:$BR$70,ROW(A53)-3,FALSE)</f>
        <v>10</v>
      </c>
      <c r="AM53" s="33">
        <f>IF(AL53&lt;&gt;0,RANK(AL53,$AL$5:$AL$70),"")</f>
        <v>38</v>
      </c>
      <c r="AO53" s="22">
        <f t="shared" si="46"/>
        <v>10</v>
      </c>
      <c r="AP53">
        <f t="shared" si="47"/>
        <v>0</v>
      </c>
      <c r="AQ53">
        <f t="shared" si="48"/>
        <v>0</v>
      </c>
      <c r="AR53">
        <f t="shared" si="49"/>
        <v>0</v>
      </c>
      <c r="AS53">
        <f t="shared" si="50"/>
        <v>0</v>
      </c>
      <c r="AT53">
        <f t="shared" si="51"/>
        <v>0</v>
      </c>
      <c r="AU53">
        <f t="shared" si="52"/>
        <v>0</v>
      </c>
      <c r="AV53">
        <f t="shared" si="53"/>
        <v>0</v>
      </c>
      <c r="AW53">
        <f t="shared" si="54"/>
        <v>0</v>
      </c>
      <c r="AX53">
        <f t="shared" si="55"/>
        <v>0</v>
      </c>
      <c r="AY53">
        <f t="shared" si="56"/>
        <v>0</v>
      </c>
      <c r="AZ53">
        <f t="shared" si="57"/>
        <v>0</v>
      </c>
      <c r="BA53">
        <f t="shared" si="58"/>
        <v>0</v>
      </c>
      <c r="BB53">
        <f t="shared" si="59"/>
        <v>0</v>
      </c>
      <c r="BC53">
        <f t="shared" si="60"/>
        <v>0</v>
      </c>
      <c r="BD53">
        <f t="shared" si="61"/>
        <v>10</v>
      </c>
      <c r="BE53" s="22">
        <f t="shared" ref="BE53:BR53" si="80">BD53+LARGE($AO53:$BC53,BE$4)</f>
        <v>10</v>
      </c>
      <c r="BF53" s="22">
        <f t="shared" si="80"/>
        <v>10</v>
      </c>
      <c r="BG53" s="22">
        <f t="shared" si="80"/>
        <v>10</v>
      </c>
      <c r="BH53" s="22">
        <f t="shared" si="80"/>
        <v>10</v>
      </c>
      <c r="BI53" s="22">
        <f t="shared" si="80"/>
        <v>10</v>
      </c>
      <c r="BJ53" s="22">
        <f t="shared" si="80"/>
        <v>10</v>
      </c>
      <c r="BK53" s="22">
        <f t="shared" si="80"/>
        <v>10</v>
      </c>
      <c r="BL53" s="22">
        <f t="shared" si="80"/>
        <v>10</v>
      </c>
      <c r="BM53" s="22">
        <f t="shared" si="80"/>
        <v>10</v>
      </c>
      <c r="BN53" s="22">
        <f t="shared" si="80"/>
        <v>10</v>
      </c>
      <c r="BO53" s="22">
        <f t="shared" si="80"/>
        <v>10</v>
      </c>
      <c r="BP53" s="22">
        <f t="shared" si="80"/>
        <v>10</v>
      </c>
      <c r="BQ53" s="22">
        <f t="shared" si="80"/>
        <v>10</v>
      </c>
      <c r="BR53" s="22">
        <f t="shared" si="80"/>
        <v>10</v>
      </c>
    </row>
    <row r="54" spans="1:70" ht="17" x14ac:dyDescent="0.2">
      <c r="A54" s="95" t="s">
        <v>313</v>
      </c>
      <c r="B54" s="96" t="s">
        <v>293</v>
      </c>
      <c r="C54" s="95" t="s">
        <v>294</v>
      </c>
      <c r="D54" s="95" t="s">
        <v>15</v>
      </c>
      <c r="E54" s="6">
        <v>16</v>
      </c>
      <c r="F54" s="2">
        <v>10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LIGUE")),"",COUNTIFS($D$5:$D$70,"&lt;&gt;"&amp;"",$D$5:$D$70,"&lt;&gt;"&amp;"NL",$D$5:$D$70,"&lt;&gt;"&amp;"HORS LIGUE",G$5:G$70,"&lt;"&amp;G54)+1),Paramètres!$B$3:$C$56,2,FALSE)*Paramètres!$N$4))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LIGUE")),"",COUNTIFS($D$5:$D$70,"&lt;&gt;"&amp;"",$D$5:$D$70,"&lt;&gt;"&amp;"NL",$D$5:$D$70,"&lt;&gt;"&amp;"HORS LIGUE",I$5:I$70,"&lt;"&amp;I54)+1),Paramètres!$B$3:$C$56,2,FALSE)*Paramètres!$N$5))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LIGUE")),"",COUNTIFS($D$5:$D$70,"&lt;&gt;"&amp;"",$D$5:$D$70,"&lt;&gt;"&amp;"NL",$D$5:$D$70,"&lt;&gt;"&amp;"HORS LIGUE",K$5:K$70,"&lt;"&amp;K54)+1),Paramètres!$B$3:$C$56,2,FALSE)*Paramètres!$N$6))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LIGUE")),"",COUNTIFS($D$5:$D$70,"&lt;&gt;"&amp;"",$D$5:$D$70,"&lt;&gt;"&amp;"NL",$D$5:$D$70,"&lt;&gt;"&amp;"HORS LIGUE",M$5:M$70,"&lt;"&amp;M54)+1),Paramètres!$B$3:$C$56,2,FALSE)*Paramètres!$N$7))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LIGUE")),"",COUNTIFS($D$5:$D$70,"&lt;&gt;"&amp;"",$D$5:$D$70,"&lt;&gt;"&amp;"NL",$D$5:$D$70,"&lt;&gt;"&amp;"HORS LIGUE",O$5:O$70,"&lt;"&amp;O54)+1),Paramètres!$B$3:$C$56,2,FALSE)*Paramètres!$N$8))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LIGUE")),"",COUNTIFS($D$5:$D$70,"&lt;&gt;"&amp;"",$D$5:$D$70,"&lt;&gt;"&amp;"NL",$D$5:$D$70,"&lt;&gt;"&amp;"HORS LIGUE",Q$5:Q$70,"&lt;"&amp;Q54)+1),Paramètres!$B$3:$C$56,2,FALSE)*Paramètres!$N$9))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LIGUE")),"",COUNTIFS($D$5:$D$70,"&lt;&gt;"&amp;"",$D$5:$D$70,"&lt;&gt;"&amp;"NL",$D$5:$D$70,"&lt;&gt;"&amp;"HORS LIGUE",S$5:S$70,"&lt;"&amp;S54)+1),Paramètres!$B$3:$C$56,2,FALSE)*Paramètres!$N$10))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LIGUE")),"",COUNTIFS($D$5:$D$70,"&lt;&gt;"&amp;"",$D$5:$D$70,"&lt;&gt;"&amp;"NL",$D$5:$D$70,"&lt;&gt;"&amp;"HORS LIGUE",U$5:U$70,"&lt;"&amp;U54)+1),Paramètres!$B$3:$C$56,2,FALSE)*Paramètres!$N$11))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LIGUE")),"",COUNTIFS($D$5:$D$70,"&lt;&gt;"&amp;"",$D$5:$D$70,"&lt;&gt;"&amp;"NL",$D$5:$D$70,"&lt;&gt;"&amp;"HORS LIGUE",W$5:W$70,"&lt;"&amp;W54)+1),Paramètres!$B$3:$C$56,2,FALSE)*Paramètres!$N$12))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LIGUE")),"",COUNTIFS($D$5:$D$70,"&lt;&gt;"&amp;"",$D$5:$D$70,"&lt;&gt;"&amp;"NL",$D$5:$D$70,"&lt;&gt;"&amp;"HORS LIGUE",Y$5:Y$70,"&lt;"&amp;Y54)+1),Paramètres!$B$3:$C$56,2,FALSE)*Paramètres!$N$13))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LIGUE")),"",COUNTIFS($D$5:$D$70,"&lt;&gt;"&amp;"",$D$5:$D$70,"&lt;&gt;"&amp;"NL",$D$5:$D$70,"&lt;&gt;"&amp;"HORS LIGUE",AA$5:AA$70,"&lt;"&amp;AA54)+1),Paramètres!$B$3:$C$56,2,FALSE)*Paramètres!$N$14))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LIGUE")),"",COUNTIFS($D$5:$D$70,"&lt;&gt;"&amp;"",$D$5:$D$70,"&lt;&gt;"&amp;"NL",$D$5:$D$70,"&lt;&gt;"&amp;"HORS LIGUE",AC$5:AC$70,"&lt;"&amp;AC54)+1),Paramètres!$B$3:$C$56,2,FALSE)*Paramètres!$N$15))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LIGUE")),"",COUNTIFS($D$5:$D$70,"&lt;&gt;"&amp;"",$D$5:$D$70,"&lt;&gt;"&amp;"NL",$D$5:$D$70,"&lt;&gt;"&amp;"HORS LIGUE",AE$5:AE$70,"&lt;"&amp;AE54)+1),Paramètres!$B$3:$C$56,2,FALSE)*Paramètres!$N$16))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LIGUE")),"",COUNTIFS($D$5:$D$70,"&lt;&gt;"&amp;"",$D$5:$D$70,"&lt;&gt;"&amp;"NL",$D$5:$D$70,"&lt;&gt;"&amp;"HORS LIGUE",AG$5:AG$70,"&lt;"&amp;AG54)+1),Paramètres!$B$3:$C$56,2,FALSE)*Paramètres!$N$17))</f>
        <v>0</v>
      </c>
      <c r="AI54" s="40">
        <f>F54+H54+J54+L54+N54+P54+R54+T54+V54+X54+Z54+AB54+AD54+AF54+AH54</f>
        <v>10</v>
      </c>
      <c r="AJ54" s="3">
        <f>IF(AI54&lt;&gt;0,RANK(AI54,$AI$5:$AI$70),"")</f>
        <v>38</v>
      </c>
      <c r="AK54" s="5">
        <f>COUNTA(E54,G54,I54,K54,M54,O54,Q54,S54,U54,W54,Y54,AA54,AC54,AE54,AG54)</f>
        <v>1</v>
      </c>
      <c r="AL54" s="41">
        <f>HLOOKUP($AL$2,$BD$4:$BR$70,ROW(A54)-3,FALSE)</f>
        <v>10</v>
      </c>
      <c r="AM54" s="33">
        <f>IF(AL54&lt;&gt;0,RANK(AL54,$AL$5:$AL$70),"")</f>
        <v>38</v>
      </c>
      <c r="AO54" s="22">
        <f t="shared" si="46"/>
        <v>10</v>
      </c>
      <c r="AP54">
        <f t="shared" si="47"/>
        <v>0</v>
      </c>
      <c r="AQ54">
        <f t="shared" si="48"/>
        <v>0</v>
      </c>
      <c r="AR54">
        <f t="shared" si="49"/>
        <v>0</v>
      </c>
      <c r="AS54">
        <f t="shared" si="50"/>
        <v>0</v>
      </c>
      <c r="AT54">
        <f t="shared" si="51"/>
        <v>0</v>
      </c>
      <c r="AU54">
        <f t="shared" si="52"/>
        <v>0</v>
      </c>
      <c r="AV54">
        <f t="shared" si="53"/>
        <v>0</v>
      </c>
      <c r="AW54">
        <f t="shared" si="54"/>
        <v>0</v>
      </c>
      <c r="AX54">
        <f t="shared" si="55"/>
        <v>0</v>
      </c>
      <c r="AY54">
        <f t="shared" si="56"/>
        <v>0</v>
      </c>
      <c r="AZ54">
        <f t="shared" si="57"/>
        <v>0</v>
      </c>
      <c r="BA54">
        <f t="shared" si="58"/>
        <v>0</v>
      </c>
      <c r="BB54">
        <f t="shared" si="59"/>
        <v>0</v>
      </c>
      <c r="BC54">
        <f t="shared" si="60"/>
        <v>0</v>
      </c>
      <c r="BD54">
        <f t="shared" si="61"/>
        <v>10</v>
      </c>
      <c r="BE54" s="22">
        <f t="shared" ref="BE54:BR54" si="81">BD54+LARGE($AO54:$BC54,BE$4)</f>
        <v>10</v>
      </c>
      <c r="BF54" s="22">
        <f t="shared" si="81"/>
        <v>10</v>
      </c>
      <c r="BG54" s="22">
        <f t="shared" si="81"/>
        <v>10</v>
      </c>
      <c r="BH54" s="22">
        <f t="shared" si="81"/>
        <v>10</v>
      </c>
      <c r="BI54" s="22">
        <f t="shared" si="81"/>
        <v>10</v>
      </c>
      <c r="BJ54" s="22">
        <f t="shared" si="81"/>
        <v>10</v>
      </c>
      <c r="BK54" s="22">
        <f t="shared" si="81"/>
        <v>10</v>
      </c>
      <c r="BL54" s="22">
        <f t="shared" si="81"/>
        <v>10</v>
      </c>
      <c r="BM54" s="22">
        <f t="shared" si="81"/>
        <v>10</v>
      </c>
      <c r="BN54" s="22">
        <f t="shared" si="81"/>
        <v>10</v>
      </c>
      <c r="BO54" s="22">
        <f t="shared" si="81"/>
        <v>10</v>
      </c>
      <c r="BP54" s="22">
        <f t="shared" si="81"/>
        <v>10</v>
      </c>
      <c r="BQ54" s="22">
        <f t="shared" si="81"/>
        <v>10</v>
      </c>
      <c r="BR54" s="22">
        <f t="shared" si="81"/>
        <v>10</v>
      </c>
    </row>
    <row r="55" spans="1:70" ht="18" x14ac:dyDescent="0.2">
      <c r="A55" s="95" t="s">
        <v>314</v>
      </c>
      <c r="B55" s="96" t="s">
        <v>295</v>
      </c>
      <c r="C55" s="95" t="s">
        <v>296</v>
      </c>
      <c r="D55" s="95" t="s">
        <v>41</v>
      </c>
      <c r="E55" s="6">
        <v>17</v>
      </c>
      <c r="F55" s="2">
        <v>10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LIGUE")),"",COUNTIFS($D$5:$D$70,"&lt;&gt;"&amp;"",$D$5:$D$70,"&lt;&gt;"&amp;"NL",$D$5:$D$70,"&lt;&gt;"&amp;"HORS LIGUE",G$5:G$70,"&lt;"&amp;G55)+1),Paramètres!$B$3:$C$56,2,FALSE)*Paramètres!$N$4))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LIGUE")),"",COUNTIFS($D$5:$D$70,"&lt;&gt;"&amp;"",$D$5:$D$70,"&lt;&gt;"&amp;"NL",$D$5:$D$70,"&lt;&gt;"&amp;"HORS LIGUE",I$5:I$70,"&lt;"&amp;I55)+1),Paramètres!$B$3:$C$56,2,FALSE)*Paramètres!$N$5))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LIGUE")),"",COUNTIFS($D$5:$D$70,"&lt;&gt;"&amp;"",$D$5:$D$70,"&lt;&gt;"&amp;"NL",$D$5:$D$70,"&lt;&gt;"&amp;"HORS LIGUE",K$5:K$70,"&lt;"&amp;K55)+1),Paramètres!$B$3:$C$56,2,FALSE)*Paramètres!$N$6))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LIGUE")),"",COUNTIFS($D$5:$D$70,"&lt;&gt;"&amp;"",$D$5:$D$70,"&lt;&gt;"&amp;"NL",$D$5:$D$70,"&lt;&gt;"&amp;"HORS LIGUE",M$5:M$70,"&lt;"&amp;M55)+1),Paramètres!$B$3:$C$56,2,FALSE)*Paramètres!$N$7))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LIGUE")),"",COUNTIFS($D$5:$D$70,"&lt;&gt;"&amp;"",$D$5:$D$70,"&lt;&gt;"&amp;"NL",$D$5:$D$70,"&lt;&gt;"&amp;"HORS LIGUE",O$5:O$70,"&lt;"&amp;O55)+1),Paramètres!$B$3:$C$56,2,FALSE)*Paramètres!$N$8))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LIGUE")),"",COUNTIFS($D$5:$D$70,"&lt;&gt;"&amp;"",$D$5:$D$70,"&lt;&gt;"&amp;"NL",$D$5:$D$70,"&lt;&gt;"&amp;"HORS LIGUE",Q$5:Q$70,"&lt;"&amp;Q55)+1),Paramètres!$B$3:$C$56,2,FALSE)*Paramètres!$N$9))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LIGUE")),"",COUNTIFS($D$5:$D$70,"&lt;&gt;"&amp;"",$D$5:$D$70,"&lt;&gt;"&amp;"NL",$D$5:$D$70,"&lt;&gt;"&amp;"HORS LIGUE",S$5:S$70,"&lt;"&amp;S55)+1),Paramètres!$B$3:$C$56,2,FALSE)*Paramètres!$N$10))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LIGUE")),"",COUNTIFS($D$5:$D$70,"&lt;&gt;"&amp;"",$D$5:$D$70,"&lt;&gt;"&amp;"NL",$D$5:$D$70,"&lt;&gt;"&amp;"HORS LIGUE",U$5:U$70,"&lt;"&amp;U55)+1),Paramètres!$B$3:$C$56,2,FALSE)*Paramètres!$N$11))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LIGUE")),"",COUNTIFS($D$5:$D$70,"&lt;&gt;"&amp;"",$D$5:$D$70,"&lt;&gt;"&amp;"NL",$D$5:$D$70,"&lt;&gt;"&amp;"HORS LIGUE",W$5:W$70,"&lt;"&amp;W55)+1),Paramètres!$B$3:$C$56,2,FALSE)*Paramètres!$N$12))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LIGUE")),"",COUNTIFS($D$5:$D$70,"&lt;&gt;"&amp;"",$D$5:$D$70,"&lt;&gt;"&amp;"NL",$D$5:$D$70,"&lt;&gt;"&amp;"HORS LIGUE",Y$5:Y$70,"&lt;"&amp;Y55)+1),Paramètres!$B$3:$C$56,2,FALSE)*Paramètres!$N$13))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LIGUE")),"",COUNTIFS($D$5:$D$70,"&lt;&gt;"&amp;"",$D$5:$D$70,"&lt;&gt;"&amp;"NL",$D$5:$D$70,"&lt;&gt;"&amp;"HORS LIGUE",AA$5:AA$70,"&lt;"&amp;AA55)+1),Paramètres!$B$3:$C$56,2,FALSE)*Paramètres!$N$14))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LIGUE")),"",COUNTIFS($D$5:$D$70,"&lt;&gt;"&amp;"",$D$5:$D$70,"&lt;&gt;"&amp;"NL",$D$5:$D$70,"&lt;&gt;"&amp;"HORS LIGUE",AC$5:AC$70,"&lt;"&amp;AC55)+1),Paramètres!$B$3:$C$56,2,FALSE)*Paramètres!$N$15))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LIGUE")),"",COUNTIFS($D$5:$D$70,"&lt;&gt;"&amp;"",$D$5:$D$70,"&lt;&gt;"&amp;"NL",$D$5:$D$70,"&lt;&gt;"&amp;"HORS LIGUE",AE$5:AE$70,"&lt;"&amp;AE55)+1),Paramètres!$B$3:$C$56,2,FALSE)*Paramètres!$N$16))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LIGUE")),"",COUNTIFS($D$5:$D$70,"&lt;&gt;"&amp;"",$D$5:$D$70,"&lt;&gt;"&amp;"NL",$D$5:$D$70,"&lt;&gt;"&amp;"HORS LIGUE",AG$5:AG$70,"&lt;"&amp;AG55)+1),Paramètres!$B$3:$C$56,2,FALSE)*Paramètres!$N$17))</f>
        <v>0</v>
      </c>
      <c r="AI55" s="40">
        <f>F55+H55+J55+L55+N55+P55+R55+T55+V55+X55+Z55+AB55+AD55+AF55+AH55</f>
        <v>10</v>
      </c>
      <c r="AJ55" s="3">
        <f>IF(AI55&lt;&gt;0,RANK(AI55,$AI$5:$AI$70),"")</f>
        <v>38</v>
      </c>
      <c r="AK55" s="5">
        <f>COUNTA(E55,G55,I55,K55,M55,O55,Q55,S55,U55,W55,Y55,AA55,AC55,AE55,AG55)</f>
        <v>1</v>
      </c>
      <c r="AL55" s="41">
        <f>HLOOKUP($AL$2,$BD$4:$BR$70,ROW(A55)-3,FALSE)</f>
        <v>10</v>
      </c>
      <c r="AM55" s="33">
        <f>IF(AL55&lt;&gt;0,RANK(AL55,$AL$5:$AL$70),"")</f>
        <v>38</v>
      </c>
      <c r="AO55" s="22">
        <f t="shared" si="46"/>
        <v>10</v>
      </c>
      <c r="AP55">
        <f t="shared" si="47"/>
        <v>0</v>
      </c>
      <c r="AQ55">
        <f t="shared" si="48"/>
        <v>0</v>
      </c>
      <c r="AR55">
        <f t="shared" si="49"/>
        <v>0</v>
      </c>
      <c r="AS55">
        <f t="shared" si="50"/>
        <v>0</v>
      </c>
      <c r="AT55">
        <f t="shared" si="51"/>
        <v>0</v>
      </c>
      <c r="AU55">
        <f t="shared" si="52"/>
        <v>0</v>
      </c>
      <c r="AV55">
        <f t="shared" si="53"/>
        <v>0</v>
      </c>
      <c r="AW55">
        <f t="shared" si="54"/>
        <v>0</v>
      </c>
      <c r="AX55">
        <f t="shared" si="55"/>
        <v>0</v>
      </c>
      <c r="AY55">
        <f t="shared" si="56"/>
        <v>0</v>
      </c>
      <c r="AZ55">
        <f t="shared" si="57"/>
        <v>0</v>
      </c>
      <c r="BA55">
        <f t="shared" si="58"/>
        <v>0</v>
      </c>
      <c r="BB55">
        <f t="shared" si="59"/>
        <v>0</v>
      </c>
      <c r="BC55">
        <f t="shared" si="60"/>
        <v>0</v>
      </c>
      <c r="BD55">
        <f t="shared" si="61"/>
        <v>10</v>
      </c>
      <c r="BE55" s="22">
        <f t="shared" ref="BE55:BR55" si="82">BD55+LARGE($AO55:$BC55,BE$4)</f>
        <v>10</v>
      </c>
      <c r="BF55" s="22">
        <f t="shared" si="82"/>
        <v>10</v>
      </c>
      <c r="BG55" s="22">
        <f t="shared" si="82"/>
        <v>10</v>
      </c>
      <c r="BH55" s="22">
        <f t="shared" si="82"/>
        <v>10</v>
      </c>
      <c r="BI55" s="22">
        <f t="shared" si="82"/>
        <v>10</v>
      </c>
      <c r="BJ55" s="22">
        <f t="shared" si="82"/>
        <v>10</v>
      </c>
      <c r="BK55" s="22">
        <f t="shared" si="82"/>
        <v>10</v>
      </c>
      <c r="BL55" s="22">
        <f t="shared" si="82"/>
        <v>10</v>
      </c>
      <c r="BM55" s="22">
        <f t="shared" si="82"/>
        <v>10</v>
      </c>
      <c r="BN55" s="22">
        <f t="shared" si="82"/>
        <v>10</v>
      </c>
      <c r="BO55" s="22">
        <f t="shared" si="82"/>
        <v>10</v>
      </c>
      <c r="BP55" s="22">
        <f t="shared" si="82"/>
        <v>10</v>
      </c>
      <c r="BQ55" s="22">
        <f t="shared" si="82"/>
        <v>10</v>
      </c>
      <c r="BR55" s="22">
        <f t="shared" si="82"/>
        <v>10</v>
      </c>
    </row>
    <row r="56" spans="1:70" ht="18" x14ac:dyDescent="0.2">
      <c r="A56" s="95" t="s">
        <v>315</v>
      </c>
      <c r="B56" s="96" t="s">
        <v>297</v>
      </c>
      <c r="C56" s="95" t="s">
        <v>298</v>
      </c>
      <c r="D56" s="95" t="s">
        <v>41</v>
      </c>
      <c r="E56" s="6">
        <v>18</v>
      </c>
      <c r="F56" s="2">
        <v>10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LIGUE")),"",COUNTIFS($D$5:$D$70,"&lt;&gt;"&amp;"",$D$5:$D$70,"&lt;&gt;"&amp;"NL",$D$5:$D$70,"&lt;&gt;"&amp;"HORS LIGUE",G$5:G$70,"&lt;"&amp;G56)+1),Paramètres!$B$3:$C$56,2,FALSE)*Paramètres!$N$4))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LIGUE")),"",COUNTIFS($D$5:$D$70,"&lt;&gt;"&amp;"",$D$5:$D$70,"&lt;&gt;"&amp;"NL",$D$5:$D$70,"&lt;&gt;"&amp;"HORS LIGUE",I$5:I$70,"&lt;"&amp;I56)+1),Paramètres!$B$3:$C$56,2,FALSE)*Paramètres!$N$5))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LIGUE")),"",COUNTIFS($D$5:$D$70,"&lt;&gt;"&amp;"",$D$5:$D$70,"&lt;&gt;"&amp;"NL",$D$5:$D$70,"&lt;&gt;"&amp;"HORS LIGUE",K$5:K$70,"&lt;"&amp;K56)+1),Paramètres!$B$3:$C$56,2,FALSE)*Paramètres!$N$6))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LIGUE")),"",COUNTIFS($D$5:$D$70,"&lt;&gt;"&amp;"",$D$5:$D$70,"&lt;&gt;"&amp;"NL",$D$5:$D$70,"&lt;&gt;"&amp;"HORS LIGUE",M$5:M$70,"&lt;"&amp;M56)+1),Paramètres!$B$3:$C$56,2,FALSE)*Paramètres!$N$7))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LIGUE")),"",COUNTIFS($D$5:$D$70,"&lt;&gt;"&amp;"",$D$5:$D$70,"&lt;&gt;"&amp;"NL",$D$5:$D$70,"&lt;&gt;"&amp;"HORS LIGUE",O$5:O$70,"&lt;"&amp;O56)+1),Paramètres!$B$3:$C$56,2,FALSE)*Paramètres!$N$8))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LIGUE")),"",COUNTIFS($D$5:$D$70,"&lt;&gt;"&amp;"",$D$5:$D$70,"&lt;&gt;"&amp;"NL",$D$5:$D$70,"&lt;&gt;"&amp;"HORS LIGUE",Q$5:Q$70,"&lt;"&amp;Q56)+1),Paramètres!$B$3:$C$56,2,FALSE)*Paramètres!$N$9))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LIGUE")),"",COUNTIFS($D$5:$D$70,"&lt;&gt;"&amp;"",$D$5:$D$70,"&lt;&gt;"&amp;"NL",$D$5:$D$70,"&lt;&gt;"&amp;"HORS LIGUE",S$5:S$70,"&lt;"&amp;S56)+1),Paramètres!$B$3:$C$56,2,FALSE)*Paramètres!$N$10))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LIGUE")),"",COUNTIFS($D$5:$D$70,"&lt;&gt;"&amp;"",$D$5:$D$70,"&lt;&gt;"&amp;"NL",$D$5:$D$70,"&lt;&gt;"&amp;"HORS LIGUE",U$5:U$70,"&lt;"&amp;U56)+1),Paramètres!$B$3:$C$56,2,FALSE)*Paramètres!$N$11))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LIGUE")),"",COUNTIFS($D$5:$D$70,"&lt;&gt;"&amp;"",$D$5:$D$70,"&lt;&gt;"&amp;"NL",$D$5:$D$70,"&lt;&gt;"&amp;"HORS LIGUE",W$5:W$70,"&lt;"&amp;W56)+1),Paramètres!$B$3:$C$56,2,FALSE)*Paramètres!$N$12))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LIGUE")),"",COUNTIFS($D$5:$D$70,"&lt;&gt;"&amp;"",$D$5:$D$70,"&lt;&gt;"&amp;"NL",$D$5:$D$70,"&lt;&gt;"&amp;"HORS LIGUE",Y$5:Y$70,"&lt;"&amp;Y56)+1),Paramètres!$B$3:$C$56,2,FALSE)*Paramètres!$N$13))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LIGUE")),"",COUNTIFS($D$5:$D$70,"&lt;&gt;"&amp;"",$D$5:$D$70,"&lt;&gt;"&amp;"NL",$D$5:$D$70,"&lt;&gt;"&amp;"HORS LIGUE",AA$5:AA$70,"&lt;"&amp;AA56)+1),Paramètres!$B$3:$C$56,2,FALSE)*Paramètres!$N$14))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LIGUE")),"",COUNTIFS($D$5:$D$70,"&lt;&gt;"&amp;"",$D$5:$D$70,"&lt;&gt;"&amp;"NL",$D$5:$D$70,"&lt;&gt;"&amp;"HORS LIGUE",AC$5:AC$70,"&lt;"&amp;AC56)+1),Paramètres!$B$3:$C$56,2,FALSE)*Paramètres!$N$15))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LIGUE")),"",COUNTIFS($D$5:$D$70,"&lt;&gt;"&amp;"",$D$5:$D$70,"&lt;&gt;"&amp;"NL",$D$5:$D$70,"&lt;&gt;"&amp;"HORS LIGUE",AE$5:AE$70,"&lt;"&amp;AE56)+1),Paramètres!$B$3:$C$56,2,FALSE)*Paramètres!$N$16))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LIGUE")),"",COUNTIFS($D$5:$D$70,"&lt;&gt;"&amp;"",$D$5:$D$70,"&lt;&gt;"&amp;"NL",$D$5:$D$70,"&lt;&gt;"&amp;"HORS LIGUE",AG$5:AG$70,"&lt;"&amp;AG56)+1),Paramètres!$B$3:$C$56,2,FALSE)*Paramètres!$N$17))</f>
        <v>0</v>
      </c>
      <c r="AI56" s="40">
        <f>F56+H56+J56+L56+N56+P56+R56+T56+V56+X56+Z56+AB56+AD56+AF56+AH56</f>
        <v>10</v>
      </c>
      <c r="AJ56" s="3">
        <f>IF(AI56&lt;&gt;0,RANK(AI56,$AI$5:$AI$70),"")</f>
        <v>38</v>
      </c>
      <c r="AK56" s="5">
        <f>COUNTA(E56,G56,I56,K56,M56,O56,Q56,S56,U56,W56,Y56,AA56,AC56,AE56,AG56)</f>
        <v>1</v>
      </c>
      <c r="AL56" s="41">
        <f>HLOOKUP($AL$2,$BD$4:$BR$70,ROW(A56)-3,FALSE)</f>
        <v>10</v>
      </c>
      <c r="AM56" s="33">
        <f>IF(AL56&lt;&gt;0,RANK(AL56,$AL$5:$AL$70),"")</f>
        <v>38</v>
      </c>
      <c r="AO56" s="22">
        <f t="shared" si="46"/>
        <v>10</v>
      </c>
      <c r="AP56">
        <f t="shared" si="47"/>
        <v>0</v>
      </c>
      <c r="AQ56">
        <f t="shared" si="48"/>
        <v>0</v>
      </c>
      <c r="AR56">
        <f t="shared" si="49"/>
        <v>0</v>
      </c>
      <c r="AS56">
        <f t="shared" si="50"/>
        <v>0</v>
      </c>
      <c r="AT56">
        <f t="shared" si="51"/>
        <v>0</v>
      </c>
      <c r="AU56">
        <f t="shared" si="52"/>
        <v>0</v>
      </c>
      <c r="AV56">
        <f t="shared" si="53"/>
        <v>0</v>
      </c>
      <c r="AW56">
        <f t="shared" si="54"/>
        <v>0</v>
      </c>
      <c r="AX56">
        <f t="shared" si="55"/>
        <v>0</v>
      </c>
      <c r="AY56">
        <f t="shared" si="56"/>
        <v>0</v>
      </c>
      <c r="AZ56">
        <f t="shared" si="57"/>
        <v>0</v>
      </c>
      <c r="BA56">
        <f t="shared" si="58"/>
        <v>0</v>
      </c>
      <c r="BB56">
        <f t="shared" si="59"/>
        <v>0</v>
      </c>
      <c r="BC56">
        <f t="shared" si="60"/>
        <v>0</v>
      </c>
      <c r="BD56">
        <f t="shared" si="61"/>
        <v>10</v>
      </c>
      <c r="BE56" s="22">
        <f t="shared" ref="BE56:BR56" si="83">BD56+LARGE($AO56:$BC56,BE$4)</f>
        <v>10</v>
      </c>
      <c r="BF56" s="22">
        <f t="shared" si="83"/>
        <v>10</v>
      </c>
      <c r="BG56" s="22">
        <f t="shared" si="83"/>
        <v>10</v>
      </c>
      <c r="BH56" s="22">
        <f t="shared" si="83"/>
        <v>10</v>
      </c>
      <c r="BI56" s="22">
        <f t="shared" si="83"/>
        <v>10</v>
      </c>
      <c r="BJ56" s="22">
        <f t="shared" si="83"/>
        <v>10</v>
      </c>
      <c r="BK56" s="22">
        <f t="shared" si="83"/>
        <v>10</v>
      </c>
      <c r="BL56" s="22">
        <f t="shared" si="83"/>
        <v>10</v>
      </c>
      <c r="BM56" s="22">
        <f t="shared" si="83"/>
        <v>10</v>
      </c>
      <c r="BN56" s="22">
        <f t="shared" si="83"/>
        <v>10</v>
      </c>
      <c r="BO56" s="22">
        <f t="shared" si="83"/>
        <v>10</v>
      </c>
      <c r="BP56" s="22">
        <f t="shared" si="83"/>
        <v>10</v>
      </c>
      <c r="BQ56" s="22">
        <f t="shared" si="83"/>
        <v>10</v>
      </c>
      <c r="BR56" s="22">
        <f t="shared" si="83"/>
        <v>10</v>
      </c>
    </row>
    <row r="57" spans="1:70" ht="18" x14ac:dyDescent="0.2">
      <c r="A57" s="89"/>
      <c r="B57" s="64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LIGUE")),"",COUNTIFS($D$5:$D$70,"&lt;&gt;"&amp;"",$D$5:$D$70,"&lt;&gt;"&amp;"NL",$D$5:$D$70,"&lt;&gt;"&amp;"HORS LIGUE",E$5:E$70,"&lt;"&amp;E57)+1),Paramètres!$B$3:$C$56,2,FALSE)*Paramètres!$N$3))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LIGUE")),"",COUNTIFS($D$5:$D$70,"&lt;&gt;"&amp;"",$D$5:$D$70,"&lt;&gt;"&amp;"NL",$D$5:$D$70,"&lt;&gt;"&amp;"HORS LIGUE",G$5:G$70,"&lt;"&amp;G57)+1),Paramètres!$B$3:$C$56,2,FALSE)*Paramètres!$N$4))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LIGUE")),"",COUNTIFS($D$5:$D$70,"&lt;&gt;"&amp;"",$D$5:$D$70,"&lt;&gt;"&amp;"NL",$D$5:$D$70,"&lt;&gt;"&amp;"HORS LIGUE",I$5:I$70,"&lt;"&amp;I57)+1),Paramètres!$B$3:$C$56,2,FALSE)*Paramètres!$N$5))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LIGUE")),"",COUNTIFS($D$5:$D$70,"&lt;&gt;"&amp;"",$D$5:$D$70,"&lt;&gt;"&amp;"NL",$D$5:$D$70,"&lt;&gt;"&amp;"HORS LIGUE",K$5:K$70,"&lt;"&amp;K57)+1),Paramètres!$B$3:$C$56,2,FALSE)*Paramètres!$N$6))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LIGUE")),"",COUNTIFS($D$5:$D$70,"&lt;&gt;"&amp;"",$D$5:$D$70,"&lt;&gt;"&amp;"NL",$D$5:$D$70,"&lt;&gt;"&amp;"HORS LIGUE",M$5:M$70,"&lt;"&amp;M57)+1),Paramètres!$B$3:$C$56,2,FALSE)*Paramètres!$N$7))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LIGUE")),"",COUNTIFS($D$5:$D$70,"&lt;&gt;"&amp;"",$D$5:$D$70,"&lt;&gt;"&amp;"NL",$D$5:$D$70,"&lt;&gt;"&amp;"HORS LIGUE",O$5:O$70,"&lt;"&amp;O57)+1),Paramètres!$B$3:$C$56,2,FALSE)*Paramètres!$N$8))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LIGUE")),"",COUNTIFS($D$5:$D$70,"&lt;&gt;"&amp;"",$D$5:$D$70,"&lt;&gt;"&amp;"NL",$D$5:$D$70,"&lt;&gt;"&amp;"HORS LIGUE",Q$5:Q$70,"&lt;"&amp;Q57)+1),Paramètres!$B$3:$C$56,2,FALSE)*Paramètres!$N$9))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LIGUE")),"",COUNTIFS($D$5:$D$70,"&lt;&gt;"&amp;"",$D$5:$D$70,"&lt;&gt;"&amp;"NL",$D$5:$D$70,"&lt;&gt;"&amp;"HORS LIGUE",S$5:S$70,"&lt;"&amp;S57)+1),Paramètres!$B$3:$C$56,2,FALSE)*Paramètres!$N$10))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LIGUE")),"",COUNTIFS($D$5:$D$70,"&lt;&gt;"&amp;"",$D$5:$D$70,"&lt;&gt;"&amp;"NL",$D$5:$D$70,"&lt;&gt;"&amp;"HORS LIGUE",U$5:U$70,"&lt;"&amp;U57)+1),Paramètres!$B$3:$C$56,2,FALSE)*Paramètres!$N$11))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LIGUE")),"",COUNTIFS($D$5:$D$70,"&lt;&gt;"&amp;"",$D$5:$D$70,"&lt;&gt;"&amp;"NL",$D$5:$D$70,"&lt;&gt;"&amp;"HORS LIGUE",W$5:W$70,"&lt;"&amp;W57)+1),Paramètres!$B$3:$C$56,2,FALSE)*Paramètres!$N$12))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LIGUE")),"",COUNTIFS($D$5:$D$70,"&lt;&gt;"&amp;"",$D$5:$D$70,"&lt;&gt;"&amp;"NL",$D$5:$D$70,"&lt;&gt;"&amp;"HORS LIGUE",Y$5:Y$70,"&lt;"&amp;Y57)+1),Paramètres!$B$3:$C$56,2,FALSE)*Paramètres!$N$13))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LIGUE")),"",COUNTIFS($D$5:$D$70,"&lt;&gt;"&amp;"",$D$5:$D$70,"&lt;&gt;"&amp;"NL",$D$5:$D$70,"&lt;&gt;"&amp;"HORS LIGUE",AA$5:AA$70,"&lt;"&amp;AA57)+1),Paramètres!$B$3:$C$56,2,FALSE)*Paramètres!$N$14))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LIGUE")),"",COUNTIFS($D$5:$D$70,"&lt;&gt;"&amp;"",$D$5:$D$70,"&lt;&gt;"&amp;"NL",$D$5:$D$70,"&lt;&gt;"&amp;"HORS LIGUE",AC$5:AC$70,"&lt;"&amp;AC57)+1),Paramètres!$B$3:$C$56,2,FALSE)*Paramètres!$N$15))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LIGUE")),"",COUNTIFS($D$5:$D$70,"&lt;&gt;"&amp;"",$D$5:$D$70,"&lt;&gt;"&amp;"NL",$D$5:$D$70,"&lt;&gt;"&amp;"HORS LIGUE",AE$5:AE$70,"&lt;"&amp;AE57)+1),Paramètres!$B$3:$C$56,2,FALSE)*Paramètres!$N$16))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LIGUE")),"",COUNTIFS($D$5:$D$70,"&lt;&gt;"&amp;"",$D$5:$D$70,"&lt;&gt;"&amp;"NL",$D$5:$D$70,"&lt;&gt;"&amp;"HORS LIGUE",AG$5:AG$70,"&lt;"&amp;AG57)+1),Paramètres!$B$3:$C$56,2,FALSE)*Paramètres!$N$17))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IF(AI57&lt;&gt;0,RANK(AI57,$AI$5:$AI$70),"")</f>
        <v/>
      </c>
      <c r="AK57" s="5">
        <f>COUNTA(E57,G57,I57,K57,M57,O57,Q57,S57,U57,W57,Y57,AA57,AC57,AE57,AG57)</f>
        <v>0</v>
      </c>
      <c r="AL57" s="41">
        <f>HLOOKUP($AL$2,$BD$4:$BR$70,ROW(A57)-3,FALSE)</f>
        <v>0</v>
      </c>
      <c r="AM57" s="33" t="str">
        <f>IF(AL57&lt;&gt;0,RANK(AL57,$AL$5:$AL$70),"")</f>
        <v/>
      </c>
      <c r="AO57" s="22">
        <f t="shared" si="46"/>
        <v>0</v>
      </c>
      <c r="AP57">
        <f t="shared" si="47"/>
        <v>0</v>
      </c>
      <c r="AQ57">
        <f t="shared" si="48"/>
        <v>0</v>
      </c>
      <c r="AR57">
        <f t="shared" si="49"/>
        <v>0</v>
      </c>
      <c r="AS57">
        <f t="shared" si="50"/>
        <v>0</v>
      </c>
      <c r="AT57">
        <f t="shared" si="51"/>
        <v>0</v>
      </c>
      <c r="AU57">
        <f t="shared" si="52"/>
        <v>0</v>
      </c>
      <c r="AV57">
        <f t="shared" si="53"/>
        <v>0</v>
      </c>
      <c r="AW57">
        <f t="shared" si="54"/>
        <v>0</v>
      </c>
      <c r="AX57">
        <f t="shared" si="55"/>
        <v>0</v>
      </c>
      <c r="AY57">
        <f t="shared" si="56"/>
        <v>0</v>
      </c>
      <c r="AZ57">
        <f t="shared" si="57"/>
        <v>0</v>
      </c>
      <c r="BA57">
        <f t="shared" si="58"/>
        <v>0</v>
      </c>
      <c r="BB57">
        <f t="shared" si="59"/>
        <v>0</v>
      </c>
      <c r="BC57">
        <f t="shared" si="60"/>
        <v>0</v>
      </c>
      <c r="BD57">
        <f t="shared" si="61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89"/>
      <c r="B58" s="64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LIGUE")),"",COUNTIFS($D$5:$D$70,"&lt;&gt;"&amp;"",$D$5:$D$70,"&lt;&gt;"&amp;"NL",$D$5:$D$70,"&lt;&gt;"&amp;"HORS LIGUE",E$5:E$70,"&lt;"&amp;E58)+1),Paramètres!$B$3:$C$56,2,FALSE)*Paramètres!$N$3))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LIGUE")),"",COUNTIFS($D$5:$D$70,"&lt;&gt;"&amp;"",$D$5:$D$70,"&lt;&gt;"&amp;"NL",$D$5:$D$70,"&lt;&gt;"&amp;"HORS LIGUE",G$5:G$70,"&lt;"&amp;G58)+1),Paramètres!$B$3:$C$56,2,FALSE)*Paramètres!$N$4))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LIGUE")),"",COUNTIFS($D$5:$D$70,"&lt;&gt;"&amp;"",$D$5:$D$70,"&lt;&gt;"&amp;"NL",$D$5:$D$70,"&lt;&gt;"&amp;"HORS LIGUE",I$5:I$70,"&lt;"&amp;I58)+1),Paramètres!$B$3:$C$56,2,FALSE)*Paramètres!$N$5))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LIGUE")),"",COUNTIFS($D$5:$D$70,"&lt;&gt;"&amp;"",$D$5:$D$70,"&lt;&gt;"&amp;"NL",$D$5:$D$70,"&lt;&gt;"&amp;"HORS LIGUE",K$5:K$70,"&lt;"&amp;K58)+1),Paramètres!$B$3:$C$56,2,FALSE)*Paramètres!$N$6))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LIGUE")),"",COUNTIFS($D$5:$D$70,"&lt;&gt;"&amp;"",$D$5:$D$70,"&lt;&gt;"&amp;"NL",$D$5:$D$70,"&lt;&gt;"&amp;"HORS LIGUE",M$5:M$70,"&lt;"&amp;M58)+1),Paramètres!$B$3:$C$56,2,FALSE)*Paramètres!$N$7))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LIGUE")),"",COUNTIFS($D$5:$D$70,"&lt;&gt;"&amp;"",$D$5:$D$70,"&lt;&gt;"&amp;"NL",$D$5:$D$70,"&lt;&gt;"&amp;"HORS LIGUE",O$5:O$70,"&lt;"&amp;O58)+1),Paramètres!$B$3:$C$56,2,FALSE)*Paramètres!$N$8))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LIGUE")),"",COUNTIFS($D$5:$D$70,"&lt;&gt;"&amp;"",$D$5:$D$70,"&lt;&gt;"&amp;"NL",$D$5:$D$70,"&lt;&gt;"&amp;"HORS LIGUE",Q$5:Q$70,"&lt;"&amp;Q58)+1),Paramètres!$B$3:$C$56,2,FALSE)*Paramètres!$N$9))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LIGUE")),"",COUNTIFS($D$5:$D$70,"&lt;&gt;"&amp;"",$D$5:$D$70,"&lt;&gt;"&amp;"NL",$D$5:$D$70,"&lt;&gt;"&amp;"HORS LIGUE",S$5:S$70,"&lt;"&amp;S58)+1),Paramètres!$B$3:$C$56,2,FALSE)*Paramètres!$N$10))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LIGUE")),"",COUNTIFS($D$5:$D$70,"&lt;&gt;"&amp;"",$D$5:$D$70,"&lt;&gt;"&amp;"NL",$D$5:$D$70,"&lt;&gt;"&amp;"HORS LIGUE",U$5:U$70,"&lt;"&amp;U58)+1),Paramètres!$B$3:$C$56,2,FALSE)*Paramètres!$N$11))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LIGUE")),"",COUNTIFS($D$5:$D$70,"&lt;&gt;"&amp;"",$D$5:$D$70,"&lt;&gt;"&amp;"NL",$D$5:$D$70,"&lt;&gt;"&amp;"HORS LIGUE",W$5:W$70,"&lt;"&amp;W58)+1),Paramètres!$B$3:$C$56,2,FALSE)*Paramètres!$N$12))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LIGUE")),"",COUNTIFS($D$5:$D$70,"&lt;&gt;"&amp;"",$D$5:$D$70,"&lt;&gt;"&amp;"NL",$D$5:$D$70,"&lt;&gt;"&amp;"HORS LIGUE",Y$5:Y$70,"&lt;"&amp;Y58)+1),Paramètres!$B$3:$C$56,2,FALSE)*Paramètres!$N$13))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LIGUE")),"",COUNTIFS($D$5:$D$70,"&lt;&gt;"&amp;"",$D$5:$D$70,"&lt;&gt;"&amp;"NL",$D$5:$D$70,"&lt;&gt;"&amp;"HORS LIGUE",AA$5:AA$70,"&lt;"&amp;AA58)+1),Paramètres!$B$3:$C$56,2,FALSE)*Paramètres!$N$14))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LIGUE")),"",COUNTIFS($D$5:$D$70,"&lt;&gt;"&amp;"",$D$5:$D$70,"&lt;&gt;"&amp;"NL",$D$5:$D$70,"&lt;&gt;"&amp;"HORS LIGUE",AC$5:AC$70,"&lt;"&amp;AC58)+1),Paramètres!$B$3:$C$56,2,FALSE)*Paramètres!$N$15))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LIGUE")),"",COUNTIFS($D$5:$D$70,"&lt;&gt;"&amp;"",$D$5:$D$70,"&lt;&gt;"&amp;"NL",$D$5:$D$70,"&lt;&gt;"&amp;"HORS LIGUE",AE$5:AE$70,"&lt;"&amp;AE58)+1),Paramètres!$B$3:$C$56,2,FALSE)*Paramètres!$N$16))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LIGUE")),"",COUNTIFS($D$5:$D$70,"&lt;&gt;"&amp;"",$D$5:$D$70,"&lt;&gt;"&amp;"NL",$D$5:$D$70,"&lt;&gt;"&amp;"HORS LIGUE",AG$5:AG$70,"&lt;"&amp;AG58)+1),Paramètres!$B$3:$C$56,2,FALSE)*Paramètres!$N$17))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IF(AI58&lt;&gt;0,RANK(AI58,$AI$5:$AI$70),"")</f>
        <v/>
      </c>
      <c r="AK58" s="5">
        <f>COUNTA(E58,G58,I58,K58,M58,O58,Q58,S58,U58,W58,Y58,AA58,AC58,AE58,AG58)</f>
        <v>0</v>
      </c>
      <c r="AL58" s="41">
        <f>HLOOKUP($AL$2,$BD$4:$BR$70,ROW(A58)-3,FALSE)</f>
        <v>0</v>
      </c>
      <c r="AM58" s="33" t="str">
        <f>IF(AL58&lt;&gt;0,RANK(AL58,$AL$5:$AL$70),"")</f>
        <v/>
      </c>
      <c r="AO58" s="22">
        <f t="shared" si="46"/>
        <v>0</v>
      </c>
      <c r="AP58">
        <f t="shared" si="47"/>
        <v>0</v>
      </c>
      <c r="AQ58">
        <f t="shared" si="48"/>
        <v>0</v>
      </c>
      <c r="AR58">
        <f t="shared" si="49"/>
        <v>0</v>
      </c>
      <c r="AS58">
        <f t="shared" si="50"/>
        <v>0</v>
      </c>
      <c r="AT58">
        <f t="shared" si="51"/>
        <v>0</v>
      </c>
      <c r="AU58">
        <f t="shared" si="52"/>
        <v>0</v>
      </c>
      <c r="AV58">
        <f t="shared" si="53"/>
        <v>0</v>
      </c>
      <c r="AW58">
        <f t="shared" si="54"/>
        <v>0</v>
      </c>
      <c r="AX58">
        <f t="shared" si="55"/>
        <v>0</v>
      </c>
      <c r="AY58">
        <f t="shared" si="56"/>
        <v>0</v>
      </c>
      <c r="AZ58">
        <f t="shared" si="57"/>
        <v>0</v>
      </c>
      <c r="BA58">
        <f t="shared" si="58"/>
        <v>0</v>
      </c>
      <c r="BB58">
        <f t="shared" si="59"/>
        <v>0</v>
      </c>
      <c r="BC58">
        <f t="shared" si="60"/>
        <v>0</v>
      </c>
      <c r="BD58">
        <f t="shared" si="61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89"/>
      <c r="B59" s="64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LIGUE")),"",COUNTIFS($D$5:$D$70,"&lt;&gt;"&amp;"",$D$5:$D$70,"&lt;&gt;"&amp;"NL",$D$5:$D$70,"&lt;&gt;"&amp;"HORS LIGUE",E$5:E$70,"&lt;"&amp;E59)+1),Paramètres!$B$3:$C$56,2,FALSE)*Paramètres!$N$3))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LIGUE")),"",COUNTIFS($D$5:$D$70,"&lt;&gt;"&amp;"",$D$5:$D$70,"&lt;&gt;"&amp;"NL",$D$5:$D$70,"&lt;&gt;"&amp;"HORS LIGUE",G$5:G$70,"&lt;"&amp;G59)+1),Paramètres!$B$3:$C$56,2,FALSE)*Paramètres!$N$4))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LIGUE")),"",COUNTIFS($D$5:$D$70,"&lt;&gt;"&amp;"",$D$5:$D$70,"&lt;&gt;"&amp;"NL",$D$5:$D$70,"&lt;&gt;"&amp;"HORS LIGUE",I$5:I$70,"&lt;"&amp;I59)+1),Paramètres!$B$3:$C$56,2,FALSE)*Paramètres!$N$5))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LIGUE")),"",COUNTIFS($D$5:$D$70,"&lt;&gt;"&amp;"",$D$5:$D$70,"&lt;&gt;"&amp;"NL",$D$5:$D$70,"&lt;&gt;"&amp;"HORS LIGUE",K$5:K$70,"&lt;"&amp;K59)+1),Paramètres!$B$3:$C$56,2,FALSE)*Paramètres!$N$6))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LIGUE")),"",COUNTIFS($D$5:$D$70,"&lt;&gt;"&amp;"",$D$5:$D$70,"&lt;&gt;"&amp;"NL",$D$5:$D$70,"&lt;&gt;"&amp;"HORS LIGUE",M$5:M$70,"&lt;"&amp;M59)+1),Paramètres!$B$3:$C$56,2,FALSE)*Paramètres!$N$7))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LIGUE")),"",COUNTIFS($D$5:$D$70,"&lt;&gt;"&amp;"",$D$5:$D$70,"&lt;&gt;"&amp;"NL",$D$5:$D$70,"&lt;&gt;"&amp;"HORS LIGUE",O$5:O$70,"&lt;"&amp;O59)+1),Paramètres!$B$3:$C$56,2,FALSE)*Paramètres!$N$8))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LIGUE")),"",COUNTIFS($D$5:$D$70,"&lt;&gt;"&amp;"",$D$5:$D$70,"&lt;&gt;"&amp;"NL",$D$5:$D$70,"&lt;&gt;"&amp;"HORS LIGUE",Q$5:Q$70,"&lt;"&amp;Q59)+1),Paramètres!$B$3:$C$56,2,FALSE)*Paramètres!$N$9))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LIGUE")),"",COUNTIFS($D$5:$D$70,"&lt;&gt;"&amp;"",$D$5:$D$70,"&lt;&gt;"&amp;"NL",$D$5:$D$70,"&lt;&gt;"&amp;"HORS LIGUE",S$5:S$70,"&lt;"&amp;S59)+1),Paramètres!$B$3:$C$56,2,FALSE)*Paramètres!$N$10))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LIGUE")),"",COUNTIFS($D$5:$D$70,"&lt;&gt;"&amp;"",$D$5:$D$70,"&lt;&gt;"&amp;"NL",$D$5:$D$70,"&lt;&gt;"&amp;"HORS LIGUE",U$5:U$70,"&lt;"&amp;U59)+1),Paramètres!$B$3:$C$56,2,FALSE)*Paramètres!$N$11))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LIGUE")),"",COUNTIFS($D$5:$D$70,"&lt;&gt;"&amp;"",$D$5:$D$70,"&lt;&gt;"&amp;"NL",$D$5:$D$70,"&lt;&gt;"&amp;"HORS LIGUE",W$5:W$70,"&lt;"&amp;W59)+1),Paramètres!$B$3:$C$56,2,FALSE)*Paramètres!$N$12))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LIGUE")),"",COUNTIFS($D$5:$D$70,"&lt;&gt;"&amp;"",$D$5:$D$70,"&lt;&gt;"&amp;"NL",$D$5:$D$70,"&lt;&gt;"&amp;"HORS LIGUE",Y$5:Y$70,"&lt;"&amp;Y59)+1),Paramètres!$B$3:$C$56,2,FALSE)*Paramètres!$N$13))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LIGUE")),"",COUNTIFS($D$5:$D$70,"&lt;&gt;"&amp;"",$D$5:$D$70,"&lt;&gt;"&amp;"NL",$D$5:$D$70,"&lt;&gt;"&amp;"HORS LIGUE",AA$5:AA$70,"&lt;"&amp;AA59)+1),Paramètres!$B$3:$C$56,2,FALSE)*Paramètres!$N$14))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LIGUE")),"",COUNTIFS($D$5:$D$70,"&lt;&gt;"&amp;"",$D$5:$D$70,"&lt;&gt;"&amp;"NL",$D$5:$D$70,"&lt;&gt;"&amp;"HORS LIGUE",AC$5:AC$70,"&lt;"&amp;AC59)+1),Paramètres!$B$3:$C$56,2,FALSE)*Paramètres!$N$15))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LIGUE")),"",COUNTIFS($D$5:$D$70,"&lt;&gt;"&amp;"",$D$5:$D$70,"&lt;&gt;"&amp;"NL",$D$5:$D$70,"&lt;&gt;"&amp;"HORS LIGUE",AE$5:AE$70,"&lt;"&amp;AE59)+1),Paramètres!$B$3:$C$56,2,FALSE)*Paramètres!$N$16))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LIGUE")),"",COUNTIFS($D$5:$D$70,"&lt;&gt;"&amp;"",$D$5:$D$70,"&lt;&gt;"&amp;"NL",$D$5:$D$70,"&lt;&gt;"&amp;"HORS LIGUE",AG$5:AG$70,"&lt;"&amp;AG59)+1),Paramètres!$B$3:$C$56,2,FALSE)*Paramètres!$N$17))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IF(AI59&lt;&gt;0,RANK(AI59,$AI$5:$AI$70),"")</f>
        <v/>
      </c>
      <c r="AK59" s="5">
        <f>COUNTA(E59,G59,I59,K59,M59,O59,Q59,S59,U59,W59,Y59,AA59,AC59,AE59,AG59)</f>
        <v>0</v>
      </c>
      <c r="AL59" s="41">
        <f>HLOOKUP($AL$2,$BD$4:$BR$70,ROW(A59)-3,FALSE)</f>
        <v>0</v>
      </c>
      <c r="AM59" s="33" t="str">
        <f>IF(AL59&lt;&gt;0,RANK(AL59,$AL$5:$AL$70),"")</f>
        <v/>
      </c>
      <c r="AO59" s="22">
        <f t="shared" si="46"/>
        <v>0</v>
      </c>
      <c r="AP59">
        <f t="shared" si="47"/>
        <v>0</v>
      </c>
      <c r="AQ59">
        <f t="shared" si="48"/>
        <v>0</v>
      </c>
      <c r="AR59">
        <f t="shared" si="49"/>
        <v>0</v>
      </c>
      <c r="AS59">
        <f t="shared" si="50"/>
        <v>0</v>
      </c>
      <c r="AT59">
        <f t="shared" si="51"/>
        <v>0</v>
      </c>
      <c r="AU59">
        <f t="shared" si="52"/>
        <v>0</v>
      </c>
      <c r="AV59">
        <f t="shared" si="53"/>
        <v>0</v>
      </c>
      <c r="AW59">
        <f t="shared" si="54"/>
        <v>0</v>
      </c>
      <c r="AX59">
        <f t="shared" si="55"/>
        <v>0</v>
      </c>
      <c r="AY59">
        <f t="shared" si="56"/>
        <v>0</v>
      </c>
      <c r="AZ59">
        <f t="shared" si="57"/>
        <v>0</v>
      </c>
      <c r="BA59">
        <f t="shared" si="58"/>
        <v>0</v>
      </c>
      <c r="BB59">
        <f t="shared" si="59"/>
        <v>0</v>
      </c>
      <c r="BC59">
        <f t="shared" si="60"/>
        <v>0</v>
      </c>
      <c r="BD59">
        <f t="shared" si="61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89"/>
      <c r="B60" s="64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LIGUE")),"",COUNTIFS($D$5:$D$70,"&lt;&gt;"&amp;"",$D$5:$D$70,"&lt;&gt;"&amp;"NL",$D$5:$D$70,"&lt;&gt;"&amp;"HORS LIGUE",E$5:E$70,"&lt;"&amp;E60)+1),Paramètres!$B$3:$C$56,2,FALSE)*Paramètres!$N$3))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LIGUE")),"",COUNTIFS($D$5:$D$70,"&lt;&gt;"&amp;"",$D$5:$D$70,"&lt;&gt;"&amp;"NL",$D$5:$D$70,"&lt;&gt;"&amp;"HORS LIGUE",G$5:G$70,"&lt;"&amp;G60)+1),Paramètres!$B$3:$C$56,2,FALSE)*Paramètres!$N$4))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LIGUE")),"",COUNTIFS($D$5:$D$70,"&lt;&gt;"&amp;"",$D$5:$D$70,"&lt;&gt;"&amp;"NL",$D$5:$D$70,"&lt;&gt;"&amp;"HORS LIGUE",I$5:I$70,"&lt;"&amp;I60)+1),Paramètres!$B$3:$C$56,2,FALSE)*Paramètres!$N$5))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LIGUE")),"",COUNTIFS($D$5:$D$70,"&lt;&gt;"&amp;"",$D$5:$D$70,"&lt;&gt;"&amp;"NL",$D$5:$D$70,"&lt;&gt;"&amp;"HORS LIGUE",K$5:K$70,"&lt;"&amp;K60)+1),Paramètres!$B$3:$C$56,2,FALSE)*Paramètres!$N$6))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LIGUE")),"",COUNTIFS($D$5:$D$70,"&lt;&gt;"&amp;"",$D$5:$D$70,"&lt;&gt;"&amp;"NL",$D$5:$D$70,"&lt;&gt;"&amp;"HORS LIGUE",M$5:M$70,"&lt;"&amp;M60)+1),Paramètres!$B$3:$C$56,2,FALSE)*Paramètres!$N$7))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LIGUE")),"",COUNTIFS($D$5:$D$70,"&lt;&gt;"&amp;"",$D$5:$D$70,"&lt;&gt;"&amp;"NL",$D$5:$D$70,"&lt;&gt;"&amp;"HORS LIGUE",O$5:O$70,"&lt;"&amp;O60)+1),Paramètres!$B$3:$C$56,2,FALSE)*Paramètres!$N$8))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LIGUE")),"",COUNTIFS($D$5:$D$70,"&lt;&gt;"&amp;"",$D$5:$D$70,"&lt;&gt;"&amp;"NL",$D$5:$D$70,"&lt;&gt;"&amp;"HORS LIGUE",Q$5:Q$70,"&lt;"&amp;Q60)+1),Paramètres!$B$3:$C$56,2,FALSE)*Paramètres!$N$9))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LIGUE")),"",COUNTIFS($D$5:$D$70,"&lt;&gt;"&amp;"",$D$5:$D$70,"&lt;&gt;"&amp;"NL",$D$5:$D$70,"&lt;&gt;"&amp;"HORS LIGUE",S$5:S$70,"&lt;"&amp;S60)+1),Paramètres!$B$3:$C$56,2,FALSE)*Paramètres!$N$10))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LIGUE")),"",COUNTIFS($D$5:$D$70,"&lt;&gt;"&amp;"",$D$5:$D$70,"&lt;&gt;"&amp;"NL",$D$5:$D$70,"&lt;&gt;"&amp;"HORS LIGUE",U$5:U$70,"&lt;"&amp;U60)+1),Paramètres!$B$3:$C$56,2,FALSE)*Paramètres!$N$11))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LIGUE")),"",COUNTIFS($D$5:$D$70,"&lt;&gt;"&amp;"",$D$5:$D$70,"&lt;&gt;"&amp;"NL",$D$5:$D$70,"&lt;&gt;"&amp;"HORS LIGUE",W$5:W$70,"&lt;"&amp;W60)+1),Paramètres!$B$3:$C$56,2,FALSE)*Paramètres!$N$12))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LIGUE")),"",COUNTIFS($D$5:$D$70,"&lt;&gt;"&amp;"",$D$5:$D$70,"&lt;&gt;"&amp;"NL",$D$5:$D$70,"&lt;&gt;"&amp;"HORS LIGUE",Y$5:Y$70,"&lt;"&amp;Y60)+1),Paramètres!$B$3:$C$56,2,FALSE)*Paramètres!$N$13))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LIGUE")),"",COUNTIFS($D$5:$D$70,"&lt;&gt;"&amp;"",$D$5:$D$70,"&lt;&gt;"&amp;"NL",$D$5:$D$70,"&lt;&gt;"&amp;"HORS LIGUE",AA$5:AA$70,"&lt;"&amp;AA60)+1),Paramètres!$B$3:$C$56,2,FALSE)*Paramètres!$N$14))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LIGUE")),"",COUNTIFS($D$5:$D$70,"&lt;&gt;"&amp;"",$D$5:$D$70,"&lt;&gt;"&amp;"NL",$D$5:$D$70,"&lt;&gt;"&amp;"HORS LIGUE",AC$5:AC$70,"&lt;"&amp;AC60)+1),Paramètres!$B$3:$C$56,2,FALSE)*Paramètres!$N$15))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LIGUE")),"",COUNTIFS($D$5:$D$70,"&lt;&gt;"&amp;"",$D$5:$D$70,"&lt;&gt;"&amp;"NL",$D$5:$D$70,"&lt;&gt;"&amp;"HORS LIGUE",AE$5:AE$70,"&lt;"&amp;AE60)+1),Paramètres!$B$3:$C$56,2,FALSE)*Paramètres!$N$16))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LIGUE")),"",COUNTIFS($D$5:$D$70,"&lt;&gt;"&amp;"",$D$5:$D$70,"&lt;&gt;"&amp;"NL",$D$5:$D$70,"&lt;&gt;"&amp;"HORS LIGUE",AG$5:AG$70,"&lt;"&amp;AG60)+1),Paramètres!$B$3:$C$56,2,FALSE)*Paramètres!$N$17))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IF(AI60&lt;&gt;0,RANK(AI60,$AI$5:$AI$70),"")</f>
        <v/>
      </c>
      <c r="AK60" s="5">
        <f>COUNTA(E60,G60,I60,K60,M60,O60,Q60,S60,U60,W60,Y60,AA60,AC60,AE60,AG60)</f>
        <v>0</v>
      </c>
      <c r="AL60" s="41">
        <f>HLOOKUP($AL$2,$BD$4:$BR$70,ROW(A60)-3,FALSE)</f>
        <v>0</v>
      </c>
      <c r="AM60" s="33" t="str">
        <f>IF(AL60&lt;&gt;0,RANK(AL60,$AL$5:$AL$70),"")</f>
        <v/>
      </c>
      <c r="AO60" s="22">
        <f t="shared" si="46"/>
        <v>0</v>
      </c>
      <c r="AP60">
        <f t="shared" si="47"/>
        <v>0</v>
      </c>
      <c r="AQ60">
        <f t="shared" si="48"/>
        <v>0</v>
      </c>
      <c r="AR60">
        <f t="shared" si="49"/>
        <v>0</v>
      </c>
      <c r="AS60">
        <f t="shared" si="50"/>
        <v>0</v>
      </c>
      <c r="AT60">
        <f t="shared" si="51"/>
        <v>0</v>
      </c>
      <c r="AU60">
        <f t="shared" si="52"/>
        <v>0</v>
      </c>
      <c r="AV60">
        <f t="shared" si="53"/>
        <v>0</v>
      </c>
      <c r="AW60">
        <f t="shared" si="54"/>
        <v>0</v>
      </c>
      <c r="AX60">
        <f t="shared" si="55"/>
        <v>0</v>
      </c>
      <c r="AY60">
        <f t="shared" si="56"/>
        <v>0</v>
      </c>
      <c r="AZ60">
        <f t="shared" si="57"/>
        <v>0</v>
      </c>
      <c r="BA60">
        <f t="shared" si="58"/>
        <v>0</v>
      </c>
      <c r="BB60">
        <f t="shared" si="59"/>
        <v>0</v>
      </c>
      <c r="BC60">
        <f t="shared" si="60"/>
        <v>0</v>
      </c>
      <c r="BD60">
        <f t="shared" si="61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89"/>
      <c r="B61" s="64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LIGUE")),"",COUNTIFS($D$5:$D$70,"&lt;&gt;"&amp;"",$D$5:$D$70,"&lt;&gt;"&amp;"NL",$D$5:$D$70,"&lt;&gt;"&amp;"HORS LIGUE",E$5:E$70,"&lt;"&amp;E61)+1),Paramètres!$B$3:$C$56,2,FALSE)*Paramètres!$N$3))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LIGUE")),"",COUNTIFS($D$5:$D$70,"&lt;&gt;"&amp;"",$D$5:$D$70,"&lt;&gt;"&amp;"NL",$D$5:$D$70,"&lt;&gt;"&amp;"HORS LIGUE",G$5:G$70,"&lt;"&amp;G61)+1),Paramètres!$B$3:$C$56,2,FALSE)*Paramètres!$N$4))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LIGUE")),"",COUNTIFS($D$5:$D$70,"&lt;&gt;"&amp;"",$D$5:$D$70,"&lt;&gt;"&amp;"NL",$D$5:$D$70,"&lt;&gt;"&amp;"HORS LIGUE",I$5:I$70,"&lt;"&amp;I61)+1),Paramètres!$B$3:$C$56,2,FALSE)*Paramètres!$N$5))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LIGUE")),"",COUNTIFS($D$5:$D$70,"&lt;&gt;"&amp;"",$D$5:$D$70,"&lt;&gt;"&amp;"NL",$D$5:$D$70,"&lt;&gt;"&amp;"HORS LIGUE",K$5:K$70,"&lt;"&amp;K61)+1),Paramètres!$B$3:$C$56,2,FALSE)*Paramètres!$N$6))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LIGUE")),"",COUNTIFS($D$5:$D$70,"&lt;&gt;"&amp;"",$D$5:$D$70,"&lt;&gt;"&amp;"NL",$D$5:$D$70,"&lt;&gt;"&amp;"HORS LIGUE",M$5:M$70,"&lt;"&amp;M61)+1),Paramètres!$B$3:$C$56,2,FALSE)*Paramètres!$N$7))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LIGUE")),"",COUNTIFS($D$5:$D$70,"&lt;&gt;"&amp;"",$D$5:$D$70,"&lt;&gt;"&amp;"NL",$D$5:$D$70,"&lt;&gt;"&amp;"HORS LIGUE",O$5:O$70,"&lt;"&amp;O61)+1),Paramètres!$B$3:$C$56,2,FALSE)*Paramètres!$N$8))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LIGUE")),"",COUNTIFS($D$5:$D$70,"&lt;&gt;"&amp;"",$D$5:$D$70,"&lt;&gt;"&amp;"NL",$D$5:$D$70,"&lt;&gt;"&amp;"HORS LIGUE",Q$5:Q$70,"&lt;"&amp;Q61)+1),Paramètres!$B$3:$C$56,2,FALSE)*Paramètres!$N$9))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LIGUE")),"",COUNTIFS($D$5:$D$70,"&lt;&gt;"&amp;"",$D$5:$D$70,"&lt;&gt;"&amp;"NL",$D$5:$D$70,"&lt;&gt;"&amp;"HORS LIGUE",S$5:S$70,"&lt;"&amp;S61)+1),Paramètres!$B$3:$C$56,2,FALSE)*Paramètres!$N$10))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LIGUE")),"",COUNTIFS($D$5:$D$70,"&lt;&gt;"&amp;"",$D$5:$D$70,"&lt;&gt;"&amp;"NL",$D$5:$D$70,"&lt;&gt;"&amp;"HORS LIGUE",U$5:U$70,"&lt;"&amp;U61)+1),Paramètres!$B$3:$C$56,2,FALSE)*Paramètres!$N$11))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LIGUE")),"",COUNTIFS($D$5:$D$70,"&lt;&gt;"&amp;"",$D$5:$D$70,"&lt;&gt;"&amp;"NL",$D$5:$D$70,"&lt;&gt;"&amp;"HORS LIGUE",W$5:W$70,"&lt;"&amp;W61)+1),Paramètres!$B$3:$C$56,2,FALSE)*Paramètres!$N$12))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LIGUE")),"",COUNTIFS($D$5:$D$70,"&lt;&gt;"&amp;"",$D$5:$D$70,"&lt;&gt;"&amp;"NL",$D$5:$D$70,"&lt;&gt;"&amp;"HORS LIGUE",Y$5:Y$70,"&lt;"&amp;Y61)+1),Paramètres!$B$3:$C$56,2,FALSE)*Paramètres!$N$13))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LIGUE")),"",COUNTIFS($D$5:$D$70,"&lt;&gt;"&amp;"",$D$5:$D$70,"&lt;&gt;"&amp;"NL",$D$5:$D$70,"&lt;&gt;"&amp;"HORS LIGUE",AA$5:AA$70,"&lt;"&amp;AA61)+1),Paramètres!$B$3:$C$56,2,FALSE)*Paramètres!$N$14))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LIGUE")),"",COUNTIFS($D$5:$D$70,"&lt;&gt;"&amp;"",$D$5:$D$70,"&lt;&gt;"&amp;"NL",$D$5:$D$70,"&lt;&gt;"&amp;"HORS LIGUE",AC$5:AC$70,"&lt;"&amp;AC61)+1),Paramètres!$B$3:$C$56,2,FALSE)*Paramètres!$N$15))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LIGUE")),"",COUNTIFS($D$5:$D$70,"&lt;&gt;"&amp;"",$D$5:$D$70,"&lt;&gt;"&amp;"NL",$D$5:$D$70,"&lt;&gt;"&amp;"HORS LIGUE",AE$5:AE$70,"&lt;"&amp;AE61)+1),Paramètres!$B$3:$C$56,2,FALSE)*Paramètres!$N$16))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LIGUE")),"",COUNTIFS($D$5:$D$70,"&lt;&gt;"&amp;"",$D$5:$D$70,"&lt;&gt;"&amp;"NL",$D$5:$D$70,"&lt;&gt;"&amp;"HORS LIGUE",AG$5:AG$70,"&lt;"&amp;AG61)+1),Paramètres!$B$3:$C$56,2,FALSE)*Paramètres!$N$17))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IF(AI61&lt;&gt;0,RANK(AI61,$AI$5:$AI$70),"")</f>
        <v/>
      </c>
      <c r="AK61" s="5">
        <f>COUNTA(E61,G61,I61,K61,M61,O61,Q61,S61,U61,W61,Y61,AA61,AC61,AE61,AG61)</f>
        <v>0</v>
      </c>
      <c r="AL61" s="41">
        <f>HLOOKUP($AL$2,$BD$4:$BR$70,ROW(A61)-3,FALSE)</f>
        <v>0</v>
      </c>
      <c r="AM61" s="33" t="str">
        <f>IF(AL61&lt;&gt;0,RANK(AL61,$AL$5:$AL$70),"")</f>
        <v/>
      </c>
      <c r="AO61" s="22">
        <f t="shared" si="46"/>
        <v>0</v>
      </c>
      <c r="AP61">
        <f t="shared" si="47"/>
        <v>0</v>
      </c>
      <c r="AQ61">
        <f t="shared" si="48"/>
        <v>0</v>
      </c>
      <c r="AR61">
        <f t="shared" si="49"/>
        <v>0</v>
      </c>
      <c r="AS61">
        <f t="shared" si="50"/>
        <v>0</v>
      </c>
      <c r="AT61">
        <f t="shared" si="51"/>
        <v>0</v>
      </c>
      <c r="AU61">
        <f t="shared" si="52"/>
        <v>0</v>
      </c>
      <c r="AV61">
        <f t="shared" si="53"/>
        <v>0</v>
      </c>
      <c r="AW61">
        <f t="shared" si="54"/>
        <v>0</v>
      </c>
      <c r="AX61">
        <f t="shared" si="55"/>
        <v>0</v>
      </c>
      <c r="AY61">
        <f t="shared" si="56"/>
        <v>0</v>
      </c>
      <c r="AZ61">
        <f t="shared" si="57"/>
        <v>0</v>
      </c>
      <c r="BA61">
        <f t="shared" si="58"/>
        <v>0</v>
      </c>
      <c r="BB61">
        <f t="shared" si="59"/>
        <v>0</v>
      </c>
      <c r="BC61">
        <f t="shared" si="60"/>
        <v>0</v>
      </c>
      <c r="BD61">
        <f t="shared" si="61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89"/>
      <c r="B62" s="64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LIGUE")),"",COUNTIFS($D$5:$D$70,"&lt;&gt;"&amp;"",$D$5:$D$70,"&lt;&gt;"&amp;"NL",$D$5:$D$70,"&lt;&gt;"&amp;"HORS LIGUE",E$5:E$70,"&lt;"&amp;E62)+1),Paramètres!$B$3:$C$56,2,FALSE)*Paramètres!$N$3))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LIGUE")),"",COUNTIFS($D$5:$D$70,"&lt;&gt;"&amp;"",$D$5:$D$70,"&lt;&gt;"&amp;"NL",$D$5:$D$70,"&lt;&gt;"&amp;"HORS LIGUE",G$5:G$70,"&lt;"&amp;G62)+1),Paramètres!$B$3:$C$56,2,FALSE)*Paramètres!$N$4))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LIGUE")),"",COUNTIFS($D$5:$D$70,"&lt;&gt;"&amp;"",$D$5:$D$70,"&lt;&gt;"&amp;"NL",$D$5:$D$70,"&lt;&gt;"&amp;"HORS LIGUE",I$5:I$70,"&lt;"&amp;I62)+1),Paramètres!$B$3:$C$56,2,FALSE)*Paramètres!$N$5))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LIGUE")),"",COUNTIFS($D$5:$D$70,"&lt;&gt;"&amp;"",$D$5:$D$70,"&lt;&gt;"&amp;"NL",$D$5:$D$70,"&lt;&gt;"&amp;"HORS LIGUE",K$5:K$70,"&lt;"&amp;K62)+1),Paramètres!$B$3:$C$56,2,FALSE)*Paramètres!$N$6))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LIGUE")),"",COUNTIFS($D$5:$D$70,"&lt;&gt;"&amp;"",$D$5:$D$70,"&lt;&gt;"&amp;"NL",$D$5:$D$70,"&lt;&gt;"&amp;"HORS LIGUE",M$5:M$70,"&lt;"&amp;M62)+1),Paramètres!$B$3:$C$56,2,FALSE)*Paramètres!$N$7))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LIGUE")),"",COUNTIFS($D$5:$D$70,"&lt;&gt;"&amp;"",$D$5:$D$70,"&lt;&gt;"&amp;"NL",$D$5:$D$70,"&lt;&gt;"&amp;"HORS LIGUE",O$5:O$70,"&lt;"&amp;O62)+1),Paramètres!$B$3:$C$56,2,FALSE)*Paramètres!$N$8))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LIGUE")),"",COUNTIFS($D$5:$D$70,"&lt;&gt;"&amp;"",$D$5:$D$70,"&lt;&gt;"&amp;"NL",$D$5:$D$70,"&lt;&gt;"&amp;"HORS LIGUE",Q$5:Q$70,"&lt;"&amp;Q62)+1),Paramètres!$B$3:$C$56,2,FALSE)*Paramètres!$N$9))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LIGUE")),"",COUNTIFS($D$5:$D$70,"&lt;&gt;"&amp;"",$D$5:$D$70,"&lt;&gt;"&amp;"NL",$D$5:$D$70,"&lt;&gt;"&amp;"HORS LIGUE",S$5:S$70,"&lt;"&amp;S62)+1),Paramètres!$B$3:$C$56,2,FALSE)*Paramètres!$N$10))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LIGUE")),"",COUNTIFS($D$5:$D$70,"&lt;&gt;"&amp;"",$D$5:$D$70,"&lt;&gt;"&amp;"NL",$D$5:$D$70,"&lt;&gt;"&amp;"HORS LIGUE",U$5:U$70,"&lt;"&amp;U62)+1),Paramètres!$B$3:$C$56,2,FALSE)*Paramètres!$N$11))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LIGUE")),"",COUNTIFS($D$5:$D$70,"&lt;&gt;"&amp;"",$D$5:$D$70,"&lt;&gt;"&amp;"NL",$D$5:$D$70,"&lt;&gt;"&amp;"HORS LIGUE",W$5:W$70,"&lt;"&amp;W62)+1),Paramètres!$B$3:$C$56,2,FALSE)*Paramètres!$N$12))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LIGUE")),"",COUNTIFS($D$5:$D$70,"&lt;&gt;"&amp;"",$D$5:$D$70,"&lt;&gt;"&amp;"NL",$D$5:$D$70,"&lt;&gt;"&amp;"HORS LIGUE",Y$5:Y$70,"&lt;"&amp;Y62)+1),Paramètres!$B$3:$C$56,2,FALSE)*Paramètres!$N$13))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LIGUE")),"",COUNTIFS($D$5:$D$70,"&lt;&gt;"&amp;"",$D$5:$D$70,"&lt;&gt;"&amp;"NL",$D$5:$D$70,"&lt;&gt;"&amp;"HORS LIGUE",AA$5:AA$70,"&lt;"&amp;AA62)+1),Paramètres!$B$3:$C$56,2,FALSE)*Paramètres!$N$14))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LIGUE")),"",COUNTIFS($D$5:$D$70,"&lt;&gt;"&amp;"",$D$5:$D$70,"&lt;&gt;"&amp;"NL",$D$5:$D$70,"&lt;&gt;"&amp;"HORS LIGUE",AC$5:AC$70,"&lt;"&amp;AC62)+1),Paramètres!$B$3:$C$56,2,FALSE)*Paramètres!$N$15))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LIGUE")),"",COUNTIFS($D$5:$D$70,"&lt;&gt;"&amp;"",$D$5:$D$70,"&lt;&gt;"&amp;"NL",$D$5:$D$70,"&lt;&gt;"&amp;"HORS LIGUE",AE$5:AE$70,"&lt;"&amp;AE62)+1),Paramètres!$B$3:$C$56,2,FALSE)*Paramètres!$N$16))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LIGUE")),"",COUNTIFS($D$5:$D$70,"&lt;&gt;"&amp;"",$D$5:$D$70,"&lt;&gt;"&amp;"NL",$D$5:$D$70,"&lt;&gt;"&amp;"HORS LIGUE",AG$5:AG$70,"&lt;"&amp;AG62)+1),Paramètres!$B$3:$C$56,2,FALSE)*Paramètres!$N$17))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IF(AI62&lt;&gt;0,RANK(AI62,$AI$5:$AI$70),"")</f>
        <v/>
      </c>
      <c r="AK62" s="5">
        <f>COUNTA(E62,G62,I62,K62,M62,O62,Q62,S62,U62,W62,Y62,AA62,AC62,AE62,AG62)</f>
        <v>0</v>
      </c>
      <c r="AL62" s="41">
        <f>HLOOKUP($AL$2,$BD$4:$BR$70,ROW(A62)-3,FALSE)</f>
        <v>0</v>
      </c>
      <c r="AM62" s="33" t="str">
        <f>IF(AL62&lt;&gt;0,RANK(AL62,$AL$5:$AL$70),"")</f>
        <v/>
      </c>
      <c r="AO62" s="22">
        <f t="shared" si="46"/>
        <v>0</v>
      </c>
      <c r="AP62">
        <f t="shared" si="47"/>
        <v>0</v>
      </c>
      <c r="AQ62">
        <f t="shared" si="48"/>
        <v>0</v>
      </c>
      <c r="AR62">
        <f t="shared" si="49"/>
        <v>0</v>
      </c>
      <c r="AS62">
        <f t="shared" si="50"/>
        <v>0</v>
      </c>
      <c r="AT62">
        <f t="shared" si="51"/>
        <v>0</v>
      </c>
      <c r="AU62">
        <f t="shared" si="52"/>
        <v>0</v>
      </c>
      <c r="AV62">
        <f t="shared" si="53"/>
        <v>0</v>
      </c>
      <c r="AW62">
        <f t="shared" si="54"/>
        <v>0</v>
      </c>
      <c r="AX62">
        <f t="shared" si="55"/>
        <v>0</v>
      </c>
      <c r="AY62">
        <f t="shared" si="56"/>
        <v>0</v>
      </c>
      <c r="AZ62">
        <f t="shared" si="57"/>
        <v>0</v>
      </c>
      <c r="BA62">
        <f t="shared" si="58"/>
        <v>0</v>
      </c>
      <c r="BB62">
        <f t="shared" si="59"/>
        <v>0</v>
      </c>
      <c r="BC62">
        <f t="shared" si="60"/>
        <v>0</v>
      </c>
      <c r="BD62">
        <f t="shared" si="61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89"/>
      <c r="B63" s="64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LIGUE")),"",COUNTIFS($D$5:$D$70,"&lt;&gt;"&amp;"",$D$5:$D$70,"&lt;&gt;"&amp;"NL",$D$5:$D$70,"&lt;&gt;"&amp;"HORS LIGUE",E$5:E$70,"&lt;"&amp;E63)+1),Paramètres!$B$3:$C$56,2,FALSE)*Paramètres!$N$3))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LIGUE")),"",COUNTIFS($D$5:$D$70,"&lt;&gt;"&amp;"",$D$5:$D$70,"&lt;&gt;"&amp;"NL",$D$5:$D$70,"&lt;&gt;"&amp;"HORS LIGUE",G$5:G$70,"&lt;"&amp;G63)+1),Paramètres!$B$3:$C$56,2,FALSE)*Paramètres!$N$4))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LIGUE")),"",COUNTIFS($D$5:$D$70,"&lt;&gt;"&amp;"",$D$5:$D$70,"&lt;&gt;"&amp;"NL",$D$5:$D$70,"&lt;&gt;"&amp;"HORS LIGUE",I$5:I$70,"&lt;"&amp;I63)+1),Paramètres!$B$3:$C$56,2,FALSE)*Paramètres!$N$5))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LIGUE")),"",COUNTIFS($D$5:$D$70,"&lt;&gt;"&amp;"",$D$5:$D$70,"&lt;&gt;"&amp;"NL",$D$5:$D$70,"&lt;&gt;"&amp;"HORS LIGUE",K$5:K$70,"&lt;"&amp;K63)+1),Paramètres!$B$3:$C$56,2,FALSE)*Paramètres!$N$6))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LIGUE")),"",COUNTIFS($D$5:$D$70,"&lt;&gt;"&amp;"",$D$5:$D$70,"&lt;&gt;"&amp;"NL",$D$5:$D$70,"&lt;&gt;"&amp;"HORS LIGUE",M$5:M$70,"&lt;"&amp;M63)+1),Paramètres!$B$3:$C$56,2,FALSE)*Paramètres!$N$7))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LIGUE")),"",COUNTIFS($D$5:$D$70,"&lt;&gt;"&amp;"",$D$5:$D$70,"&lt;&gt;"&amp;"NL",$D$5:$D$70,"&lt;&gt;"&amp;"HORS LIGUE",O$5:O$70,"&lt;"&amp;O63)+1),Paramètres!$B$3:$C$56,2,FALSE)*Paramètres!$N$8))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LIGUE")),"",COUNTIFS($D$5:$D$70,"&lt;&gt;"&amp;"",$D$5:$D$70,"&lt;&gt;"&amp;"NL",$D$5:$D$70,"&lt;&gt;"&amp;"HORS LIGUE",Q$5:Q$70,"&lt;"&amp;Q63)+1),Paramètres!$B$3:$C$56,2,FALSE)*Paramètres!$N$9))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LIGUE")),"",COUNTIFS($D$5:$D$70,"&lt;&gt;"&amp;"",$D$5:$D$70,"&lt;&gt;"&amp;"NL",$D$5:$D$70,"&lt;&gt;"&amp;"HORS LIGUE",S$5:S$70,"&lt;"&amp;S63)+1),Paramètres!$B$3:$C$56,2,FALSE)*Paramètres!$N$10))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LIGUE")),"",COUNTIFS($D$5:$D$70,"&lt;&gt;"&amp;"",$D$5:$D$70,"&lt;&gt;"&amp;"NL",$D$5:$D$70,"&lt;&gt;"&amp;"HORS LIGUE",U$5:U$70,"&lt;"&amp;U63)+1),Paramètres!$B$3:$C$56,2,FALSE)*Paramètres!$N$11))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LIGUE")),"",COUNTIFS($D$5:$D$70,"&lt;&gt;"&amp;"",$D$5:$D$70,"&lt;&gt;"&amp;"NL",$D$5:$D$70,"&lt;&gt;"&amp;"HORS LIGUE",W$5:W$70,"&lt;"&amp;W63)+1),Paramètres!$B$3:$C$56,2,FALSE)*Paramètres!$N$12))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LIGUE")),"",COUNTIFS($D$5:$D$70,"&lt;&gt;"&amp;"",$D$5:$D$70,"&lt;&gt;"&amp;"NL",$D$5:$D$70,"&lt;&gt;"&amp;"HORS LIGUE",Y$5:Y$70,"&lt;"&amp;Y63)+1),Paramètres!$B$3:$C$56,2,FALSE)*Paramètres!$N$13))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LIGUE")),"",COUNTIFS($D$5:$D$70,"&lt;&gt;"&amp;"",$D$5:$D$70,"&lt;&gt;"&amp;"NL",$D$5:$D$70,"&lt;&gt;"&amp;"HORS LIGUE",AA$5:AA$70,"&lt;"&amp;AA63)+1),Paramètres!$B$3:$C$56,2,FALSE)*Paramètres!$N$14))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LIGUE")),"",COUNTIFS($D$5:$D$70,"&lt;&gt;"&amp;"",$D$5:$D$70,"&lt;&gt;"&amp;"NL",$D$5:$D$70,"&lt;&gt;"&amp;"HORS LIGUE",AC$5:AC$70,"&lt;"&amp;AC63)+1),Paramètres!$B$3:$C$56,2,FALSE)*Paramètres!$N$15))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LIGUE")),"",COUNTIFS($D$5:$D$70,"&lt;&gt;"&amp;"",$D$5:$D$70,"&lt;&gt;"&amp;"NL",$D$5:$D$70,"&lt;&gt;"&amp;"HORS LIGUE",AE$5:AE$70,"&lt;"&amp;AE63)+1),Paramètres!$B$3:$C$56,2,FALSE)*Paramètres!$N$16))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LIGUE")),"",COUNTIFS($D$5:$D$70,"&lt;&gt;"&amp;"",$D$5:$D$70,"&lt;&gt;"&amp;"NL",$D$5:$D$70,"&lt;&gt;"&amp;"HORS LIGUE",AG$5:AG$70,"&lt;"&amp;AG63)+1),Paramètres!$B$3:$C$56,2,FALSE)*Paramètres!$N$17))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IF(AI63&lt;&gt;0,RANK(AI63,$AI$5:$AI$70),"")</f>
        <v/>
      </c>
      <c r="AK63" s="5">
        <f>COUNTA(E63,G63,I63,K63,M63,O63,Q63,S63,U63,W63,Y63,AA63,AC63,AE63,AG63)</f>
        <v>0</v>
      </c>
      <c r="AL63" s="41">
        <f>HLOOKUP($AL$2,$BD$4:$BR$70,ROW(A63)-3,FALSE)</f>
        <v>0</v>
      </c>
      <c r="AM63" s="33" t="str">
        <f>IF(AL63&lt;&gt;0,RANK(AL63,$AL$5:$AL$70),"")</f>
        <v/>
      </c>
      <c r="AO63" s="22">
        <f t="shared" si="46"/>
        <v>0</v>
      </c>
      <c r="AP63">
        <f t="shared" si="47"/>
        <v>0</v>
      </c>
      <c r="AQ63">
        <f t="shared" si="48"/>
        <v>0</v>
      </c>
      <c r="AR63">
        <f t="shared" si="49"/>
        <v>0</v>
      </c>
      <c r="AS63">
        <f t="shared" si="50"/>
        <v>0</v>
      </c>
      <c r="AT63">
        <f t="shared" si="51"/>
        <v>0</v>
      </c>
      <c r="AU63">
        <f t="shared" si="52"/>
        <v>0</v>
      </c>
      <c r="AV63">
        <f t="shared" si="53"/>
        <v>0</v>
      </c>
      <c r="AW63">
        <f t="shared" si="54"/>
        <v>0</v>
      </c>
      <c r="AX63">
        <f t="shared" si="55"/>
        <v>0</v>
      </c>
      <c r="AY63">
        <f t="shared" si="56"/>
        <v>0</v>
      </c>
      <c r="AZ63">
        <f t="shared" si="57"/>
        <v>0</v>
      </c>
      <c r="BA63">
        <f t="shared" si="58"/>
        <v>0</v>
      </c>
      <c r="BB63">
        <f t="shared" si="59"/>
        <v>0</v>
      </c>
      <c r="BC63">
        <f t="shared" si="60"/>
        <v>0</v>
      </c>
      <c r="BD63">
        <f t="shared" si="61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89"/>
      <c r="B64" s="64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LIGUE")),"",COUNTIFS($D$5:$D$70,"&lt;&gt;"&amp;"",$D$5:$D$70,"&lt;&gt;"&amp;"NL",$D$5:$D$70,"&lt;&gt;"&amp;"HORS LIGUE",E$5:E$70,"&lt;"&amp;E64)+1),Paramètres!$B$3:$C$56,2,FALSE)*Paramètres!$N$3))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LIGUE")),"",COUNTIFS($D$5:$D$70,"&lt;&gt;"&amp;"",$D$5:$D$70,"&lt;&gt;"&amp;"NL",$D$5:$D$70,"&lt;&gt;"&amp;"HORS LIGUE",G$5:G$70,"&lt;"&amp;G64)+1),Paramètres!$B$3:$C$56,2,FALSE)*Paramètres!$N$4))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LIGUE")),"",COUNTIFS($D$5:$D$70,"&lt;&gt;"&amp;"",$D$5:$D$70,"&lt;&gt;"&amp;"NL",$D$5:$D$70,"&lt;&gt;"&amp;"HORS LIGUE",I$5:I$70,"&lt;"&amp;I64)+1),Paramètres!$B$3:$C$56,2,FALSE)*Paramètres!$N$5))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LIGUE")),"",COUNTIFS($D$5:$D$70,"&lt;&gt;"&amp;"",$D$5:$D$70,"&lt;&gt;"&amp;"NL",$D$5:$D$70,"&lt;&gt;"&amp;"HORS LIGUE",K$5:K$70,"&lt;"&amp;K64)+1),Paramètres!$B$3:$C$56,2,FALSE)*Paramètres!$N$6))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LIGUE")),"",COUNTIFS($D$5:$D$70,"&lt;&gt;"&amp;"",$D$5:$D$70,"&lt;&gt;"&amp;"NL",$D$5:$D$70,"&lt;&gt;"&amp;"HORS LIGUE",M$5:M$70,"&lt;"&amp;M64)+1),Paramètres!$B$3:$C$56,2,FALSE)*Paramètres!$N$7))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LIGUE")),"",COUNTIFS($D$5:$D$70,"&lt;&gt;"&amp;"",$D$5:$D$70,"&lt;&gt;"&amp;"NL",$D$5:$D$70,"&lt;&gt;"&amp;"HORS LIGUE",O$5:O$70,"&lt;"&amp;O64)+1),Paramètres!$B$3:$C$56,2,FALSE)*Paramètres!$N$8))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LIGUE")),"",COUNTIFS($D$5:$D$70,"&lt;&gt;"&amp;"",$D$5:$D$70,"&lt;&gt;"&amp;"NL",$D$5:$D$70,"&lt;&gt;"&amp;"HORS LIGUE",Q$5:Q$70,"&lt;"&amp;Q64)+1),Paramètres!$B$3:$C$56,2,FALSE)*Paramètres!$N$9))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LIGUE")),"",COUNTIFS($D$5:$D$70,"&lt;&gt;"&amp;"",$D$5:$D$70,"&lt;&gt;"&amp;"NL",$D$5:$D$70,"&lt;&gt;"&amp;"HORS LIGUE",S$5:S$70,"&lt;"&amp;S64)+1),Paramètres!$B$3:$C$56,2,FALSE)*Paramètres!$N$10))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LIGUE")),"",COUNTIFS($D$5:$D$70,"&lt;&gt;"&amp;"",$D$5:$D$70,"&lt;&gt;"&amp;"NL",$D$5:$D$70,"&lt;&gt;"&amp;"HORS LIGUE",U$5:U$70,"&lt;"&amp;U64)+1),Paramètres!$B$3:$C$56,2,FALSE)*Paramètres!$N$11))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LIGUE")),"",COUNTIFS($D$5:$D$70,"&lt;&gt;"&amp;"",$D$5:$D$70,"&lt;&gt;"&amp;"NL",$D$5:$D$70,"&lt;&gt;"&amp;"HORS LIGUE",W$5:W$70,"&lt;"&amp;W64)+1),Paramètres!$B$3:$C$56,2,FALSE)*Paramètres!$N$12))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LIGUE")),"",COUNTIFS($D$5:$D$70,"&lt;&gt;"&amp;"",$D$5:$D$70,"&lt;&gt;"&amp;"NL",$D$5:$D$70,"&lt;&gt;"&amp;"HORS LIGUE",Y$5:Y$70,"&lt;"&amp;Y64)+1),Paramètres!$B$3:$C$56,2,FALSE)*Paramètres!$N$13))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LIGUE")),"",COUNTIFS($D$5:$D$70,"&lt;&gt;"&amp;"",$D$5:$D$70,"&lt;&gt;"&amp;"NL",$D$5:$D$70,"&lt;&gt;"&amp;"HORS LIGUE",AA$5:AA$70,"&lt;"&amp;AA64)+1),Paramètres!$B$3:$C$56,2,FALSE)*Paramètres!$N$14))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LIGUE")),"",COUNTIFS($D$5:$D$70,"&lt;&gt;"&amp;"",$D$5:$D$70,"&lt;&gt;"&amp;"NL",$D$5:$D$70,"&lt;&gt;"&amp;"HORS LIGUE",AC$5:AC$70,"&lt;"&amp;AC64)+1),Paramètres!$B$3:$C$56,2,FALSE)*Paramètres!$N$15))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LIGUE")),"",COUNTIFS($D$5:$D$70,"&lt;&gt;"&amp;"",$D$5:$D$70,"&lt;&gt;"&amp;"NL",$D$5:$D$70,"&lt;&gt;"&amp;"HORS LIGUE",AE$5:AE$70,"&lt;"&amp;AE64)+1),Paramètres!$B$3:$C$56,2,FALSE)*Paramètres!$N$16))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LIGUE")),"",COUNTIFS($D$5:$D$70,"&lt;&gt;"&amp;"",$D$5:$D$70,"&lt;&gt;"&amp;"NL",$D$5:$D$70,"&lt;&gt;"&amp;"HORS LIGUE",AG$5:AG$70,"&lt;"&amp;AG64)+1),Paramètres!$B$3:$C$56,2,FALSE)*Paramètres!$N$17))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IF(AI64&lt;&gt;0,RANK(AI64,$AI$5:$AI$70),"")</f>
        <v/>
      </c>
      <c r="AK64" s="5">
        <f>COUNTA(E64,G64,I64,K64,M64,O64,Q64,S64,U64,W64,Y64,AA64,AC64,AE64,AG64)</f>
        <v>0</v>
      </c>
      <c r="AL64" s="41">
        <f>HLOOKUP($AL$2,$BD$4:$BR$70,ROW(A64)-3,FALSE)</f>
        <v>0</v>
      </c>
      <c r="AM64" s="33" t="str">
        <f>IF(AL64&lt;&gt;0,RANK(AL64,$AL$5:$AL$70),"")</f>
        <v/>
      </c>
      <c r="AO64" s="22">
        <f t="shared" si="46"/>
        <v>0</v>
      </c>
      <c r="AP64">
        <f t="shared" si="47"/>
        <v>0</v>
      </c>
      <c r="AQ64">
        <f t="shared" si="48"/>
        <v>0</v>
      </c>
      <c r="AR64">
        <f t="shared" si="49"/>
        <v>0</v>
      </c>
      <c r="AS64">
        <f t="shared" si="50"/>
        <v>0</v>
      </c>
      <c r="AT64">
        <f t="shared" si="51"/>
        <v>0</v>
      </c>
      <c r="AU64">
        <f t="shared" si="52"/>
        <v>0</v>
      </c>
      <c r="AV64">
        <f t="shared" si="53"/>
        <v>0</v>
      </c>
      <c r="AW64">
        <f t="shared" si="54"/>
        <v>0</v>
      </c>
      <c r="AX64">
        <f t="shared" si="55"/>
        <v>0</v>
      </c>
      <c r="AY64">
        <f t="shared" si="56"/>
        <v>0</v>
      </c>
      <c r="AZ64">
        <f t="shared" si="57"/>
        <v>0</v>
      </c>
      <c r="BA64">
        <f t="shared" si="58"/>
        <v>0</v>
      </c>
      <c r="BB64">
        <f t="shared" si="59"/>
        <v>0</v>
      </c>
      <c r="BC64">
        <f t="shared" si="60"/>
        <v>0</v>
      </c>
      <c r="BD64">
        <f t="shared" si="61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89"/>
      <c r="B65" s="64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LIGUE")),"",COUNTIFS($D$5:$D$70,"&lt;&gt;"&amp;"",$D$5:$D$70,"&lt;&gt;"&amp;"NL",$D$5:$D$70,"&lt;&gt;"&amp;"HORS LIGUE",E$5:E$70,"&lt;"&amp;E65)+1),Paramètres!$B$3:$C$56,2,FALSE)*Paramètres!$N$3))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LIGUE")),"",COUNTIFS($D$5:$D$70,"&lt;&gt;"&amp;"",$D$5:$D$70,"&lt;&gt;"&amp;"NL",$D$5:$D$70,"&lt;&gt;"&amp;"HORS LIGUE",G$5:G$70,"&lt;"&amp;G65)+1),Paramètres!$B$3:$C$56,2,FALSE)*Paramètres!$N$4))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LIGUE")),"",COUNTIFS($D$5:$D$70,"&lt;&gt;"&amp;"",$D$5:$D$70,"&lt;&gt;"&amp;"NL",$D$5:$D$70,"&lt;&gt;"&amp;"HORS LIGUE",I$5:I$70,"&lt;"&amp;I65)+1),Paramètres!$B$3:$C$56,2,FALSE)*Paramètres!$N$5))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LIGUE")),"",COUNTIFS($D$5:$D$70,"&lt;&gt;"&amp;"",$D$5:$D$70,"&lt;&gt;"&amp;"NL",$D$5:$D$70,"&lt;&gt;"&amp;"HORS LIGUE",K$5:K$70,"&lt;"&amp;K65)+1),Paramètres!$B$3:$C$56,2,FALSE)*Paramètres!$N$6))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LIGUE")),"",COUNTIFS($D$5:$D$70,"&lt;&gt;"&amp;"",$D$5:$D$70,"&lt;&gt;"&amp;"NL",$D$5:$D$70,"&lt;&gt;"&amp;"HORS LIGUE",M$5:M$70,"&lt;"&amp;M65)+1),Paramètres!$B$3:$C$56,2,FALSE)*Paramètres!$N$7))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LIGUE")),"",COUNTIFS($D$5:$D$70,"&lt;&gt;"&amp;"",$D$5:$D$70,"&lt;&gt;"&amp;"NL",$D$5:$D$70,"&lt;&gt;"&amp;"HORS LIGUE",O$5:O$70,"&lt;"&amp;O65)+1),Paramètres!$B$3:$C$56,2,FALSE)*Paramètres!$N$8))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LIGUE")),"",COUNTIFS($D$5:$D$70,"&lt;&gt;"&amp;"",$D$5:$D$70,"&lt;&gt;"&amp;"NL",$D$5:$D$70,"&lt;&gt;"&amp;"HORS LIGUE",Q$5:Q$70,"&lt;"&amp;Q65)+1),Paramètres!$B$3:$C$56,2,FALSE)*Paramètres!$N$9))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LIGUE")),"",COUNTIFS($D$5:$D$70,"&lt;&gt;"&amp;"",$D$5:$D$70,"&lt;&gt;"&amp;"NL",$D$5:$D$70,"&lt;&gt;"&amp;"HORS LIGUE",S$5:S$70,"&lt;"&amp;S65)+1),Paramètres!$B$3:$C$56,2,FALSE)*Paramètres!$N$10))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LIGUE")),"",COUNTIFS($D$5:$D$70,"&lt;&gt;"&amp;"",$D$5:$D$70,"&lt;&gt;"&amp;"NL",$D$5:$D$70,"&lt;&gt;"&amp;"HORS LIGUE",U$5:U$70,"&lt;"&amp;U65)+1),Paramètres!$B$3:$C$56,2,FALSE)*Paramètres!$N$11))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LIGUE")),"",COUNTIFS($D$5:$D$70,"&lt;&gt;"&amp;"",$D$5:$D$70,"&lt;&gt;"&amp;"NL",$D$5:$D$70,"&lt;&gt;"&amp;"HORS LIGUE",W$5:W$70,"&lt;"&amp;W65)+1),Paramètres!$B$3:$C$56,2,FALSE)*Paramètres!$N$12))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LIGUE")),"",COUNTIFS($D$5:$D$70,"&lt;&gt;"&amp;"",$D$5:$D$70,"&lt;&gt;"&amp;"NL",$D$5:$D$70,"&lt;&gt;"&amp;"HORS LIGUE",Y$5:Y$70,"&lt;"&amp;Y65)+1),Paramètres!$B$3:$C$56,2,FALSE)*Paramètres!$N$13))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LIGUE")),"",COUNTIFS($D$5:$D$70,"&lt;&gt;"&amp;"",$D$5:$D$70,"&lt;&gt;"&amp;"NL",$D$5:$D$70,"&lt;&gt;"&amp;"HORS LIGUE",AA$5:AA$70,"&lt;"&amp;AA65)+1),Paramètres!$B$3:$C$56,2,FALSE)*Paramètres!$N$14))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LIGUE")),"",COUNTIFS($D$5:$D$70,"&lt;&gt;"&amp;"",$D$5:$D$70,"&lt;&gt;"&amp;"NL",$D$5:$D$70,"&lt;&gt;"&amp;"HORS LIGUE",AC$5:AC$70,"&lt;"&amp;AC65)+1),Paramètres!$B$3:$C$56,2,FALSE)*Paramètres!$N$15))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LIGUE")),"",COUNTIFS($D$5:$D$70,"&lt;&gt;"&amp;"",$D$5:$D$70,"&lt;&gt;"&amp;"NL",$D$5:$D$70,"&lt;&gt;"&amp;"HORS LIGUE",AE$5:AE$70,"&lt;"&amp;AE65)+1),Paramètres!$B$3:$C$56,2,FALSE)*Paramètres!$N$16))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LIGUE")),"",COUNTIFS($D$5:$D$70,"&lt;&gt;"&amp;"",$D$5:$D$70,"&lt;&gt;"&amp;"NL",$D$5:$D$70,"&lt;&gt;"&amp;"HORS LIGUE",AG$5:AG$70,"&lt;"&amp;AG65)+1),Paramètres!$B$3:$C$56,2,FALSE)*Paramètres!$N$17))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IF(AI65&lt;&gt;0,RANK(AI65,$AI$5:$AI$70),"")</f>
        <v/>
      </c>
      <c r="AK65" s="5">
        <f>COUNTA(E65,G65,I65,K65,M65,O65,Q65,S65,U65,W65,Y65,AA65,AC65,AE65,AG65)</f>
        <v>0</v>
      </c>
      <c r="AL65" s="41">
        <f>HLOOKUP($AL$2,$BD$4:$BR$70,ROW(A65)-3,FALSE)</f>
        <v>0</v>
      </c>
      <c r="AM65" s="33" t="str">
        <f>IF(AL65&lt;&gt;0,RANK(AL65,$AL$5:$AL$70),"")</f>
        <v/>
      </c>
      <c r="AO65" s="22">
        <f t="shared" si="46"/>
        <v>0</v>
      </c>
      <c r="AP65">
        <f t="shared" si="47"/>
        <v>0</v>
      </c>
      <c r="AQ65">
        <f t="shared" si="48"/>
        <v>0</v>
      </c>
      <c r="AR65">
        <f t="shared" si="49"/>
        <v>0</v>
      </c>
      <c r="AS65">
        <f t="shared" si="50"/>
        <v>0</v>
      </c>
      <c r="AT65">
        <f t="shared" si="51"/>
        <v>0</v>
      </c>
      <c r="AU65">
        <f t="shared" si="52"/>
        <v>0</v>
      </c>
      <c r="AV65">
        <f t="shared" si="53"/>
        <v>0</v>
      </c>
      <c r="AW65">
        <f t="shared" si="54"/>
        <v>0</v>
      </c>
      <c r="AX65">
        <f t="shared" si="55"/>
        <v>0</v>
      </c>
      <c r="AY65">
        <f t="shared" si="56"/>
        <v>0</v>
      </c>
      <c r="AZ65">
        <f t="shared" si="57"/>
        <v>0</v>
      </c>
      <c r="BA65">
        <f t="shared" si="58"/>
        <v>0</v>
      </c>
      <c r="BB65">
        <f t="shared" si="59"/>
        <v>0</v>
      </c>
      <c r="BC65">
        <f t="shared" si="60"/>
        <v>0</v>
      </c>
      <c r="BD65">
        <f t="shared" si="61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89"/>
      <c r="B66" s="64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LIGUE")),"",COUNTIFS($D$5:$D$70,"&lt;&gt;"&amp;"",$D$5:$D$70,"&lt;&gt;"&amp;"NL",$D$5:$D$70,"&lt;&gt;"&amp;"HORS LIGUE",E$5:E$70,"&lt;"&amp;E66)+1),Paramètres!$B$3:$C$56,2,FALSE)*Paramètres!$N$3))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LIGUE")),"",COUNTIFS($D$5:$D$70,"&lt;&gt;"&amp;"",$D$5:$D$70,"&lt;&gt;"&amp;"NL",$D$5:$D$70,"&lt;&gt;"&amp;"HORS LIGUE",G$5:G$70,"&lt;"&amp;G66)+1),Paramètres!$B$3:$C$56,2,FALSE)*Paramètres!$N$4))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LIGUE")),"",COUNTIFS($D$5:$D$70,"&lt;&gt;"&amp;"",$D$5:$D$70,"&lt;&gt;"&amp;"NL",$D$5:$D$70,"&lt;&gt;"&amp;"HORS LIGUE",I$5:I$70,"&lt;"&amp;I66)+1),Paramètres!$B$3:$C$56,2,FALSE)*Paramètres!$N$5))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LIGUE")),"",COUNTIFS($D$5:$D$70,"&lt;&gt;"&amp;"",$D$5:$D$70,"&lt;&gt;"&amp;"NL",$D$5:$D$70,"&lt;&gt;"&amp;"HORS LIGUE",K$5:K$70,"&lt;"&amp;K66)+1),Paramètres!$B$3:$C$56,2,FALSE)*Paramètres!$N$6))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LIGUE")),"",COUNTIFS($D$5:$D$70,"&lt;&gt;"&amp;"",$D$5:$D$70,"&lt;&gt;"&amp;"NL",$D$5:$D$70,"&lt;&gt;"&amp;"HORS LIGUE",M$5:M$70,"&lt;"&amp;M66)+1),Paramètres!$B$3:$C$56,2,FALSE)*Paramètres!$N$7))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LIGUE")),"",COUNTIFS($D$5:$D$70,"&lt;&gt;"&amp;"",$D$5:$D$70,"&lt;&gt;"&amp;"NL",$D$5:$D$70,"&lt;&gt;"&amp;"HORS LIGUE",O$5:O$70,"&lt;"&amp;O66)+1),Paramètres!$B$3:$C$56,2,FALSE)*Paramètres!$N$8))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LIGUE")),"",COUNTIFS($D$5:$D$70,"&lt;&gt;"&amp;"",$D$5:$D$70,"&lt;&gt;"&amp;"NL",$D$5:$D$70,"&lt;&gt;"&amp;"HORS LIGUE",Q$5:Q$70,"&lt;"&amp;Q66)+1),Paramètres!$B$3:$C$56,2,FALSE)*Paramètres!$N$9))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LIGUE")),"",COUNTIFS($D$5:$D$70,"&lt;&gt;"&amp;"",$D$5:$D$70,"&lt;&gt;"&amp;"NL",$D$5:$D$70,"&lt;&gt;"&amp;"HORS LIGUE",S$5:S$70,"&lt;"&amp;S66)+1),Paramètres!$B$3:$C$56,2,FALSE)*Paramètres!$N$10))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LIGUE")),"",COUNTIFS($D$5:$D$70,"&lt;&gt;"&amp;"",$D$5:$D$70,"&lt;&gt;"&amp;"NL",$D$5:$D$70,"&lt;&gt;"&amp;"HORS LIGUE",U$5:U$70,"&lt;"&amp;U66)+1),Paramètres!$B$3:$C$56,2,FALSE)*Paramètres!$N$11))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LIGUE")),"",COUNTIFS($D$5:$D$70,"&lt;&gt;"&amp;"",$D$5:$D$70,"&lt;&gt;"&amp;"NL",$D$5:$D$70,"&lt;&gt;"&amp;"HORS LIGUE",W$5:W$70,"&lt;"&amp;W66)+1),Paramètres!$B$3:$C$56,2,FALSE)*Paramètres!$N$12))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LIGUE")),"",COUNTIFS($D$5:$D$70,"&lt;&gt;"&amp;"",$D$5:$D$70,"&lt;&gt;"&amp;"NL",$D$5:$D$70,"&lt;&gt;"&amp;"HORS LIGUE",Y$5:Y$70,"&lt;"&amp;Y66)+1),Paramètres!$B$3:$C$56,2,FALSE)*Paramètres!$N$13))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LIGUE")),"",COUNTIFS($D$5:$D$70,"&lt;&gt;"&amp;"",$D$5:$D$70,"&lt;&gt;"&amp;"NL",$D$5:$D$70,"&lt;&gt;"&amp;"HORS LIGUE",AA$5:AA$70,"&lt;"&amp;AA66)+1),Paramètres!$B$3:$C$56,2,FALSE)*Paramètres!$N$14))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LIGUE")),"",COUNTIFS($D$5:$D$70,"&lt;&gt;"&amp;"",$D$5:$D$70,"&lt;&gt;"&amp;"NL",$D$5:$D$70,"&lt;&gt;"&amp;"HORS LIGUE",AC$5:AC$70,"&lt;"&amp;AC66)+1),Paramètres!$B$3:$C$56,2,FALSE)*Paramètres!$N$15))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LIGUE")),"",COUNTIFS($D$5:$D$70,"&lt;&gt;"&amp;"",$D$5:$D$70,"&lt;&gt;"&amp;"NL",$D$5:$D$70,"&lt;&gt;"&amp;"HORS LIGUE",AE$5:AE$70,"&lt;"&amp;AE66)+1),Paramètres!$B$3:$C$56,2,FALSE)*Paramètres!$N$16))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LIGUE")),"",COUNTIFS($D$5:$D$70,"&lt;&gt;"&amp;"",$D$5:$D$70,"&lt;&gt;"&amp;"NL",$D$5:$D$70,"&lt;&gt;"&amp;"HORS LIGUE",AG$5:AG$70,"&lt;"&amp;AG66)+1),Paramètres!$B$3:$C$56,2,FALSE)*Paramètres!$N$17))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IF(AI66&lt;&gt;0,RANK(AI66,$AI$5:$AI$70),"")</f>
        <v/>
      </c>
      <c r="AK66" s="5">
        <f>COUNTA(E66,G66,I66,K66,M66,O66,Q66,S66,U66,W66,Y66,AA66,AC66,AE66,AG66)</f>
        <v>0</v>
      </c>
      <c r="AL66" s="41">
        <f>HLOOKUP($AL$2,$BD$4:$BR$70,ROW(A66)-3,FALSE)</f>
        <v>0</v>
      </c>
      <c r="AM66" s="33" t="str">
        <f>IF(AL66&lt;&gt;0,RANK(AL66,$AL$5:$AL$70),"")</f>
        <v/>
      </c>
      <c r="AO66" s="22">
        <f t="shared" si="46"/>
        <v>0</v>
      </c>
      <c r="AP66">
        <f t="shared" si="47"/>
        <v>0</v>
      </c>
      <c r="AQ66">
        <f t="shared" si="48"/>
        <v>0</v>
      </c>
      <c r="AR66">
        <f t="shared" si="49"/>
        <v>0</v>
      </c>
      <c r="AS66">
        <f t="shared" si="50"/>
        <v>0</v>
      </c>
      <c r="AT66">
        <f t="shared" si="51"/>
        <v>0</v>
      </c>
      <c r="AU66">
        <f t="shared" si="52"/>
        <v>0</v>
      </c>
      <c r="AV66">
        <f t="shared" si="53"/>
        <v>0</v>
      </c>
      <c r="AW66">
        <f t="shared" si="54"/>
        <v>0</v>
      </c>
      <c r="AX66">
        <f t="shared" si="55"/>
        <v>0</v>
      </c>
      <c r="AY66">
        <f t="shared" si="56"/>
        <v>0</v>
      </c>
      <c r="AZ66">
        <f t="shared" si="57"/>
        <v>0</v>
      </c>
      <c r="BA66">
        <f t="shared" si="58"/>
        <v>0</v>
      </c>
      <c r="BB66">
        <f t="shared" si="59"/>
        <v>0</v>
      </c>
      <c r="BC66">
        <f t="shared" si="60"/>
        <v>0</v>
      </c>
      <c r="BD66">
        <f t="shared" si="61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89"/>
      <c r="B67" s="64"/>
      <c r="C67" s="32"/>
      <c r="D67" s="32"/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LIGUE")),"",COUNTIFS($D$5:$D$70,"&lt;&gt;"&amp;"",$D$5:$D$70,"&lt;&gt;"&amp;"NL",$D$5:$D$70,"&lt;&gt;"&amp;"HORS LIGUE",E$5:E$70,"&lt;"&amp;E67)+1),Paramètres!$B$3:$C$56,2,FALSE)*Paramètres!$N$3))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LIGUE")),"",COUNTIFS($D$5:$D$70,"&lt;&gt;"&amp;"",$D$5:$D$70,"&lt;&gt;"&amp;"NL",$D$5:$D$70,"&lt;&gt;"&amp;"HORS LIGUE",G$5:G$70,"&lt;"&amp;G67)+1),Paramètres!$B$3:$C$56,2,FALSE)*Paramètres!$N$4))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LIGUE")),"",COUNTIFS($D$5:$D$70,"&lt;&gt;"&amp;"",$D$5:$D$70,"&lt;&gt;"&amp;"NL",$D$5:$D$70,"&lt;&gt;"&amp;"HORS LIGUE",I$5:I$70,"&lt;"&amp;I67)+1),Paramètres!$B$3:$C$56,2,FALSE)*Paramètres!$N$5))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LIGUE")),"",COUNTIFS($D$5:$D$70,"&lt;&gt;"&amp;"",$D$5:$D$70,"&lt;&gt;"&amp;"NL",$D$5:$D$70,"&lt;&gt;"&amp;"HORS LIGUE",K$5:K$70,"&lt;"&amp;K67)+1),Paramètres!$B$3:$C$56,2,FALSE)*Paramètres!$N$6))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LIGUE")),"",COUNTIFS($D$5:$D$70,"&lt;&gt;"&amp;"",$D$5:$D$70,"&lt;&gt;"&amp;"NL",$D$5:$D$70,"&lt;&gt;"&amp;"HORS LIGUE",M$5:M$70,"&lt;"&amp;M67)+1),Paramètres!$B$3:$C$56,2,FALSE)*Paramètres!$N$7))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LIGUE")),"",COUNTIFS($D$5:$D$70,"&lt;&gt;"&amp;"",$D$5:$D$70,"&lt;&gt;"&amp;"NL",$D$5:$D$70,"&lt;&gt;"&amp;"HORS LIGUE",O$5:O$70,"&lt;"&amp;O67)+1),Paramètres!$B$3:$C$56,2,FALSE)*Paramètres!$N$8))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LIGUE")),"",COUNTIFS($D$5:$D$70,"&lt;&gt;"&amp;"",$D$5:$D$70,"&lt;&gt;"&amp;"NL",$D$5:$D$70,"&lt;&gt;"&amp;"HORS LIGUE",Q$5:Q$70,"&lt;"&amp;Q67)+1),Paramètres!$B$3:$C$56,2,FALSE)*Paramètres!$N$9))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LIGUE")),"",COUNTIFS($D$5:$D$70,"&lt;&gt;"&amp;"",$D$5:$D$70,"&lt;&gt;"&amp;"NL",$D$5:$D$70,"&lt;&gt;"&amp;"HORS LIGUE",S$5:S$70,"&lt;"&amp;S67)+1),Paramètres!$B$3:$C$56,2,FALSE)*Paramètres!$N$10))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LIGUE")),"",COUNTIFS($D$5:$D$70,"&lt;&gt;"&amp;"",$D$5:$D$70,"&lt;&gt;"&amp;"NL",$D$5:$D$70,"&lt;&gt;"&amp;"HORS LIGUE",U$5:U$70,"&lt;"&amp;U67)+1),Paramètres!$B$3:$C$56,2,FALSE)*Paramètres!$N$11))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LIGUE")),"",COUNTIFS($D$5:$D$70,"&lt;&gt;"&amp;"",$D$5:$D$70,"&lt;&gt;"&amp;"NL",$D$5:$D$70,"&lt;&gt;"&amp;"HORS LIGUE",W$5:W$70,"&lt;"&amp;W67)+1),Paramètres!$B$3:$C$56,2,FALSE)*Paramètres!$N$12))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LIGUE")),"",COUNTIFS($D$5:$D$70,"&lt;&gt;"&amp;"",$D$5:$D$70,"&lt;&gt;"&amp;"NL",$D$5:$D$70,"&lt;&gt;"&amp;"HORS LIGUE",Y$5:Y$70,"&lt;"&amp;Y67)+1),Paramètres!$B$3:$C$56,2,FALSE)*Paramètres!$N$13))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LIGUE")),"",COUNTIFS($D$5:$D$70,"&lt;&gt;"&amp;"",$D$5:$D$70,"&lt;&gt;"&amp;"NL",$D$5:$D$70,"&lt;&gt;"&amp;"HORS LIGUE",AA$5:AA$70,"&lt;"&amp;AA67)+1),Paramètres!$B$3:$C$56,2,FALSE)*Paramètres!$N$14))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LIGUE")),"",COUNTIFS($D$5:$D$70,"&lt;&gt;"&amp;"",$D$5:$D$70,"&lt;&gt;"&amp;"NL",$D$5:$D$70,"&lt;&gt;"&amp;"HORS LIGUE",AC$5:AC$70,"&lt;"&amp;AC67)+1),Paramètres!$B$3:$C$56,2,FALSE)*Paramètres!$N$15))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LIGUE")),"",COUNTIFS($D$5:$D$70,"&lt;&gt;"&amp;"",$D$5:$D$70,"&lt;&gt;"&amp;"NL",$D$5:$D$70,"&lt;&gt;"&amp;"HORS LIGUE",AE$5:AE$70,"&lt;"&amp;AE67)+1),Paramètres!$B$3:$C$56,2,FALSE)*Paramètres!$N$16))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LIGUE")),"",COUNTIFS($D$5:$D$70,"&lt;&gt;"&amp;"",$D$5:$D$70,"&lt;&gt;"&amp;"NL",$D$5:$D$70,"&lt;&gt;"&amp;"HORS LIGUE",AG$5:AG$70,"&lt;"&amp;AG67)+1),Paramètres!$B$3:$C$56,2,FALSE)*Paramètres!$N$17))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IF(AI67&lt;&gt;0,RANK(AI67,$AI$5:$AI$70),"")</f>
        <v/>
      </c>
      <c r="AK67" s="5">
        <f>COUNTA(E67,G67,I67,K67,M67,O67,Q67,S67,U67,W67,Y67,AA67,AC67,AE67,AG67)</f>
        <v>0</v>
      </c>
      <c r="AL67" s="41">
        <f>HLOOKUP($AL$2,$BD$4:$BR$70,ROW(A67)-3,FALSE)</f>
        <v>0</v>
      </c>
      <c r="AM67" s="33" t="str">
        <f>IF(AL67&lt;&gt;0,RANK(AL67,$AL$5:$AL$70),"")</f>
        <v/>
      </c>
      <c r="AO67" s="22">
        <f t="shared" si="46"/>
        <v>0</v>
      </c>
      <c r="AP67">
        <f t="shared" si="47"/>
        <v>0</v>
      </c>
      <c r="AQ67">
        <f t="shared" si="48"/>
        <v>0</v>
      </c>
      <c r="AR67">
        <f t="shared" si="49"/>
        <v>0</v>
      </c>
      <c r="AS67">
        <f t="shared" si="50"/>
        <v>0</v>
      </c>
      <c r="AT67">
        <f t="shared" si="51"/>
        <v>0</v>
      </c>
      <c r="AU67">
        <f t="shared" si="52"/>
        <v>0</v>
      </c>
      <c r="AV67">
        <f t="shared" si="53"/>
        <v>0</v>
      </c>
      <c r="AW67">
        <f t="shared" si="54"/>
        <v>0</v>
      </c>
      <c r="AX67">
        <f t="shared" si="55"/>
        <v>0</v>
      </c>
      <c r="AY67">
        <f t="shared" si="56"/>
        <v>0</v>
      </c>
      <c r="AZ67">
        <f t="shared" si="57"/>
        <v>0</v>
      </c>
      <c r="BA67">
        <f t="shared" si="58"/>
        <v>0</v>
      </c>
      <c r="BB67">
        <f t="shared" si="59"/>
        <v>0</v>
      </c>
      <c r="BC67">
        <f t="shared" si="60"/>
        <v>0</v>
      </c>
      <c r="BD67">
        <f t="shared" si="61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89"/>
      <c r="B68" s="64"/>
      <c r="C68" s="32"/>
      <c r="D68" s="32"/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LIGUE")),"",COUNTIFS($D$5:$D$70,"&lt;&gt;"&amp;"",$D$5:$D$70,"&lt;&gt;"&amp;"NL",$D$5:$D$70,"&lt;&gt;"&amp;"HORS LIGUE",E$5:E$70,"&lt;"&amp;E68)+1),Paramètres!$B$3:$C$56,2,FALSE)*Paramètres!$N$3))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LIGUE")),"",COUNTIFS($D$5:$D$70,"&lt;&gt;"&amp;"",$D$5:$D$70,"&lt;&gt;"&amp;"NL",$D$5:$D$70,"&lt;&gt;"&amp;"HORS LIGUE",G$5:G$70,"&lt;"&amp;G68)+1),Paramètres!$B$3:$C$56,2,FALSE)*Paramètres!$N$4))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LIGUE")),"",COUNTIFS($D$5:$D$70,"&lt;&gt;"&amp;"",$D$5:$D$70,"&lt;&gt;"&amp;"NL",$D$5:$D$70,"&lt;&gt;"&amp;"HORS LIGUE",I$5:I$70,"&lt;"&amp;I68)+1),Paramètres!$B$3:$C$56,2,FALSE)*Paramètres!$N$5))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LIGUE")),"",COUNTIFS($D$5:$D$70,"&lt;&gt;"&amp;"",$D$5:$D$70,"&lt;&gt;"&amp;"NL",$D$5:$D$70,"&lt;&gt;"&amp;"HORS LIGUE",K$5:K$70,"&lt;"&amp;K68)+1),Paramètres!$B$3:$C$56,2,FALSE)*Paramètres!$N$6))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LIGUE")),"",COUNTIFS($D$5:$D$70,"&lt;&gt;"&amp;"",$D$5:$D$70,"&lt;&gt;"&amp;"NL",$D$5:$D$70,"&lt;&gt;"&amp;"HORS LIGUE",M$5:M$70,"&lt;"&amp;M68)+1),Paramètres!$B$3:$C$56,2,FALSE)*Paramètres!$N$7))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LIGUE")),"",COUNTIFS($D$5:$D$70,"&lt;&gt;"&amp;"",$D$5:$D$70,"&lt;&gt;"&amp;"NL",$D$5:$D$70,"&lt;&gt;"&amp;"HORS LIGUE",O$5:O$70,"&lt;"&amp;O68)+1),Paramètres!$B$3:$C$56,2,FALSE)*Paramètres!$N$8))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LIGUE")),"",COUNTIFS($D$5:$D$70,"&lt;&gt;"&amp;"",$D$5:$D$70,"&lt;&gt;"&amp;"NL",$D$5:$D$70,"&lt;&gt;"&amp;"HORS LIGUE",Q$5:Q$70,"&lt;"&amp;Q68)+1),Paramètres!$B$3:$C$56,2,FALSE)*Paramètres!$N$9))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LIGUE")),"",COUNTIFS($D$5:$D$70,"&lt;&gt;"&amp;"",$D$5:$D$70,"&lt;&gt;"&amp;"NL",$D$5:$D$70,"&lt;&gt;"&amp;"HORS LIGUE",S$5:S$70,"&lt;"&amp;S68)+1),Paramètres!$B$3:$C$56,2,FALSE)*Paramètres!$N$10))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LIGUE")),"",COUNTIFS($D$5:$D$70,"&lt;&gt;"&amp;"",$D$5:$D$70,"&lt;&gt;"&amp;"NL",$D$5:$D$70,"&lt;&gt;"&amp;"HORS LIGUE",U$5:U$70,"&lt;"&amp;U68)+1),Paramètres!$B$3:$C$56,2,FALSE)*Paramètres!$N$11))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LIGUE")),"",COUNTIFS($D$5:$D$70,"&lt;&gt;"&amp;"",$D$5:$D$70,"&lt;&gt;"&amp;"NL",$D$5:$D$70,"&lt;&gt;"&amp;"HORS LIGUE",W$5:W$70,"&lt;"&amp;W68)+1),Paramètres!$B$3:$C$56,2,FALSE)*Paramètres!$N$12))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LIGUE")),"",COUNTIFS($D$5:$D$70,"&lt;&gt;"&amp;"",$D$5:$D$70,"&lt;&gt;"&amp;"NL",$D$5:$D$70,"&lt;&gt;"&amp;"HORS LIGUE",Y$5:Y$70,"&lt;"&amp;Y68)+1),Paramètres!$B$3:$C$56,2,FALSE)*Paramètres!$N$13))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LIGUE")),"",COUNTIFS($D$5:$D$70,"&lt;&gt;"&amp;"",$D$5:$D$70,"&lt;&gt;"&amp;"NL",$D$5:$D$70,"&lt;&gt;"&amp;"HORS LIGUE",AA$5:AA$70,"&lt;"&amp;AA68)+1),Paramètres!$B$3:$C$56,2,FALSE)*Paramètres!$N$14))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LIGUE")),"",COUNTIFS($D$5:$D$70,"&lt;&gt;"&amp;"",$D$5:$D$70,"&lt;&gt;"&amp;"NL",$D$5:$D$70,"&lt;&gt;"&amp;"HORS LIGUE",AC$5:AC$70,"&lt;"&amp;AC68)+1),Paramètres!$B$3:$C$56,2,FALSE)*Paramètres!$N$15))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LIGUE")),"",COUNTIFS($D$5:$D$70,"&lt;&gt;"&amp;"",$D$5:$D$70,"&lt;&gt;"&amp;"NL",$D$5:$D$70,"&lt;&gt;"&amp;"HORS LIGUE",AE$5:AE$70,"&lt;"&amp;AE68)+1),Paramètres!$B$3:$C$56,2,FALSE)*Paramètres!$N$16))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LIGUE")),"",COUNTIFS($D$5:$D$70,"&lt;&gt;"&amp;"",$D$5:$D$70,"&lt;&gt;"&amp;"NL",$D$5:$D$70,"&lt;&gt;"&amp;"HORS LIGUE",AG$5:AG$70,"&lt;"&amp;AG68)+1),Paramètres!$B$3:$C$56,2,FALSE)*Paramètres!$N$17))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IF(AI68&lt;&gt;0,RANK(AI68,$AI$5:$AI$70),"")</f>
        <v/>
      </c>
      <c r="AK68" s="5">
        <f>COUNTA(E68,G68,I68,K68,M68,O68,Q68,S68,U68,W68,Y68,AA68,AC68,AE68,AG68)</f>
        <v>0</v>
      </c>
      <c r="AL68" s="41">
        <f>HLOOKUP($AL$2,$BD$4:$BR$70,ROW(A68)-3,FALSE)</f>
        <v>0</v>
      </c>
      <c r="AM68" s="33" t="str">
        <f>IF(AL68&lt;&gt;0,RANK(AL68,$AL$5:$AL$70),"")</f>
        <v/>
      </c>
      <c r="AO68" s="22">
        <f t="shared" si="46"/>
        <v>0</v>
      </c>
      <c r="AP68">
        <f t="shared" si="47"/>
        <v>0</v>
      </c>
      <c r="AQ68">
        <f t="shared" si="48"/>
        <v>0</v>
      </c>
      <c r="AR68">
        <f t="shared" si="49"/>
        <v>0</v>
      </c>
      <c r="AS68">
        <f t="shared" si="50"/>
        <v>0</v>
      </c>
      <c r="AT68">
        <f t="shared" si="51"/>
        <v>0</v>
      </c>
      <c r="AU68">
        <f t="shared" si="52"/>
        <v>0</v>
      </c>
      <c r="AV68">
        <f t="shared" si="53"/>
        <v>0</v>
      </c>
      <c r="AW68">
        <f t="shared" si="54"/>
        <v>0</v>
      </c>
      <c r="AX68">
        <f t="shared" si="55"/>
        <v>0</v>
      </c>
      <c r="AY68">
        <f t="shared" si="56"/>
        <v>0</v>
      </c>
      <c r="AZ68">
        <f t="shared" si="57"/>
        <v>0</v>
      </c>
      <c r="BA68">
        <f t="shared" si="58"/>
        <v>0</v>
      </c>
      <c r="BB68">
        <f t="shared" si="59"/>
        <v>0</v>
      </c>
      <c r="BC68">
        <f t="shared" si="60"/>
        <v>0</v>
      </c>
      <c r="BD68">
        <f t="shared" si="61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89"/>
      <c r="B69" s="64"/>
      <c r="C69" s="32"/>
      <c r="D69" s="32"/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LIGUE")),"",COUNTIFS($D$5:$D$70,"&lt;&gt;"&amp;"",$D$5:$D$70,"&lt;&gt;"&amp;"NL",$D$5:$D$70,"&lt;&gt;"&amp;"HORS LIGUE",E$5:E$70,"&lt;"&amp;E69)+1),Paramètres!$B$3:$C$56,2,FALSE)*Paramètres!$N$3))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LIGUE")),"",COUNTIFS($D$5:$D$70,"&lt;&gt;"&amp;"",$D$5:$D$70,"&lt;&gt;"&amp;"NL",$D$5:$D$70,"&lt;&gt;"&amp;"HORS LIGUE",G$5:G$70,"&lt;"&amp;G69)+1),Paramètres!$B$3:$C$56,2,FALSE)*Paramètres!$N$4))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LIGUE")),"",COUNTIFS($D$5:$D$70,"&lt;&gt;"&amp;"",$D$5:$D$70,"&lt;&gt;"&amp;"NL",$D$5:$D$70,"&lt;&gt;"&amp;"HORS LIGUE",I$5:I$70,"&lt;"&amp;I69)+1),Paramètres!$B$3:$C$56,2,FALSE)*Paramètres!$N$5))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LIGUE")),"",COUNTIFS($D$5:$D$70,"&lt;&gt;"&amp;"",$D$5:$D$70,"&lt;&gt;"&amp;"NL",$D$5:$D$70,"&lt;&gt;"&amp;"HORS LIGUE",K$5:K$70,"&lt;"&amp;K69)+1),Paramètres!$B$3:$C$56,2,FALSE)*Paramètres!$N$6))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LIGUE")),"",COUNTIFS($D$5:$D$70,"&lt;&gt;"&amp;"",$D$5:$D$70,"&lt;&gt;"&amp;"NL",$D$5:$D$70,"&lt;&gt;"&amp;"HORS LIGUE",M$5:M$70,"&lt;"&amp;M69)+1),Paramètres!$B$3:$C$56,2,FALSE)*Paramètres!$N$7))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LIGUE")),"",COUNTIFS($D$5:$D$70,"&lt;&gt;"&amp;"",$D$5:$D$70,"&lt;&gt;"&amp;"NL",$D$5:$D$70,"&lt;&gt;"&amp;"HORS LIGUE",O$5:O$70,"&lt;"&amp;O69)+1),Paramètres!$B$3:$C$56,2,FALSE)*Paramètres!$N$8))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LIGUE")),"",COUNTIFS($D$5:$D$70,"&lt;&gt;"&amp;"",$D$5:$D$70,"&lt;&gt;"&amp;"NL",$D$5:$D$70,"&lt;&gt;"&amp;"HORS LIGUE",Q$5:Q$70,"&lt;"&amp;Q69)+1),Paramètres!$B$3:$C$56,2,FALSE)*Paramètres!$N$9))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LIGUE")),"",COUNTIFS($D$5:$D$70,"&lt;&gt;"&amp;"",$D$5:$D$70,"&lt;&gt;"&amp;"NL",$D$5:$D$70,"&lt;&gt;"&amp;"HORS LIGUE",S$5:S$70,"&lt;"&amp;S69)+1),Paramètres!$B$3:$C$56,2,FALSE)*Paramètres!$N$10))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LIGUE")),"",COUNTIFS($D$5:$D$70,"&lt;&gt;"&amp;"",$D$5:$D$70,"&lt;&gt;"&amp;"NL",$D$5:$D$70,"&lt;&gt;"&amp;"HORS LIGUE",U$5:U$70,"&lt;"&amp;U69)+1),Paramètres!$B$3:$C$56,2,FALSE)*Paramètres!$N$11))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LIGUE")),"",COUNTIFS($D$5:$D$70,"&lt;&gt;"&amp;"",$D$5:$D$70,"&lt;&gt;"&amp;"NL",$D$5:$D$70,"&lt;&gt;"&amp;"HORS LIGUE",W$5:W$70,"&lt;"&amp;W69)+1),Paramètres!$B$3:$C$56,2,FALSE)*Paramètres!$N$12))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LIGUE")),"",COUNTIFS($D$5:$D$70,"&lt;&gt;"&amp;"",$D$5:$D$70,"&lt;&gt;"&amp;"NL",$D$5:$D$70,"&lt;&gt;"&amp;"HORS LIGUE",Y$5:Y$70,"&lt;"&amp;Y69)+1),Paramètres!$B$3:$C$56,2,FALSE)*Paramètres!$N$13))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LIGUE")),"",COUNTIFS($D$5:$D$70,"&lt;&gt;"&amp;"",$D$5:$D$70,"&lt;&gt;"&amp;"NL",$D$5:$D$70,"&lt;&gt;"&amp;"HORS LIGUE",AA$5:AA$70,"&lt;"&amp;AA69)+1),Paramètres!$B$3:$C$56,2,FALSE)*Paramètres!$N$14))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LIGUE")),"",COUNTIFS($D$5:$D$70,"&lt;&gt;"&amp;"",$D$5:$D$70,"&lt;&gt;"&amp;"NL",$D$5:$D$70,"&lt;&gt;"&amp;"HORS LIGUE",AC$5:AC$70,"&lt;"&amp;AC69)+1),Paramètres!$B$3:$C$56,2,FALSE)*Paramètres!$N$15))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LIGUE")),"",COUNTIFS($D$5:$D$70,"&lt;&gt;"&amp;"",$D$5:$D$70,"&lt;&gt;"&amp;"NL",$D$5:$D$70,"&lt;&gt;"&amp;"HORS LIGUE",AE$5:AE$70,"&lt;"&amp;AE69)+1),Paramètres!$B$3:$C$56,2,FALSE)*Paramètres!$N$16))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LIGUE")),"",COUNTIFS($D$5:$D$70,"&lt;&gt;"&amp;"",$D$5:$D$70,"&lt;&gt;"&amp;"NL",$D$5:$D$70,"&lt;&gt;"&amp;"HORS LIGUE",AG$5:AG$70,"&lt;"&amp;AG69)+1),Paramètres!$B$3:$C$56,2,FALSE)*Paramètres!$N$17))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IF(AI69&lt;&gt;0,RANK(AI69,$AI$5:$AI$70),"")</f>
        <v/>
      </c>
      <c r="AK69" s="5">
        <f>COUNTA(E69,G69,I69,K69,M69,O69,Q69,S69,U69,W69,Y69,AA69,AC69,AE69,AG69)</f>
        <v>0</v>
      </c>
      <c r="AL69" s="41">
        <f>HLOOKUP($AL$2,$BD$4:$BR$70,ROW(A69)-3,FALSE)</f>
        <v>0</v>
      </c>
      <c r="AM69" s="33" t="str">
        <f>IF(AL69&lt;&gt;0,RANK(AL69,$AL$5:$AL$70),"")</f>
        <v/>
      </c>
      <c r="AO69" s="22">
        <f t="shared" si="46"/>
        <v>0</v>
      </c>
      <c r="AP69">
        <f t="shared" si="47"/>
        <v>0</v>
      </c>
      <c r="AQ69">
        <f t="shared" si="48"/>
        <v>0</v>
      </c>
      <c r="AR69">
        <f t="shared" si="49"/>
        <v>0</v>
      </c>
      <c r="AS69">
        <f t="shared" si="50"/>
        <v>0</v>
      </c>
      <c r="AT69">
        <f t="shared" si="51"/>
        <v>0</v>
      </c>
      <c r="AU69">
        <f t="shared" si="52"/>
        <v>0</v>
      </c>
      <c r="AV69">
        <f t="shared" si="53"/>
        <v>0</v>
      </c>
      <c r="AW69">
        <f t="shared" si="54"/>
        <v>0</v>
      </c>
      <c r="AX69">
        <f t="shared" si="55"/>
        <v>0</v>
      </c>
      <c r="AY69">
        <f t="shared" si="56"/>
        <v>0</v>
      </c>
      <c r="AZ69">
        <f t="shared" si="57"/>
        <v>0</v>
      </c>
      <c r="BA69">
        <f t="shared" si="58"/>
        <v>0</v>
      </c>
      <c r="BB69">
        <f t="shared" si="59"/>
        <v>0</v>
      </c>
      <c r="BC69">
        <f t="shared" si="60"/>
        <v>0</v>
      </c>
      <c r="BD69">
        <f t="shared" si="61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89"/>
      <c r="B70" s="64"/>
      <c r="C70" s="32"/>
      <c r="D70" s="32"/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LIGUE")),"",COUNTIFS($D$5:$D$70,"&lt;&gt;"&amp;"",$D$5:$D$70,"&lt;&gt;"&amp;"NL",$D$5:$D$70,"&lt;&gt;"&amp;"HORS LIGUE",E$5:E$70,"&lt;"&amp;E70)+1),Paramètres!$B$3:$C$56,2,FALSE)*Paramètres!$N$3))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LIGUE")),"",COUNTIFS($D$5:$D$70,"&lt;&gt;"&amp;"",$D$5:$D$70,"&lt;&gt;"&amp;"NL",$D$5:$D$70,"&lt;&gt;"&amp;"HORS LIGUE",G$5:G$70,"&lt;"&amp;G70)+1),Paramètres!$B$3:$C$56,2,FALSE)*Paramètres!$N$4))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LIGUE")),"",COUNTIFS($D$5:$D$70,"&lt;&gt;"&amp;"",$D$5:$D$70,"&lt;&gt;"&amp;"NL",$D$5:$D$70,"&lt;&gt;"&amp;"HORS LIGUE",I$5:I$70,"&lt;"&amp;I70)+1),Paramètres!$B$3:$C$56,2,FALSE)*Paramètres!$N$5))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LIGUE")),"",COUNTIFS($D$5:$D$70,"&lt;&gt;"&amp;"",$D$5:$D$70,"&lt;&gt;"&amp;"NL",$D$5:$D$70,"&lt;&gt;"&amp;"HORS LIGUE",K$5:K$70,"&lt;"&amp;K70)+1),Paramètres!$B$3:$C$56,2,FALSE)*Paramètres!$N$6))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LIGUE")),"",COUNTIFS($D$5:$D$70,"&lt;&gt;"&amp;"",$D$5:$D$70,"&lt;&gt;"&amp;"NL",$D$5:$D$70,"&lt;&gt;"&amp;"HORS LIGUE",M$5:M$70,"&lt;"&amp;M70)+1),Paramètres!$B$3:$C$56,2,FALSE)*Paramètres!$N$7))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LIGUE")),"",COUNTIFS($D$5:$D$70,"&lt;&gt;"&amp;"",$D$5:$D$70,"&lt;&gt;"&amp;"NL",$D$5:$D$70,"&lt;&gt;"&amp;"HORS LIGUE",O$5:O$70,"&lt;"&amp;O70)+1),Paramètres!$B$3:$C$56,2,FALSE)*Paramètres!$N$8))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LIGUE")),"",COUNTIFS($D$5:$D$70,"&lt;&gt;"&amp;"",$D$5:$D$70,"&lt;&gt;"&amp;"NL",$D$5:$D$70,"&lt;&gt;"&amp;"HORS LIGUE",Q$5:Q$70,"&lt;"&amp;Q70)+1),Paramètres!$B$3:$C$56,2,FALSE)*Paramètres!$N$9))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LIGUE")),"",COUNTIFS($D$5:$D$70,"&lt;&gt;"&amp;"",$D$5:$D$70,"&lt;&gt;"&amp;"NL",$D$5:$D$70,"&lt;&gt;"&amp;"HORS LIGUE",S$5:S$70,"&lt;"&amp;S70)+1),Paramètres!$B$3:$C$56,2,FALSE)*Paramètres!$N$10))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LIGUE")),"",COUNTIFS($D$5:$D$70,"&lt;&gt;"&amp;"",$D$5:$D$70,"&lt;&gt;"&amp;"NL",$D$5:$D$70,"&lt;&gt;"&amp;"HORS LIGUE",U$5:U$70,"&lt;"&amp;U70)+1),Paramètres!$B$3:$C$56,2,FALSE)*Paramètres!$N$11))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LIGUE")),"",COUNTIFS($D$5:$D$70,"&lt;&gt;"&amp;"",$D$5:$D$70,"&lt;&gt;"&amp;"NL",$D$5:$D$70,"&lt;&gt;"&amp;"HORS LIGUE",W$5:W$70,"&lt;"&amp;W70)+1),Paramètres!$B$3:$C$56,2,FALSE)*Paramètres!$N$12))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LIGUE")),"",COUNTIFS($D$5:$D$70,"&lt;&gt;"&amp;"",$D$5:$D$70,"&lt;&gt;"&amp;"NL",$D$5:$D$70,"&lt;&gt;"&amp;"HORS LIGUE",Y$5:Y$70,"&lt;"&amp;Y70)+1),Paramètres!$B$3:$C$56,2,FALSE)*Paramètres!$N$13))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LIGUE")),"",COUNTIFS($D$5:$D$70,"&lt;&gt;"&amp;"",$D$5:$D$70,"&lt;&gt;"&amp;"NL",$D$5:$D$70,"&lt;&gt;"&amp;"HORS LIGUE",AA$5:AA$70,"&lt;"&amp;AA70)+1),Paramètres!$B$3:$C$56,2,FALSE)*Paramètres!$N$14))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LIGUE")),"",COUNTIFS($D$5:$D$70,"&lt;&gt;"&amp;"",$D$5:$D$70,"&lt;&gt;"&amp;"NL",$D$5:$D$70,"&lt;&gt;"&amp;"HORS LIGUE",AC$5:AC$70,"&lt;"&amp;AC70)+1),Paramètres!$B$3:$C$56,2,FALSE)*Paramètres!$N$15))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LIGUE")),"",COUNTIFS($D$5:$D$70,"&lt;&gt;"&amp;"",$D$5:$D$70,"&lt;&gt;"&amp;"NL",$D$5:$D$70,"&lt;&gt;"&amp;"HORS LIGUE",AE$5:AE$70,"&lt;"&amp;AE70)+1),Paramètres!$B$3:$C$56,2,FALSE)*Paramètres!$N$16))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LIGUE")),"",COUNTIFS($D$5:$D$70,"&lt;&gt;"&amp;"",$D$5:$D$70,"&lt;&gt;"&amp;"NL",$D$5:$D$70,"&lt;&gt;"&amp;"HORS LIGUE",AG$5:AG$70,"&lt;"&amp;AG70)+1),Paramètres!$B$3:$C$56,2,FALSE)*Paramètres!$N$17))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IF(AI70&lt;&gt;0,RANK(AI70,$AI$5:$AI$70),"")</f>
        <v/>
      </c>
      <c r="AK70" s="5">
        <f>COUNTA(E70,G70,I70,K70,M70,O70,Q70,S70,U70,W70,Y70,AA70,AC70,AE70,AG70)</f>
        <v>0</v>
      </c>
      <c r="AL70" s="41">
        <f>HLOOKUP($AL$2,$BD$4:$BR$70,ROW(A70)-3,FALSE)</f>
        <v>0</v>
      </c>
      <c r="AM70" s="33" t="str">
        <f>IF(AL70&lt;&gt;0,RANK(AL70,$AL$5:$AL$70),"")</f>
        <v/>
      </c>
      <c r="AO70" s="22">
        <f t="shared" si="46"/>
        <v>0</v>
      </c>
      <c r="AP70">
        <f t="shared" si="47"/>
        <v>0</v>
      </c>
      <c r="AQ70">
        <f t="shared" si="48"/>
        <v>0</v>
      </c>
      <c r="AR70">
        <f t="shared" si="49"/>
        <v>0</v>
      </c>
      <c r="AS70">
        <f t="shared" si="50"/>
        <v>0</v>
      </c>
      <c r="AT70">
        <f t="shared" si="51"/>
        <v>0</v>
      </c>
      <c r="AU70">
        <f t="shared" si="52"/>
        <v>0</v>
      </c>
      <c r="AV70">
        <f t="shared" si="53"/>
        <v>0</v>
      </c>
      <c r="AW70">
        <f t="shared" si="54"/>
        <v>0</v>
      </c>
      <c r="AX70">
        <f t="shared" si="55"/>
        <v>0</v>
      </c>
      <c r="AY70">
        <f t="shared" si="56"/>
        <v>0</v>
      </c>
      <c r="AZ70">
        <f t="shared" si="57"/>
        <v>0</v>
      </c>
      <c r="BA70">
        <f t="shared" si="58"/>
        <v>0</v>
      </c>
      <c r="BB70">
        <f t="shared" si="59"/>
        <v>0</v>
      </c>
      <c r="BC70">
        <f t="shared" si="60"/>
        <v>0</v>
      </c>
      <c r="BD70">
        <f t="shared" si="61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89"/>
      <c r="B71" s="64"/>
      <c r="C71" s="32"/>
      <c r="D71" s="32"/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LIGUE")),"",COUNTIFS($D$5:$D$70,"&lt;&gt;"&amp;"",$D$5:$D$70,"&lt;&gt;"&amp;"NL",$D$5:$D$70,"&lt;&gt;"&amp;"HORS LIGUE",E$5:E$70,"&lt;"&amp;E71)+1),Paramètres!$B$3:$C$56,2,FALSE)*Paramètres!$N$3))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LIGUE")),"",COUNTIFS($D$5:$D$70,"&lt;&gt;"&amp;"",$D$5:$D$70,"&lt;&gt;"&amp;"NL",$D$5:$D$70,"&lt;&gt;"&amp;"HORS LIGUE",G$5:G$70,"&lt;"&amp;G71)+1),Paramètres!$B$3:$C$56,2,FALSE)*Paramètres!$N$4))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LIGUE")),"",COUNTIFS($D$5:$D$70,"&lt;&gt;"&amp;"",$D$5:$D$70,"&lt;&gt;"&amp;"NL",$D$5:$D$70,"&lt;&gt;"&amp;"HORS LIGUE",I$5:I$70,"&lt;"&amp;I71)+1),Paramètres!$B$3:$C$56,2,FALSE)*Paramètres!$N$5))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LIGUE")),"",COUNTIFS($D$5:$D$70,"&lt;&gt;"&amp;"",$D$5:$D$70,"&lt;&gt;"&amp;"NL",$D$5:$D$70,"&lt;&gt;"&amp;"HORS LIGUE",K$5:K$70,"&lt;"&amp;K71)+1),Paramètres!$B$3:$C$56,2,FALSE)*Paramètres!$N$6))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LIGUE")),"",COUNTIFS($D$5:$D$70,"&lt;&gt;"&amp;"",$D$5:$D$70,"&lt;&gt;"&amp;"NL",$D$5:$D$70,"&lt;&gt;"&amp;"HORS LIGUE",M$5:M$70,"&lt;"&amp;M71)+1),Paramètres!$B$3:$C$56,2,FALSE)*Paramètres!$N$7))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LIGUE")),"",COUNTIFS($D$5:$D$70,"&lt;&gt;"&amp;"",$D$5:$D$70,"&lt;&gt;"&amp;"NL",$D$5:$D$70,"&lt;&gt;"&amp;"HORS LIGUE",O$5:O$70,"&lt;"&amp;O71)+1),Paramètres!$B$3:$C$56,2,FALSE)*Paramètres!$N$8))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LIGUE")),"",COUNTIFS($D$5:$D$70,"&lt;&gt;"&amp;"",$D$5:$D$70,"&lt;&gt;"&amp;"NL",$D$5:$D$70,"&lt;&gt;"&amp;"HORS LIGUE",Q$5:Q$70,"&lt;"&amp;Q71)+1),Paramètres!$B$3:$C$56,2,FALSE)*Paramètres!$N$9))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LIGUE")),"",COUNTIFS($D$5:$D$70,"&lt;&gt;"&amp;"",$D$5:$D$70,"&lt;&gt;"&amp;"NL",$D$5:$D$70,"&lt;&gt;"&amp;"HORS LIGUE",S$5:S$70,"&lt;"&amp;S71)+1),Paramètres!$B$3:$C$56,2,FALSE)*Paramètres!$N$10))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LIGUE")),"",COUNTIFS($D$5:$D$70,"&lt;&gt;"&amp;"",$D$5:$D$70,"&lt;&gt;"&amp;"NL",$D$5:$D$70,"&lt;&gt;"&amp;"HORS LIGUE",U$5:U$70,"&lt;"&amp;U71)+1),Paramètres!$B$3:$C$56,2,FALSE)*Paramètres!$N$11))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LIGUE")),"",COUNTIFS($D$5:$D$70,"&lt;&gt;"&amp;"",$D$5:$D$70,"&lt;&gt;"&amp;"NL",$D$5:$D$70,"&lt;&gt;"&amp;"HORS LIGUE",W$5:W$70,"&lt;"&amp;W71)+1),Paramètres!$B$3:$C$56,2,FALSE)*Paramètres!$N$12))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LIGUE")),"",COUNTIFS($D$5:$D$70,"&lt;&gt;"&amp;"",$D$5:$D$70,"&lt;&gt;"&amp;"NL",$D$5:$D$70,"&lt;&gt;"&amp;"HORS LIGUE",Y$5:Y$70,"&lt;"&amp;Y71)+1),Paramètres!$B$3:$C$56,2,FALSE)*Paramètres!$N$13))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LIGUE")),"",COUNTIFS($D$5:$D$70,"&lt;&gt;"&amp;"",$D$5:$D$70,"&lt;&gt;"&amp;"NL",$D$5:$D$70,"&lt;&gt;"&amp;"HORS LIGUE",AA$5:AA$70,"&lt;"&amp;AA71)+1),Paramètres!$B$3:$C$56,2,FALSE)*Paramètres!$N$14))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LIGUE")),"",COUNTIFS($D$5:$D$70,"&lt;&gt;"&amp;"",$D$5:$D$70,"&lt;&gt;"&amp;"NL",$D$5:$D$70,"&lt;&gt;"&amp;"HORS LIGUE",AC$5:AC$70,"&lt;"&amp;AC71)+1),Paramètres!$B$3:$C$56,2,FALSE)*Paramètres!$N$15))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LIGUE")),"",COUNTIFS($D$5:$D$70,"&lt;&gt;"&amp;"",$D$5:$D$70,"&lt;&gt;"&amp;"NL",$D$5:$D$70,"&lt;&gt;"&amp;"HORS LIGUE",AE$5:AE$70,"&lt;"&amp;AE71)+1),Paramètres!$B$3:$C$56,2,FALSE)*Paramètres!$N$16))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LIGUE")),"",COUNTIFS($D$5:$D$70,"&lt;&gt;"&amp;"",$D$5:$D$70,"&lt;&gt;"&amp;"NL",$D$5:$D$70,"&lt;&gt;"&amp;"HORS LIGUE",AG$5:AG$70,"&lt;"&amp;AG71)+1),Paramètres!$B$3:$C$56,2,FALSE)*Paramètres!$N$17))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IF(AI71&lt;&gt;0,RANK(AI71,$AI$5:$AI$70),"")</f>
        <v/>
      </c>
      <c r="AK71" s="5">
        <f>COUNTA(E71,G71,I71,K71,M71,O71,Q71,S71,U71,W71,Y71,AA71,AC71,AE71,AG71)</f>
        <v>0</v>
      </c>
      <c r="AL71" s="41" t="e">
        <f>HLOOKUP($AL$2,$BD$4:$BR$70,ROW(A71)-3,FALSE)</f>
        <v>#REF!</v>
      </c>
      <c r="AM71" s="33" t="e">
        <f>IF(AL71&lt;&gt;0,RANK(AL71,$AL$5:$AL$70),"")</f>
        <v>#REF!</v>
      </c>
    </row>
    <row r="72" spans="1:70" ht="18" x14ac:dyDescent="0.2">
      <c r="A72" s="89"/>
      <c r="B72" s="64"/>
      <c r="C72" s="32"/>
      <c r="D72" s="32"/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LIGUE")),"",COUNTIFS($D$5:$D$70,"&lt;&gt;"&amp;"",$D$5:$D$70,"&lt;&gt;"&amp;"NL",$D$5:$D$70,"&lt;&gt;"&amp;"HORS LIGUE",E$5:E$70,"&lt;"&amp;E72)+1),Paramètres!$B$3:$C$56,2,FALSE)*Paramètres!$N$3))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LIGUE")),"",COUNTIFS($D$5:$D$70,"&lt;&gt;"&amp;"",$D$5:$D$70,"&lt;&gt;"&amp;"NL",$D$5:$D$70,"&lt;&gt;"&amp;"HORS LIGUE",G$5:G$70,"&lt;"&amp;G72)+1),Paramètres!$B$3:$C$56,2,FALSE)*Paramètres!$N$4))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LIGUE")),"",COUNTIFS($D$5:$D$70,"&lt;&gt;"&amp;"",$D$5:$D$70,"&lt;&gt;"&amp;"NL",$D$5:$D$70,"&lt;&gt;"&amp;"HORS LIGUE",I$5:I$70,"&lt;"&amp;I72)+1),Paramètres!$B$3:$C$56,2,FALSE)*Paramètres!$N$5))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LIGUE")),"",COUNTIFS($D$5:$D$70,"&lt;&gt;"&amp;"",$D$5:$D$70,"&lt;&gt;"&amp;"NL",$D$5:$D$70,"&lt;&gt;"&amp;"HORS LIGUE",K$5:K$70,"&lt;"&amp;K72)+1),Paramètres!$B$3:$C$56,2,FALSE)*Paramètres!$N$6))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LIGUE")),"",COUNTIFS($D$5:$D$70,"&lt;&gt;"&amp;"",$D$5:$D$70,"&lt;&gt;"&amp;"NL",$D$5:$D$70,"&lt;&gt;"&amp;"HORS LIGUE",M$5:M$70,"&lt;"&amp;M72)+1),Paramètres!$B$3:$C$56,2,FALSE)*Paramètres!$N$7))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LIGUE")),"",COUNTIFS($D$5:$D$70,"&lt;&gt;"&amp;"",$D$5:$D$70,"&lt;&gt;"&amp;"NL",$D$5:$D$70,"&lt;&gt;"&amp;"HORS LIGUE",O$5:O$70,"&lt;"&amp;O72)+1),Paramètres!$B$3:$C$56,2,FALSE)*Paramètres!$N$8))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LIGUE")),"",COUNTIFS($D$5:$D$70,"&lt;&gt;"&amp;"",$D$5:$D$70,"&lt;&gt;"&amp;"NL",$D$5:$D$70,"&lt;&gt;"&amp;"HORS LIGUE",Q$5:Q$70,"&lt;"&amp;Q72)+1),Paramètres!$B$3:$C$56,2,FALSE)*Paramètres!$N$9))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LIGUE")),"",COUNTIFS($D$5:$D$70,"&lt;&gt;"&amp;"",$D$5:$D$70,"&lt;&gt;"&amp;"NL",$D$5:$D$70,"&lt;&gt;"&amp;"HORS LIGUE",S$5:S$70,"&lt;"&amp;S72)+1),Paramètres!$B$3:$C$56,2,FALSE)*Paramètres!$N$10))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LIGUE")),"",COUNTIFS($D$5:$D$70,"&lt;&gt;"&amp;"",$D$5:$D$70,"&lt;&gt;"&amp;"NL",$D$5:$D$70,"&lt;&gt;"&amp;"HORS LIGUE",U$5:U$70,"&lt;"&amp;U72)+1),Paramètres!$B$3:$C$56,2,FALSE)*Paramètres!$N$11))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LIGUE")),"",COUNTIFS($D$5:$D$70,"&lt;&gt;"&amp;"",$D$5:$D$70,"&lt;&gt;"&amp;"NL",$D$5:$D$70,"&lt;&gt;"&amp;"HORS LIGUE",W$5:W$70,"&lt;"&amp;W72)+1),Paramètres!$B$3:$C$56,2,FALSE)*Paramètres!$N$12))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LIGUE")),"",COUNTIFS($D$5:$D$70,"&lt;&gt;"&amp;"",$D$5:$D$70,"&lt;&gt;"&amp;"NL",$D$5:$D$70,"&lt;&gt;"&amp;"HORS LIGUE",Y$5:Y$70,"&lt;"&amp;Y72)+1),Paramètres!$B$3:$C$56,2,FALSE)*Paramètres!$N$13))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LIGUE")),"",COUNTIFS($D$5:$D$70,"&lt;&gt;"&amp;"",$D$5:$D$70,"&lt;&gt;"&amp;"NL",$D$5:$D$70,"&lt;&gt;"&amp;"HORS LIGUE",AA$5:AA$70,"&lt;"&amp;AA72)+1),Paramètres!$B$3:$C$56,2,FALSE)*Paramètres!$N$14))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LIGUE")),"",COUNTIFS($D$5:$D$70,"&lt;&gt;"&amp;"",$D$5:$D$70,"&lt;&gt;"&amp;"NL",$D$5:$D$70,"&lt;&gt;"&amp;"HORS LIGUE",AC$5:AC$70,"&lt;"&amp;AC72)+1),Paramètres!$B$3:$C$56,2,FALSE)*Paramètres!$N$15))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LIGUE")),"",COUNTIFS($D$5:$D$70,"&lt;&gt;"&amp;"",$D$5:$D$70,"&lt;&gt;"&amp;"NL",$D$5:$D$70,"&lt;&gt;"&amp;"HORS LIGUE",AE$5:AE$70,"&lt;"&amp;AE72)+1),Paramètres!$B$3:$C$56,2,FALSE)*Paramètres!$N$16))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LIGUE")),"",COUNTIFS($D$5:$D$70,"&lt;&gt;"&amp;"",$D$5:$D$70,"&lt;&gt;"&amp;"NL",$D$5:$D$70,"&lt;&gt;"&amp;"HORS LIGUE",AG$5:AG$70,"&lt;"&amp;AG72)+1),Paramètres!$B$3:$C$56,2,FALSE)*Paramètres!$N$17))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IF(AI72&lt;&gt;0,RANK(AI72,$AI$5:$AI$70),"")</f>
        <v/>
      </c>
      <c r="AK72" s="5">
        <f>COUNTA(E72,G72,I72,K72,M72,O72,Q72,S72,U72,W72,Y72,AA72,AC72,AE72,AG72)</f>
        <v>0</v>
      </c>
      <c r="AL72" s="41" t="e">
        <f>HLOOKUP($AL$2,$BD$4:$BR$70,ROW(A72)-3,FALSE)</f>
        <v>#REF!</v>
      </c>
      <c r="AM72" s="33" t="e">
        <f>IF(AL72&lt;&gt;0,RANK(AL72,$AL$5:$AL$70),"")</f>
        <v>#REF!</v>
      </c>
    </row>
    <row r="73" spans="1:70" ht="18" x14ac:dyDescent="0.2">
      <c r="A73" s="89"/>
      <c r="B73" s="64"/>
      <c r="C73" s="32"/>
      <c r="D73" s="32"/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LIGUE")),"",COUNTIFS($D$5:$D$70,"&lt;&gt;"&amp;"",$D$5:$D$70,"&lt;&gt;"&amp;"NL",$D$5:$D$70,"&lt;&gt;"&amp;"HORS LIGUE",E$5:E$70,"&lt;"&amp;E73)+1),Paramètres!$B$3:$C$56,2,FALSE)*Paramètres!$N$3))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LIGUE")),"",COUNTIFS($D$5:$D$70,"&lt;&gt;"&amp;"",$D$5:$D$70,"&lt;&gt;"&amp;"NL",$D$5:$D$70,"&lt;&gt;"&amp;"HORS LIGUE",G$5:G$70,"&lt;"&amp;G73)+1),Paramètres!$B$3:$C$56,2,FALSE)*Paramètres!$N$4))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LIGUE")),"",COUNTIFS($D$5:$D$70,"&lt;&gt;"&amp;"",$D$5:$D$70,"&lt;&gt;"&amp;"NL",$D$5:$D$70,"&lt;&gt;"&amp;"HORS LIGUE",I$5:I$70,"&lt;"&amp;I73)+1),Paramètres!$B$3:$C$56,2,FALSE)*Paramètres!$N$5))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LIGUE")),"",COUNTIFS($D$5:$D$70,"&lt;&gt;"&amp;"",$D$5:$D$70,"&lt;&gt;"&amp;"NL",$D$5:$D$70,"&lt;&gt;"&amp;"HORS LIGUE",K$5:K$70,"&lt;"&amp;K73)+1),Paramètres!$B$3:$C$56,2,FALSE)*Paramètres!$N$6))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LIGUE")),"",COUNTIFS($D$5:$D$70,"&lt;&gt;"&amp;"",$D$5:$D$70,"&lt;&gt;"&amp;"NL",$D$5:$D$70,"&lt;&gt;"&amp;"HORS LIGUE",M$5:M$70,"&lt;"&amp;M73)+1),Paramètres!$B$3:$C$56,2,FALSE)*Paramètres!$N$7))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LIGUE")),"",COUNTIFS($D$5:$D$70,"&lt;&gt;"&amp;"",$D$5:$D$70,"&lt;&gt;"&amp;"NL",$D$5:$D$70,"&lt;&gt;"&amp;"HORS LIGUE",O$5:O$70,"&lt;"&amp;O73)+1),Paramètres!$B$3:$C$56,2,FALSE)*Paramètres!$N$8))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LIGUE")),"",COUNTIFS($D$5:$D$70,"&lt;&gt;"&amp;"",$D$5:$D$70,"&lt;&gt;"&amp;"NL",$D$5:$D$70,"&lt;&gt;"&amp;"HORS LIGUE",Q$5:Q$70,"&lt;"&amp;Q73)+1),Paramètres!$B$3:$C$56,2,FALSE)*Paramètres!$N$9))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LIGUE")),"",COUNTIFS($D$5:$D$70,"&lt;&gt;"&amp;"",$D$5:$D$70,"&lt;&gt;"&amp;"NL",$D$5:$D$70,"&lt;&gt;"&amp;"HORS LIGUE",S$5:S$70,"&lt;"&amp;S73)+1),Paramètres!$B$3:$C$56,2,FALSE)*Paramètres!$N$10))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LIGUE")),"",COUNTIFS($D$5:$D$70,"&lt;&gt;"&amp;"",$D$5:$D$70,"&lt;&gt;"&amp;"NL",$D$5:$D$70,"&lt;&gt;"&amp;"HORS LIGUE",U$5:U$70,"&lt;"&amp;U73)+1),Paramètres!$B$3:$C$56,2,FALSE)*Paramètres!$N$11))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LIGUE")),"",COUNTIFS($D$5:$D$70,"&lt;&gt;"&amp;"",$D$5:$D$70,"&lt;&gt;"&amp;"NL",$D$5:$D$70,"&lt;&gt;"&amp;"HORS LIGUE",W$5:W$70,"&lt;"&amp;W73)+1),Paramètres!$B$3:$C$56,2,FALSE)*Paramètres!$N$12))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LIGUE")),"",COUNTIFS($D$5:$D$70,"&lt;&gt;"&amp;"",$D$5:$D$70,"&lt;&gt;"&amp;"NL",$D$5:$D$70,"&lt;&gt;"&amp;"HORS LIGUE",Y$5:Y$70,"&lt;"&amp;Y73)+1),Paramètres!$B$3:$C$56,2,FALSE)*Paramètres!$N$13))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LIGUE")),"",COUNTIFS($D$5:$D$70,"&lt;&gt;"&amp;"",$D$5:$D$70,"&lt;&gt;"&amp;"NL",$D$5:$D$70,"&lt;&gt;"&amp;"HORS LIGUE",AA$5:AA$70,"&lt;"&amp;AA73)+1),Paramètres!$B$3:$C$56,2,FALSE)*Paramètres!$N$14))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LIGUE")),"",COUNTIFS($D$5:$D$70,"&lt;&gt;"&amp;"",$D$5:$D$70,"&lt;&gt;"&amp;"NL",$D$5:$D$70,"&lt;&gt;"&amp;"HORS LIGUE",AC$5:AC$70,"&lt;"&amp;AC73)+1),Paramètres!$B$3:$C$56,2,FALSE)*Paramètres!$N$15))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LIGUE")),"",COUNTIFS($D$5:$D$70,"&lt;&gt;"&amp;"",$D$5:$D$70,"&lt;&gt;"&amp;"NL",$D$5:$D$70,"&lt;&gt;"&amp;"HORS LIGUE",AE$5:AE$70,"&lt;"&amp;AE73)+1),Paramètres!$B$3:$C$56,2,FALSE)*Paramètres!$N$16))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LIGUE")),"",COUNTIFS($D$5:$D$70,"&lt;&gt;"&amp;"",$D$5:$D$70,"&lt;&gt;"&amp;"NL",$D$5:$D$70,"&lt;&gt;"&amp;"HORS LIGUE",AG$5:AG$70,"&lt;"&amp;AG73)+1),Paramètres!$B$3:$C$56,2,FALSE)*Paramètres!$N$17))</f>
        <v>0</v>
      </c>
      <c r="AI73" s="40">
        <f>F73+H73+J73+L73+N73+P73+R73+T73+V73+X73+Z73+AB73+AD73+AF73+AH73</f>
        <v>0</v>
      </c>
      <c r="AJ73" s="3" t="str">
        <f>IF(AI73&lt;&gt;0,RANK(AI73,$AI$5:$AI$70),"")</f>
        <v/>
      </c>
      <c r="AK73" s="5">
        <f>COUNTA(E73,G73,I73,K73,M73,O73,Q73,S73,U73,W73,Y73,AA73,AC73,AE73,AG73)</f>
        <v>0</v>
      </c>
      <c r="AL73" s="41" t="e">
        <f>HLOOKUP($AL$2,$BD$4:$BR$70,ROW(A73)-3,FALSE)</f>
        <v>#REF!</v>
      </c>
      <c r="AM73" s="33" t="e">
        <f>IF(AL73&lt;&gt;0,RANK(AL73,$AL$5:$AL$70),"")</f>
        <v>#REF!</v>
      </c>
    </row>
    <row r="74" spans="1:70" ht="18" x14ac:dyDescent="0.2">
      <c r="A74" s="89"/>
      <c r="B74" s="64"/>
      <c r="C74" s="32"/>
      <c r="D74" s="32"/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LIGUE")),"",COUNTIFS($D$5:$D$70,"&lt;&gt;"&amp;"",$D$5:$D$70,"&lt;&gt;"&amp;"NL",$D$5:$D$70,"&lt;&gt;"&amp;"HORS LIGUE",E$5:E$70,"&lt;"&amp;E74)+1),Paramètres!$B$3:$C$56,2,FALSE)*Paramètres!$N$3))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LIGUE")),"",COUNTIFS($D$5:$D$70,"&lt;&gt;"&amp;"",$D$5:$D$70,"&lt;&gt;"&amp;"NL",$D$5:$D$70,"&lt;&gt;"&amp;"HORS LIGUE",G$5:G$70,"&lt;"&amp;G74)+1),Paramètres!$B$3:$C$56,2,FALSE)*Paramètres!$N$4))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LIGUE")),"",COUNTIFS($D$5:$D$70,"&lt;&gt;"&amp;"",$D$5:$D$70,"&lt;&gt;"&amp;"NL",$D$5:$D$70,"&lt;&gt;"&amp;"HORS LIGUE",I$5:I$70,"&lt;"&amp;I74)+1),Paramètres!$B$3:$C$56,2,FALSE)*Paramètres!$N$5))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LIGUE")),"",COUNTIFS($D$5:$D$70,"&lt;&gt;"&amp;"",$D$5:$D$70,"&lt;&gt;"&amp;"NL",$D$5:$D$70,"&lt;&gt;"&amp;"HORS LIGUE",K$5:K$70,"&lt;"&amp;K74)+1),Paramètres!$B$3:$C$56,2,FALSE)*Paramètres!$N$6))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LIGUE")),"",COUNTIFS($D$5:$D$70,"&lt;&gt;"&amp;"",$D$5:$D$70,"&lt;&gt;"&amp;"NL",$D$5:$D$70,"&lt;&gt;"&amp;"HORS LIGUE",M$5:M$70,"&lt;"&amp;M74)+1),Paramètres!$B$3:$C$56,2,FALSE)*Paramètres!$N$7))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LIGUE")),"",COUNTIFS($D$5:$D$70,"&lt;&gt;"&amp;"",$D$5:$D$70,"&lt;&gt;"&amp;"NL",$D$5:$D$70,"&lt;&gt;"&amp;"HORS LIGUE",O$5:O$70,"&lt;"&amp;O74)+1),Paramètres!$B$3:$C$56,2,FALSE)*Paramètres!$N$8))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LIGUE")),"",COUNTIFS($D$5:$D$70,"&lt;&gt;"&amp;"",$D$5:$D$70,"&lt;&gt;"&amp;"NL",$D$5:$D$70,"&lt;&gt;"&amp;"HORS LIGUE",Q$5:Q$70,"&lt;"&amp;Q74)+1),Paramètres!$B$3:$C$56,2,FALSE)*Paramètres!$N$9))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LIGUE")),"",COUNTIFS($D$5:$D$70,"&lt;&gt;"&amp;"",$D$5:$D$70,"&lt;&gt;"&amp;"NL",$D$5:$D$70,"&lt;&gt;"&amp;"HORS LIGUE",S$5:S$70,"&lt;"&amp;S74)+1),Paramètres!$B$3:$C$56,2,FALSE)*Paramètres!$N$10))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LIGUE")),"",COUNTIFS($D$5:$D$70,"&lt;&gt;"&amp;"",$D$5:$D$70,"&lt;&gt;"&amp;"NL",$D$5:$D$70,"&lt;&gt;"&amp;"HORS LIGUE",U$5:U$70,"&lt;"&amp;U74)+1),Paramètres!$B$3:$C$56,2,FALSE)*Paramètres!$N$11))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LIGUE")),"",COUNTIFS($D$5:$D$70,"&lt;&gt;"&amp;"",$D$5:$D$70,"&lt;&gt;"&amp;"NL",$D$5:$D$70,"&lt;&gt;"&amp;"HORS LIGUE",W$5:W$70,"&lt;"&amp;W74)+1),Paramètres!$B$3:$C$56,2,FALSE)*Paramètres!$N$12))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LIGUE")),"",COUNTIFS($D$5:$D$70,"&lt;&gt;"&amp;"",$D$5:$D$70,"&lt;&gt;"&amp;"NL",$D$5:$D$70,"&lt;&gt;"&amp;"HORS LIGUE",Y$5:Y$70,"&lt;"&amp;Y74)+1),Paramètres!$B$3:$C$56,2,FALSE)*Paramètres!$N$13))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LIGUE")),"",COUNTIFS($D$5:$D$70,"&lt;&gt;"&amp;"",$D$5:$D$70,"&lt;&gt;"&amp;"NL",$D$5:$D$70,"&lt;&gt;"&amp;"HORS LIGUE",AA$5:AA$70,"&lt;"&amp;AA74)+1),Paramètres!$B$3:$C$56,2,FALSE)*Paramètres!$N$14))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LIGUE")),"",COUNTIFS($D$5:$D$70,"&lt;&gt;"&amp;"",$D$5:$D$70,"&lt;&gt;"&amp;"NL",$D$5:$D$70,"&lt;&gt;"&amp;"HORS LIGUE",AC$5:AC$70,"&lt;"&amp;AC74)+1),Paramètres!$B$3:$C$56,2,FALSE)*Paramètres!$N$15))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LIGUE")),"",COUNTIFS($D$5:$D$70,"&lt;&gt;"&amp;"",$D$5:$D$70,"&lt;&gt;"&amp;"NL",$D$5:$D$70,"&lt;&gt;"&amp;"HORS LIGUE",AE$5:AE$70,"&lt;"&amp;AE74)+1),Paramètres!$B$3:$C$56,2,FALSE)*Paramètres!$N$16))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LIGUE")),"",COUNTIFS($D$5:$D$70,"&lt;&gt;"&amp;"",$D$5:$D$70,"&lt;&gt;"&amp;"NL",$D$5:$D$70,"&lt;&gt;"&amp;"HORS LIGUE",AG$5:AG$70,"&lt;"&amp;AG74)+1),Paramètres!$B$3:$C$56,2,FALSE)*Paramètres!$N$17))</f>
        <v>0</v>
      </c>
      <c r="AI74" s="40">
        <f>F74+H74+J74+L74+N74+P74+R74+T74+V74+X74+Z74+AB74+AD74+AF74+AH74</f>
        <v>0</v>
      </c>
      <c r="AJ74" s="3" t="str">
        <f>IF(AI74&lt;&gt;0,RANK(AI74,$AI$5:$AI$70),"")</f>
        <v/>
      </c>
      <c r="AK74" s="5">
        <f>COUNTA(E74,G74,I74,K74,M74,O74,Q74,S74,U74,W74,Y74,AA74,AC74,AE74,AG74)</f>
        <v>0</v>
      </c>
      <c r="AL74" s="41" t="e">
        <f>HLOOKUP($AL$2,$BD$4:$BR$70,ROW(A74)-3,FALSE)</f>
        <v>#REF!</v>
      </c>
      <c r="AM74" s="33" t="e">
        <f>IF(AL74&lt;&gt;0,RANK(AL74,$AL$5:$AL$70),"")</f>
        <v>#REF!</v>
      </c>
    </row>
    <row r="75" spans="1:70" ht="18" x14ac:dyDescent="0.2">
      <c r="A75" s="89"/>
      <c r="B75" s="64"/>
      <c r="C75" s="32"/>
      <c r="D75" s="32"/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LIGUE")),"",COUNTIFS($D$5:$D$70,"&lt;&gt;"&amp;"",$D$5:$D$70,"&lt;&gt;"&amp;"NL",$D$5:$D$70,"&lt;&gt;"&amp;"HORS LIGUE",E$5:E$70,"&lt;"&amp;E75)+1),Paramètres!$B$3:$C$56,2,FALSE)*Paramètres!$N$3))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LIGUE")),"",COUNTIFS($D$5:$D$70,"&lt;&gt;"&amp;"",$D$5:$D$70,"&lt;&gt;"&amp;"NL",$D$5:$D$70,"&lt;&gt;"&amp;"HORS LIGUE",G$5:G$70,"&lt;"&amp;G75)+1),Paramètres!$B$3:$C$56,2,FALSE)*Paramètres!$N$4))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LIGUE")),"",COUNTIFS($D$5:$D$70,"&lt;&gt;"&amp;"",$D$5:$D$70,"&lt;&gt;"&amp;"NL",$D$5:$D$70,"&lt;&gt;"&amp;"HORS LIGUE",I$5:I$70,"&lt;"&amp;I75)+1),Paramètres!$B$3:$C$56,2,FALSE)*Paramètres!$N$5))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LIGUE")),"",COUNTIFS($D$5:$D$70,"&lt;&gt;"&amp;"",$D$5:$D$70,"&lt;&gt;"&amp;"NL",$D$5:$D$70,"&lt;&gt;"&amp;"HORS LIGUE",K$5:K$70,"&lt;"&amp;K75)+1),Paramètres!$B$3:$C$56,2,FALSE)*Paramètres!$N$6))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LIGUE")),"",COUNTIFS($D$5:$D$70,"&lt;&gt;"&amp;"",$D$5:$D$70,"&lt;&gt;"&amp;"NL",$D$5:$D$70,"&lt;&gt;"&amp;"HORS LIGUE",M$5:M$70,"&lt;"&amp;M75)+1),Paramètres!$B$3:$C$56,2,FALSE)*Paramètres!$N$7))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LIGUE")),"",COUNTIFS($D$5:$D$70,"&lt;&gt;"&amp;"",$D$5:$D$70,"&lt;&gt;"&amp;"NL",$D$5:$D$70,"&lt;&gt;"&amp;"HORS LIGUE",O$5:O$70,"&lt;"&amp;O75)+1),Paramètres!$B$3:$C$56,2,FALSE)*Paramètres!$N$8))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LIGUE")),"",COUNTIFS($D$5:$D$70,"&lt;&gt;"&amp;"",$D$5:$D$70,"&lt;&gt;"&amp;"NL",$D$5:$D$70,"&lt;&gt;"&amp;"HORS LIGUE",Q$5:Q$70,"&lt;"&amp;Q75)+1),Paramètres!$B$3:$C$56,2,FALSE)*Paramètres!$N$9))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LIGUE")),"",COUNTIFS($D$5:$D$70,"&lt;&gt;"&amp;"",$D$5:$D$70,"&lt;&gt;"&amp;"NL",$D$5:$D$70,"&lt;&gt;"&amp;"HORS LIGUE",S$5:S$70,"&lt;"&amp;S75)+1),Paramètres!$B$3:$C$56,2,FALSE)*Paramètres!$N$10))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LIGUE")),"",COUNTIFS($D$5:$D$70,"&lt;&gt;"&amp;"",$D$5:$D$70,"&lt;&gt;"&amp;"NL",$D$5:$D$70,"&lt;&gt;"&amp;"HORS LIGUE",U$5:U$70,"&lt;"&amp;U75)+1),Paramètres!$B$3:$C$56,2,FALSE)*Paramètres!$N$11))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LIGUE")),"",COUNTIFS($D$5:$D$70,"&lt;&gt;"&amp;"",$D$5:$D$70,"&lt;&gt;"&amp;"NL",$D$5:$D$70,"&lt;&gt;"&amp;"HORS LIGUE",W$5:W$70,"&lt;"&amp;W75)+1),Paramètres!$B$3:$C$56,2,FALSE)*Paramètres!$N$12))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LIGUE")),"",COUNTIFS($D$5:$D$70,"&lt;&gt;"&amp;"",$D$5:$D$70,"&lt;&gt;"&amp;"NL",$D$5:$D$70,"&lt;&gt;"&amp;"HORS LIGUE",Y$5:Y$70,"&lt;"&amp;Y75)+1),Paramètres!$B$3:$C$56,2,FALSE)*Paramètres!$N$13))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LIGUE")),"",COUNTIFS($D$5:$D$70,"&lt;&gt;"&amp;"",$D$5:$D$70,"&lt;&gt;"&amp;"NL",$D$5:$D$70,"&lt;&gt;"&amp;"HORS LIGUE",AA$5:AA$70,"&lt;"&amp;AA75)+1),Paramètres!$B$3:$C$56,2,FALSE)*Paramètres!$N$14))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LIGUE")),"",COUNTIFS($D$5:$D$70,"&lt;&gt;"&amp;"",$D$5:$D$70,"&lt;&gt;"&amp;"NL",$D$5:$D$70,"&lt;&gt;"&amp;"HORS LIGUE",AC$5:AC$70,"&lt;"&amp;AC75)+1),Paramètres!$B$3:$C$56,2,FALSE)*Paramètres!$N$15))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LIGUE")),"",COUNTIFS($D$5:$D$70,"&lt;&gt;"&amp;"",$D$5:$D$70,"&lt;&gt;"&amp;"NL",$D$5:$D$70,"&lt;&gt;"&amp;"HORS LIGUE",AE$5:AE$70,"&lt;"&amp;AE75)+1),Paramètres!$B$3:$C$56,2,FALSE)*Paramètres!$N$16))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LIGUE")),"",COUNTIFS($D$5:$D$70,"&lt;&gt;"&amp;"",$D$5:$D$70,"&lt;&gt;"&amp;"NL",$D$5:$D$70,"&lt;&gt;"&amp;"HORS LIGUE",AG$5:AG$70,"&lt;"&amp;AG75)+1),Paramètres!$B$3:$C$56,2,FALSE)*Paramètres!$N$17))</f>
        <v>0</v>
      </c>
      <c r="AI75" s="40">
        <f>F75+H75+J75+L75+N75+P75+R75+T75+V75+X75+Z75+AB75+AD75+AF75+AH75</f>
        <v>0</v>
      </c>
      <c r="AJ75" s="3" t="str">
        <f>IF(AI75&lt;&gt;0,RANK(AI75,$AI$5:$AI$70),"")</f>
        <v/>
      </c>
      <c r="AK75" s="5">
        <f>COUNTA(E75,G75,I75,K75,M75,O75,Q75,S75,U75,W75,Y75,AA75,AC75,AE75,AG75)</f>
        <v>0</v>
      </c>
      <c r="AL75" s="41" t="e">
        <f>HLOOKUP($AL$2,$BD$4:$BR$70,ROW(A75)-3,FALSE)</f>
        <v>#REF!</v>
      </c>
      <c r="AM75" s="33" t="e">
        <f>IF(AL75&lt;&gt;0,RANK(AL75,$AL$5:$AL$70),"")</f>
        <v>#REF!</v>
      </c>
    </row>
    <row r="76" spans="1:70" ht="18" x14ac:dyDescent="0.2">
      <c r="A76" s="89"/>
      <c r="B76" s="64"/>
      <c r="C76" s="32"/>
      <c r="D76" s="32"/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LIGUE")),"",COUNTIFS($D$5:$D$70,"&lt;&gt;"&amp;"",$D$5:$D$70,"&lt;&gt;"&amp;"NL",$D$5:$D$70,"&lt;&gt;"&amp;"HORS LIGUE",E$5:E$70,"&lt;"&amp;E76)+1),Paramètres!$B$3:$C$56,2,FALSE)*Paramètres!$N$3))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LIGUE")),"",COUNTIFS($D$5:$D$70,"&lt;&gt;"&amp;"",$D$5:$D$70,"&lt;&gt;"&amp;"NL",$D$5:$D$70,"&lt;&gt;"&amp;"HORS LIGUE",G$5:G$70,"&lt;"&amp;G76)+1),Paramètres!$B$3:$C$56,2,FALSE)*Paramètres!$N$4))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LIGUE")),"",COUNTIFS($D$5:$D$70,"&lt;&gt;"&amp;"",$D$5:$D$70,"&lt;&gt;"&amp;"NL",$D$5:$D$70,"&lt;&gt;"&amp;"HORS LIGUE",I$5:I$70,"&lt;"&amp;I76)+1),Paramètres!$B$3:$C$56,2,FALSE)*Paramètres!$N$5))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LIGUE")),"",COUNTIFS($D$5:$D$70,"&lt;&gt;"&amp;"",$D$5:$D$70,"&lt;&gt;"&amp;"NL",$D$5:$D$70,"&lt;&gt;"&amp;"HORS LIGUE",K$5:K$70,"&lt;"&amp;K76)+1),Paramètres!$B$3:$C$56,2,FALSE)*Paramètres!$N$6))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LIGUE")),"",COUNTIFS($D$5:$D$70,"&lt;&gt;"&amp;"",$D$5:$D$70,"&lt;&gt;"&amp;"NL",$D$5:$D$70,"&lt;&gt;"&amp;"HORS LIGUE",M$5:M$70,"&lt;"&amp;M76)+1),Paramètres!$B$3:$C$56,2,FALSE)*Paramètres!$N$7))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LIGUE")),"",COUNTIFS($D$5:$D$70,"&lt;&gt;"&amp;"",$D$5:$D$70,"&lt;&gt;"&amp;"NL",$D$5:$D$70,"&lt;&gt;"&amp;"HORS LIGUE",O$5:O$70,"&lt;"&amp;O76)+1),Paramètres!$B$3:$C$56,2,FALSE)*Paramètres!$N$8))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LIGUE")),"",COUNTIFS($D$5:$D$70,"&lt;&gt;"&amp;"",$D$5:$D$70,"&lt;&gt;"&amp;"NL",$D$5:$D$70,"&lt;&gt;"&amp;"HORS LIGUE",Q$5:Q$70,"&lt;"&amp;Q76)+1),Paramètres!$B$3:$C$56,2,FALSE)*Paramètres!$N$9))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LIGUE")),"",COUNTIFS($D$5:$D$70,"&lt;&gt;"&amp;"",$D$5:$D$70,"&lt;&gt;"&amp;"NL",$D$5:$D$70,"&lt;&gt;"&amp;"HORS LIGUE",S$5:S$70,"&lt;"&amp;S76)+1),Paramètres!$B$3:$C$56,2,FALSE)*Paramètres!$N$10))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LIGUE")),"",COUNTIFS($D$5:$D$70,"&lt;&gt;"&amp;"",$D$5:$D$70,"&lt;&gt;"&amp;"NL",$D$5:$D$70,"&lt;&gt;"&amp;"HORS LIGUE",U$5:U$70,"&lt;"&amp;U76)+1),Paramètres!$B$3:$C$56,2,FALSE)*Paramètres!$N$11))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LIGUE")),"",COUNTIFS($D$5:$D$70,"&lt;&gt;"&amp;"",$D$5:$D$70,"&lt;&gt;"&amp;"NL",$D$5:$D$70,"&lt;&gt;"&amp;"HORS LIGUE",W$5:W$70,"&lt;"&amp;W76)+1),Paramètres!$B$3:$C$56,2,FALSE)*Paramètres!$N$12))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LIGUE")),"",COUNTIFS($D$5:$D$70,"&lt;&gt;"&amp;"",$D$5:$D$70,"&lt;&gt;"&amp;"NL",$D$5:$D$70,"&lt;&gt;"&amp;"HORS LIGUE",Y$5:Y$70,"&lt;"&amp;Y76)+1),Paramètres!$B$3:$C$56,2,FALSE)*Paramètres!$N$13))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LIGUE")),"",COUNTIFS($D$5:$D$70,"&lt;&gt;"&amp;"",$D$5:$D$70,"&lt;&gt;"&amp;"NL",$D$5:$D$70,"&lt;&gt;"&amp;"HORS LIGUE",AA$5:AA$70,"&lt;"&amp;AA76)+1),Paramètres!$B$3:$C$56,2,FALSE)*Paramètres!$N$14))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LIGUE")),"",COUNTIFS($D$5:$D$70,"&lt;&gt;"&amp;"",$D$5:$D$70,"&lt;&gt;"&amp;"NL",$D$5:$D$70,"&lt;&gt;"&amp;"HORS LIGUE",AC$5:AC$70,"&lt;"&amp;AC76)+1),Paramètres!$B$3:$C$56,2,FALSE)*Paramètres!$N$15))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LIGUE")),"",COUNTIFS($D$5:$D$70,"&lt;&gt;"&amp;"",$D$5:$D$70,"&lt;&gt;"&amp;"NL",$D$5:$D$70,"&lt;&gt;"&amp;"HORS LIGUE",AE$5:AE$70,"&lt;"&amp;AE76)+1),Paramètres!$B$3:$C$56,2,FALSE)*Paramètres!$N$16))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LIGUE")),"",COUNTIFS($D$5:$D$70,"&lt;&gt;"&amp;"",$D$5:$D$70,"&lt;&gt;"&amp;"NL",$D$5:$D$70,"&lt;&gt;"&amp;"HORS LIGUE",AG$5:AG$70,"&lt;"&amp;AG76)+1),Paramètres!$B$3:$C$56,2,FALSE)*Paramètres!$N$17))</f>
        <v>0</v>
      </c>
      <c r="AI76" s="40">
        <f>F76+H76+J76+L76+N76+P76+R76+T76+V76+X76+Z76+AB76+AD76+AF76+AH76</f>
        <v>0</v>
      </c>
      <c r="AJ76" s="3" t="str">
        <f>IF(AI76&lt;&gt;0,RANK(AI76,$AI$5:$AI$70),"")</f>
        <v/>
      </c>
      <c r="AK76" s="5">
        <f>COUNTA(E76,G76,I76,K76,M76,O76,Q76,S76,U76,W76,Y76,AA76,AC76,AE76,AG76)</f>
        <v>0</v>
      </c>
      <c r="AL76" s="41" t="e">
        <f>HLOOKUP($AL$2,$BD$4:$BR$70,ROW(A76)-3,FALSE)</f>
        <v>#REF!</v>
      </c>
      <c r="AM76" s="33" t="e">
        <f>IF(AL76&lt;&gt;0,RANK(AL76,$AL$5:$AL$70),"")</f>
        <v>#REF!</v>
      </c>
    </row>
    <row r="77" spans="1:70" ht="18" x14ac:dyDescent="0.2">
      <c r="A77" s="89"/>
      <c r="B77" s="64"/>
      <c r="C77" s="32"/>
      <c r="D77" s="32"/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LIGUE")),"",COUNTIFS($D$5:$D$70,"&lt;&gt;"&amp;"",$D$5:$D$70,"&lt;&gt;"&amp;"NL",$D$5:$D$70,"&lt;&gt;"&amp;"HORS LIGUE",E$5:E$70,"&lt;"&amp;E77)+1),Paramètres!$B$3:$C$56,2,FALSE)*Paramètres!$N$3))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LIGUE")),"",COUNTIFS($D$5:$D$70,"&lt;&gt;"&amp;"",$D$5:$D$70,"&lt;&gt;"&amp;"NL",$D$5:$D$70,"&lt;&gt;"&amp;"HORS LIGUE",G$5:G$70,"&lt;"&amp;G77)+1),Paramètres!$B$3:$C$56,2,FALSE)*Paramètres!$N$4))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LIGUE")),"",COUNTIFS($D$5:$D$70,"&lt;&gt;"&amp;"",$D$5:$D$70,"&lt;&gt;"&amp;"NL",$D$5:$D$70,"&lt;&gt;"&amp;"HORS LIGUE",I$5:I$70,"&lt;"&amp;I77)+1),Paramètres!$B$3:$C$56,2,FALSE)*Paramètres!$N$5))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LIGUE")),"",COUNTIFS($D$5:$D$70,"&lt;&gt;"&amp;"",$D$5:$D$70,"&lt;&gt;"&amp;"NL",$D$5:$D$70,"&lt;&gt;"&amp;"HORS LIGUE",K$5:K$70,"&lt;"&amp;K77)+1),Paramètres!$B$3:$C$56,2,FALSE)*Paramètres!$N$6))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LIGUE")),"",COUNTIFS($D$5:$D$70,"&lt;&gt;"&amp;"",$D$5:$D$70,"&lt;&gt;"&amp;"NL",$D$5:$D$70,"&lt;&gt;"&amp;"HORS LIGUE",M$5:M$70,"&lt;"&amp;M77)+1),Paramètres!$B$3:$C$56,2,FALSE)*Paramètres!$N$7))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LIGUE")),"",COUNTIFS($D$5:$D$70,"&lt;&gt;"&amp;"",$D$5:$D$70,"&lt;&gt;"&amp;"NL",$D$5:$D$70,"&lt;&gt;"&amp;"HORS LIGUE",O$5:O$70,"&lt;"&amp;O77)+1),Paramètres!$B$3:$C$56,2,FALSE)*Paramètres!$N$8))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LIGUE")),"",COUNTIFS($D$5:$D$70,"&lt;&gt;"&amp;"",$D$5:$D$70,"&lt;&gt;"&amp;"NL",$D$5:$D$70,"&lt;&gt;"&amp;"HORS LIGUE",Q$5:Q$70,"&lt;"&amp;Q77)+1),Paramètres!$B$3:$C$56,2,FALSE)*Paramètres!$N$9))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LIGUE")),"",COUNTIFS($D$5:$D$70,"&lt;&gt;"&amp;"",$D$5:$D$70,"&lt;&gt;"&amp;"NL",$D$5:$D$70,"&lt;&gt;"&amp;"HORS LIGUE",S$5:S$70,"&lt;"&amp;S77)+1),Paramètres!$B$3:$C$56,2,FALSE)*Paramètres!$N$10))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LIGUE")),"",COUNTIFS($D$5:$D$70,"&lt;&gt;"&amp;"",$D$5:$D$70,"&lt;&gt;"&amp;"NL",$D$5:$D$70,"&lt;&gt;"&amp;"HORS LIGUE",U$5:U$70,"&lt;"&amp;U77)+1),Paramètres!$B$3:$C$56,2,FALSE)*Paramètres!$N$11))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LIGUE")),"",COUNTIFS($D$5:$D$70,"&lt;&gt;"&amp;"",$D$5:$D$70,"&lt;&gt;"&amp;"NL",$D$5:$D$70,"&lt;&gt;"&amp;"HORS LIGUE",W$5:W$70,"&lt;"&amp;W77)+1),Paramètres!$B$3:$C$56,2,FALSE)*Paramètres!$N$12))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LIGUE")),"",COUNTIFS($D$5:$D$70,"&lt;&gt;"&amp;"",$D$5:$D$70,"&lt;&gt;"&amp;"NL",$D$5:$D$70,"&lt;&gt;"&amp;"HORS LIGUE",Y$5:Y$70,"&lt;"&amp;Y77)+1),Paramètres!$B$3:$C$56,2,FALSE)*Paramètres!$N$13))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LIGUE")),"",COUNTIFS($D$5:$D$70,"&lt;&gt;"&amp;"",$D$5:$D$70,"&lt;&gt;"&amp;"NL",$D$5:$D$70,"&lt;&gt;"&amp;"HORS LIGUE",AA$5:AA$70,"&lt;"&amp;AA77)+1),Paramètres!$B$3:$C$56,2,FALSE)*Paramètres!$N$14))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LIGUE")),"",COUNTIFS($D$5:$D$70,"&lt;&gt;"&amp;"",$D$5:$D$70,"&lt;&gt;"&amp;"NL",$D$5:$D$70,"&lt;&gt;"&amp;"HORS LIGUE",AC$5:AC$70,"&lt;"&amp;AC77)+1),Paramètres!$B$3:$C$56,2,FALSE)*Paramètres!$N$15))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LIGUE")),"",COUNTIFS($D$5:$D$70,"&lt;&gt;"&amp;"",$D$5:$D$70,"&lt;&gt;"&amp;"NL",$D$5:$D$70,"&lt;&gt;"&amp;"HORS LIGUE",AE$5:AE$70,"&lt;"&amp;AE77)+1),Paramètres!$B$3:$C$56,2,FALSE)*Paramètres!$N$16))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LIGUE")),"",COUNTIFS($D$5:$D$70,"&lt;&gt;"&amp;"",$D$5:$D$70,"&lt;&gt;"&amp;"NL",$D$5:$D$70,"&lt;&gt;"&amp;"HORS LIGUE",AG$5:AG$70,"&lt;"&amp;AG77)+1),Paramètres!$B$3:$C$56,2,FALSE)*Paramètres!$N$17))</f>
        <v>0</v>
      </c>
      <c r="AI77" s="40">
        <f>F77+H77+J77+L77+N77+P77+R77+T77+V77+X77+Z77+AB77+AD77+AF77+AH77</f>
        <v>0</v>
      </c>
      <c r="AJ77" s="3" t="str">
        <f>IF(AI77&lt;&gt;0,RANK(AI77,$AI$5:$AI$70),"")</f>
        <v/>
      </c>
      <c r="AK77" s="5">
        <f>COUNTA(E77,G77,I77,K77,M77,O77,Q77,S77,U77,W77,Y77,AA77,AC77,AE77,AG77)</f>
        <v>0</v>
      </c>
      <c r="AL77" s="41" t="e">
        <f>HLOOKUP($AL$2,$BD$4:$BR$70,ROW(A77)-3,FALSE)</f>
        <v>#REF!</v>
      </c>
      <c r="AM77" s="33" t="e">
        <f>IF(AL77&lt;&gt;0,RANK(AL77,$AL$5:$AL$70),"")</f>
        <v>#REF!</v>
      </c>
    </row>
    <row r="78" spans="1:70" ht="18" x14ac:dyDescent="0.2">
      <c r="A78" s="89"/>
      <c r="B78" s="64"/>
      <c r="C78" s="32"/>
      <c r="D78" s="32"/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LIGUE")),"",COUNTIFS($D$5:$D$70,"&lt;&gt;"&amp;"",$D$5:$D$70,"&lt;&gt;"&amp;"NL",$D$5:$D$70,"&lt;&gt;"&amp;"HORS LIGUE",E$5:E$70,"&lt;"&amp;E78)+1),Paramètres!$B$3:$C$56,2,FALSE)*Paramètres!$N$3))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LIGUE")),"",COUNTIFS($D$5:$D$70,"&lt;&gt;"&amp;"",$D$5:$D$70,"&lt;&gt;"&amp;"NL",$D$5:$D$70,"&lt;&gt;"&amp;"HORS LIGUE",G$5:G$70,"&lt;"&amp;G78)+1),Paramètres!$B$3:$C$56,2,FALSE)*Paramètres!$N$4))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LIGUE")),"",COUNTIFS($D$5:$D$70,"&lt;&gt;"&amp;"",$D$5:$D$70,"&lt;&gt;"&amp;"NL",$D$5:$D$70,"&lt;&gt;"&amp;"HORS LIGUE",I$5:I$70,"&lt;"&amp;I78)+1),Paramètres!$B$3:$C$56,2,FALSE)*Paramètres!$N$5))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LIGUE")),"",COUNTIFS($D$5:$D$70,"&lt;&gt;"&amp;"",$D$5:$D$70,"&lt;&gt;"&amp;"NL",$D$5:$D$70,"&lt;&gt;"&amp;"HORS LIGUE",K$5:K$70,"&lt;"&amp;K78)+1),Paramètres!$B$3:$C$56,2,FALSE)*Paramètres!$N$6))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LIGUE")),"",COUNTIFS($D$5:$D$70,"&lt;&gt;"&amp;"",$D$5:$D$70,"&lt;&gt;"&amp;"NL",$D$5:$D$70,"&lt;&gt;"&amp;"HORS LIGUE",M$5:M$70,"&lt;"&amp;M78)+1),Paramètres!$B$3:$C$56,2,FALSE)*Paramètres!$N$7))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LIGUE")),"",COUNTIFS($D$5:$D$70,"&lt;&gt;"&amp;"",$D$5:$D$70,"&lt;&gt;"&amp;"NL",$D$5:$D$70,"&lt;&gt;"&amp;"HORS LIGUE",O$5:O$70,"&lt;"&amp;O78)+1),Paramètres!$B$3:$C$56,2,FALSE)*Paramètres!$N$8))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LIGUE")),"",COUNTIFS($D$5:$D$70,"&lt;&gt;"&amp;"",$D$5:$D$70,"&lt;&gt;"&amp;"NL",$D$5:$D$70,"&lt;&gt;"&amp;"HORS LIGUE",Q$5:Q$70,"&lt;"&amp;Q78)+1),Paramètres!$B$3:$C$56,2,FALSE)*Paramètres!$N$9))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LIGUE")),"",COUNTIFS($D$5:$D$70,"&lt;&gt;"&amp;"",$D$5:$D$70,"&lt;&gt;"&amp;"NL",$D$5:$D$70,"&lt;&gt;"&amp;"HORS LIGUE",S$5:S$70,"&lt;"&amp;S78)+1),Paramètres!$B$3:$C$56,2,FALSE)*Paramètres!$N$10))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LIGUE")),"",COUNTIFS($D$5:$D$70,"&lt;&gt;"&amp;"",$D$5:$D$70,"&lt;&gt;"&amp;"NL",$D$5:$D$70,"&lt;&gt;"&amp;"HORS LIGUE",U$5:U$70,"&lt;"&amp;U78)+1),Paramètres!$B$3:$C$56,2,FALSE)*Paramètres!$N$11))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LIGUE")),"",COUNTIFS($D$5:$D$70,"&lt;&gt;"&amp;"",$D$5:$D$70,"&lt;&gt;"&amp;"NL",$D$5:$D$70,"&lt;&gt;"&amp;"HORS LIGUE",W$5:W$70,"&lt;"&amp;W78)+1),Paramètres!$B$3:$C$56,2,FALSE)*Paramètres!$N$12))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LIGUE")),"",COUNTIFS($D$5:$D$70,"&lt;&gt;"&amp;"",$D$5:$D$70,"&lt;&gt;"&amp;"NL",$D$5:$D$70,"&lt;&gt;"&amp;"HORS LIGUE",Y$5:Y$70,"&lt;"&amp;Y78)+1),Paramètres!$B$3:$C$56,2,FALSE)*Paramètres!$N$13))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LIGUE")),"",COUNTIFS($D$5:$D$70,"&lt;&gt;"&amp;"",$D$5:$D$70,"&lt;&gt;"&amp;"NL",$D$5:$D$70,"&lt;&gt;"&amp;"HORS LIGUE",AA$5:AA$70,"&lt;"&amp;AA78)+1),Paramètres!$B$3:$C$56,2,FALSE)*Paramètres!$N$14))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LIGUE")),"",COUNTIFS($D$5:$D$70,"&lt;&gt;"&amp;"",$D$5:$D$70,"&lt;&gt;"&amp;"NL",$D$5:$D$70,"&lt;&gt;"&amp;"HORS LIGUE",AC$5:AC$70,"&lt;"&amp;AC78)+1),Paramètres!$B$3:$C$56,2,FALSE)*Paramètres!$N$15))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LIGUE")),"",COUNTIFS($D$5:$D$70,"&lt;&gt;"&amp;"",$D$5:$D$70,"&lt;&gt;"&amp;"NL",$D$5:$D$70,"&lt;&gt;"&amp;"HORS LIGUE",AE$5:AE$70,"&lt;"&amp;AE78)+1),Paramètres!$B$3:$C$56,2,FALSE)*Paramètres!$N$16))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LIGUE")),"",COUNTIFS($D$5:$D$70,"&lt;&gt;"&amp;"",$D$5:$D$70,"&lt;&gt;"&amp;"NL",$D$5:$D$70,"&lt;&gt;"&amp;"HORS LIGUE",AG$5:AG$70,"&lt;"&amp;AG78)+1),Paramètres!$B$3:$C$56,2,FALSE)*Paramètres!$N$17))</f>
        <v>0</v>
      </c>
      <c r="AI78" s="40">
        <f>F78+H78+J78+L78+N78+P78+R78+T78+V78+X78+Z78+AB78+AD78+AF78+AH78</f>
        <v>0</v>
      </c>
      <c r="AJ78" s="3" t="str">
        <f>IF(AI78&lt;&gt;0,RANK(AI78,$AI$5:$AI$70),"")</f>
        <v/>
      </c>
      <c r="AK78" s="5">
        <f>COUNTA(E78,G78,I78,K78,M78,O78,Q78,S78,U78,W78,Y78,AA78,AC78,AE78,AG78)</f>
        <v>0</v>
      </c>
      <c r="AL78" s="41" t="e">
        <f>HLOOKUP($AL$2,$BD$4:$BR$70,ROW(A78)-3,FALSE)</f>
        <v>#REF!</v>
      </c>
      <c r="AM78" s="33" t="e">
        <f>IF(AL78&lt;&gt;0,RANK(AL78,$AL$5:$AL$70),"")</f>
        <v>#REF!</v>
      </c>
    </row>
    <row r="79" spans="1:70" ht="18" x14ac:dyDescent="0.2">
      <c r="A79" s="89"/>
      <c r="B79" s="64"/>
      <c r="C79" s="32"/>
      <c r="D79" s="32"/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LIGUE")),"",COUNTIFS($D$5:$D$70,"&lt;&gt;"&amp;"",$D$5:$D$70,"&lt;&gt;"&amp;"NL",$D$5:$D$70,"&lt;&gt;"&amp;"HORS LIGUE",E$5:E$70,"&lt;"&amp;E79)+1),Paramètres!$B$3:$C$56,2,FALSE)*Paramètres!$N$3))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LIGUE")),"",COUNTIFS($D$5:$D$70,"&lt;&gt;"&amp;"",$D$5:$D$70,"&lt;&gt;"&amp;"NL",$D$5:$D$70,"&lt;&gt;"&amp;"HORS LIGUE",G$5:G$70,"&lt;"&amp;G79)+1),Paramètres!$B$3:$C$56,2,FALSE)*Paramètres!$N$4))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LIGUE")),"",COUNTIFS($D$5:$D$70,"&lt;&gt;"&amp;"",$D$5:$D$70,"&lt;&gt;"&amp;"NL",$D$5:$D$70,"&lt;&gt;"&amp;"HORS LIGUE",I$5:I$70,"&lt;"&amp;I79)+1),Paramètres!$B$3:$C$56,2,FALSE)*Paramètres!$N$5))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LIGUE")),"",COUNTIFS($D$5:$D$70,"&lt;&gt;"&amp;"",$D$5:$D$70,"&lt;&gt;"&amp;"NL",$D$5:$D$70,"&lt;&gt;"&amp;"HORS LIGUE",K$5:K$70,"&lt;"&amp;K79)+1),Paramètres!$B$3:$C$56,2,FALSE)*Paramètres!$N$6))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LIGUE")),"",COUNTIFS($D$5:$D$70,"&lt;&gt;"&amp;"",$D$5:$D$70,"&lt;&gt;"&amp;"NL",$D$5:$D$70,"&lt;&gt;"&amp;"HORS LIGUE",M$5:M$70,"&lt;"&amp;M79)+1),Paramètres!$B$3:$C$56,2,FALSE)*Paramètres!$N$7))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LIGUE")),"",COUNTIFS($D$5:$D$70,"&lt;&gt;"&amp;"",$D$5:$D$70,"&lt;&gt;"&amp;"NL",$D$5:$D$70,"&lt;&gt;"&amp;"HORS LIGUE",O$5:O$70,"&lt;"&amp;O79)+1),Paramètres!$B$3:$C$56,2,FALSE)*Paramètres!$N$8))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LIGUE")),"",COUNTIFS($D$5:$D$70,"&lt;&gt;"&amp;"",$D$5:$D$70,"&lt;&gt;"&amp;"NL",$D$5:$D$70,"&lt;&gt;"&amp;"HORS LIGUE",Q$5:Q$70,"&lt;"&amp;Q79)+1),Paramètres!$B$3:$C$56,2,FALSE)*Paramètres!$N$9))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LIGUE")),"",COUNTIFS($D$5:$D$70,"&lt;&gt;"&amp;"",$D$5:$D$70,"&lt;&gt;"&amp;"NL",$D$5:$D$70,"&lt;&gt;"&amp;"HORS LIGUE",S$5:S$70,"&lt;"&amp;S79)+1),Paramètres!$B$3:$C$56,2,FALSE)*Paramètres!$N$10))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LIGUE")),"",COUNTIFS($D$5:$D$70,"&lt;&gt;"&amp;"",$D$5:$D$70,"&lt;&gt;"&amp;"NL",$D$5:$D$70,"&lt;&gt;"&amp;"HORS LIGUE",U$5:U$70,"&lt;"&amp;U79)+1),Paramètres!$B$3:$C$56,2,FALSE)*Paramètres!$N$11))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LIGUE")),"",COUNTIFS($D$5:$D$70,"&lt;&gt;"&amp;"",$D$5:$D$70,"&lt;&gt;"&amp;"NL",$D$5:$D$70,"&lt;&gt;"&amp;"HORS LIGUE",W$5:W$70,"&lt;"&amp;W79)+1),Paramètres!$B$3:$C$56,2,FALSE)*Paramètres!$N$12))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LIGUE")),"",COUNTIFS($D$5:$D$70,"&lt;&gt;"&amp;"",$D$5:$D$70,"&lt;&gt;"&amp;"NL",$D$5:$D$70,"&lt;&gt;"&amp;"HORS LIGUE",Y$5:Y$70,"&lt;"&amp;Y79)+1),Paramètres!$B$3:$C$56,2,FALSE)*Paramètres!$N$13))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LIGUE")),"",COUNTIFS($D$5:$D$70,"&lt;&gt;"&amp;"",$D$5:$D$70,"&lt;&gt;"&amp;"NL",$D$5:$D$70,"&lt;&gt;"&amp;"HORS LIGUE",AA$5:AA$70,"&lt;"&amp;AA79)+1),Paramètres!$B$3:$C$56,2,FALSE)*Paramètres!$N$14))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LIGUE")),"",COUNTIFS($D$5:$D$70,"&lt;&gt;"&amp;"",$D$5:$D$70,"&lt;&gt;"&amp;"NL",$D$5:$D$70,"&lt;&gt;"&amp;"HORS LIGUE",AC$5:AC$70,"&lt;"&amp;AC79)+1),Paramètres!$B$3:$C$56,2,FALSE)*Paramètres!$N$15))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LIGUE")),"",COUNTIFS($D$5:$D$70,"&lt;&gt;"&amp;"",$D$5:$D$70,"&lt;&gt;"&amp;"NL",$D$5:$D$70,"&lt;&gt;"&amp;"HORS LIGUE",AE$5:AE$70,"&lt;"&amp;AE79)+1),Paramètres!$B$3:$C$56,2,FALSE)*Paramètres!$N$16))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LIGUE")),"",COUNTIFS($D$5:$D$70,"&lt;&gt;"&amp;"",$D$5:$D$70,"&lt;&gt;"&amp;"NL",$D$5:$D$70,"&lt;&gt;"&amp;"HORS LIGUE",AG$5:AG$70,"&lt;"&amp;AG79)+1),Paramètres!$B$3:$C$56,2,FALSE)*Paramètres!$N$17))</f>
        <v>0</v>
      </c>
      <c r="AI79" s="40">
        <f>F79+H79+J79+L79+N79+P79+R79+T79+V79+X79+Z79+AB79+AD79+AF79+AH79</f>
        <v>0</v>
      </c>
      <c r="AJ79" s="3" t="str">
        <f>IF(AI79&lt;&gt;0,RANK(AI79,$AI$5:$AI$70),"")</f>
        <v/>
      </c>
      <c r="AK79" s="5">
        <f>COUNTA(E79,G79,I79,K79,M79,O79,Q79,S79,U79,W79,Y79,AA79,AC79,AE79,AG79)</f>
        <v>0</v>
      </c>
      <c r="AL79" s="41" t="e">
        <f>HLOOKUP($AL$2,$BD$4:$BR$70,ROW(A79)-3,FALSE)</f>
        <v>#REF!</v>
      </c>
      <c r="AM79" s="33" t="e">
        <f>IF(AL79&lt;&gt;0,RANK(AL79,$AL$5:$AL$70),"")</f>
        <v>#REF!</v>
      </c>
    </row>
    <row r="80" spans="1:70" ht="18" x14ac:dyDescent="0.2">
      <c r="A80" s="89"/>
      <c r="B80" s="64"/>
      <c r="C80" s="32"/>
      <c r="D80" s="32"/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LIGUE")),"",COUNTIFS($D$5:$D$70,"&lt;&gt;"&amp;"",$D$5:$D$70,"&lt;&gt;"&amp;"NL",$D$5:$D$70,"&lt;&gt;"&amp;"HORS LIGUE",E$5:E$70,"&lt;"&amp;E80)+1),Paramètres!$B$3:$C$56,2,FALSE)*Paramètres!$N$3))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LIGUE")),"",COUNTIFS($D$5:$D$70,"&lt;&gt;"&amp;"",$D$5:$D$70,"&lt;&gt;"&amp;"NL",$D$5:$D$70,"&lt;&gt;"&amp;"HORS LIGUE",G$5:G$70,"&lt;"&amp;G80)+1),Paramètres!$B$3:$C$56,2,FALSE)*Paramètres!$N$4))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LIGUE")),"",COUNTIFS($D$5:$D$70,"&lt;&gt;"&amp;"",$D$5:$D$70,"&lt;&gt;"&amp;"NL",$D$5:$D$70,"&lt;&gt;"&amp;"HORS LIGUE",I$5:I$70,"&lt;"&amp;I80)+1),Paramètres!$B$3:$C$56,2,FALSE)*Paramètres!$N$5))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LIGUE")),"",COUNTIFS($D$5:$D$70,"&lt;&gt;"&amp;"",$D$5:$D$70,"&lt;&gt;"&amp;"NL",$D$5:$D$70,"&lt;&gt;"&amp;"HORS LIGUE",K$5:K$70,"&lt;"&amp;K80)+1),Paramètres!$B$3:$C$56,2,FALSE)*Paramètres!$N$6))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LIGUE")),"",COUNTIFS($D$5:$D$70,"&lt;&gt;"&amp;"",$D$5:$D$70,"&lt;&gt;"&amp;"NL",$D$5:$D$70,"&lt;&gt;"&amp;"HORS LIGUE",M$5:M$70,"&lt;"&amp;M80)+1),Paramètres!$B$3:$C$56,2,FALSE)*Paramètres!$N$7))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LIGUE")),"",COUNTIFS($D$5:$D$70,"&lt;&gt;"&amp;"",$D$5:$D$70,"&lt;&gt;"&amp;"NL",$D$5:$D$70,"&lt;&gt;"&amp;"HORS LIGUE",O$5:O$70,"&lt;"&amp;O80)+1),Paramètres!$B$3:$C$56,2,FALSE)*Paramètres!$N$8))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LIGUE")),"",COUNTIFS($D$5:$D$70,"&lt;&gt;"&amp;"",$D$5:$D$70,"&lt;&gt;"&amp;"NL",$D$5:$D$70,"&lt;&gt;"&amp;"HORS LIGUE",Q$5:Q$70,"&lt;"&amp;Q80)+1),Paramètres!$B$3:$C$56,2,FALSE)*Paramètres!$N$9))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LIGUE")),"",COUNTIFS($D$5:$D$70,"&lt;&gt;"&amp;"",$D$5:$D$70,"&lt;&gt;"&amp;"NL",$D$5:$D$70,"&lt;&gt;"&amp;"HORS LIGUE",S$5:S$70,"&lt;"&amp;S80)+1),Paramètres!$B$3:$C$56,2,FALSE)*Paramètres!$N$10))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LIGUE")),"",COUNTIFS($D$5:$D$70,"&lt;&gt;"&amp;"",$D$5:$D$70,"&lt;&gt;"&amp;"NL",$D$5:$D$70,"&lt;&gt;"&amp;"HORS LIGUE",U$5:U$70,"&lt;"&amp;U80)+1),Paramètres!$B$3:$C$56,2,FALSE)*Paramètres!$N$11))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LIGUE")),"",COUNTIFS($D$5:$D$70,"&lt;&gt;"&amp;"",$D$5:$D$70,"&lt;&gt;"&amp;"NL",$D$5:$D$70,"&lt;&gt;"&amp;"HORS LIGUE",W$5:W$70,"&lt;"&amp;W80)+1),Paramètres!$B$3:$C$56,2,FALSE)*Paramètres!$N$12))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LIGUE")),"",COUNTIFS($D$5:$D$70,"&lt;&gt;"&amp;"",$D$5:$D$70,"&lt;&gt;"&amp;"NL",$D$5:$D$70,"&lt;&gt;"&amp;"HORS LIGUE",Y$5:Y$70,"&lt;"&amp;Y80)+1),Paramètres!$B$3:$C$56,2,FALSE)*Paramètres!$N$13))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LIGUE")),"",COUNTIFS($D$5:$D$70,"&lt;&gt;"&amp;"",$D$5:$D$70,"&lt;&gt;"&amp;"NL",$D$5:$D$70,"&lt;&gt;"&amp;"HORS LIGUE",AA$5:AA$70,"&lt;"&amp;AA80)+1),Paramètres!$B$3:$C$56,2,FALSE)*Paramètres!$N$14))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LIGUE")),"",COUNTIFS($D$5:$D$70,"&lt;&gt;"&amp;"",$D$5:$D$70,"&lt;&gt;"&amp;"NL",$D$5:$D$70,"&lt;&gt;"&amp;"HORS LIGUE",AC$5:AC$70,"&lt;"&amp;AC80)+1),Paramètres!$B$3:$C$56,2,FALSE)*Paramètres!$N$15))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LIGUE")),"",COUNTIFS($D$5:$D$70,"&lt;&gt;"&amp;"",$D$5:$D$70,"&lt;&gt;"&amp;"NL",$D$5:$D$70,"&lt;&gt;"&amp;"HORS LIGUE",AE$5:AE$70,"&lt;"&amp;AE80)+1),Paramètres!$B$3:$C$56,2,FALSE)*Paramètres!$N$16))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LIGUE")),"",COUNTIFS($D$5:$D$70,"&lt;&gt;"&amp;"",$D$5:$D$70,"&lt;&gt;"&amp;"NL",$D$5:$D$70,"&lt;&gt;"&amp;"HORS LIGUE",AG$5:AG$70,"&lt;"&amp;AG80)+1),Paramètres!$B$3:$C$56,2,FALSE)*Paramètres!$N$17))</f>
        <v>0</v>
      </c>
      <c r="AI80" s="40">
        <f>F80+H80+J80+L80+N80+P80+R80+T80+V80+X80+Z80+AB80+AD80+AF80+AH80</f>
        <v>0</v>
      </c>
      <c r="AJ80" s="3" t="str">
        <f>IF(AI80&lt;&gt;0,RANK(AI80,$AI$5:$AI$70),"")</f>
        <v/>
      </c>
      <c r="AK80" s="5">
        <f>COUNTA(E80,G80,I80,K80,M80,O80,Q80,S80,U80,W80,Y80,AA80,AC80,AE80,AG80)</f>
        <v>0</v>
      </c>
      <c r="AL80" s="41" t="e">
        <f>HLOOKUP($AL$2,$BD$4:$BR$70,ROW(A80)-3,FALSE)</f>
        <v>#REF!</v>
      </c>
      <c r="AM80" s="33" t="e">
        <f>IF(AL80&lt;&gt;0,RANK(AL80,$AL$5:$AL$70),"")</f>
        <v>#REF!</v>
      </c>
    </row>
    <row r="81" spans="1:39" ht="18" x14ac:dyDescent="0.2">
      <c r="A81" s="89"/>
      <c r="B81" s="64"/>
      <c r="C81" s="32"/>
      <c r="D81" s="32"/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LIGUE")),"",COUNTIFS($D$5:$D$70,"&lt;&gt;"&amp;"",$D$5:$D$70,"&lt;&gt;"&amp;"NL",$D$5:$D$70,"&lt;&gt;"&amp;"HORS LIGUE",E$5:E$70,"&lt;"&amp;E81)+1),Paramètres!$B$3:$C$56,2,FALSE)*Paramètres!$N$3))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LIGUE")),"",COUNTIFS($D$5:$D$70,"&lt;&gt;"&amp;"",$D$5:$D$70,"&lt;&gt;"&amp;"NL",$D$5:$D$70,"&lt;&gt;"&amp;"HORS LIGUE",G$5:G$70,"&lt;"&amp;G81)+1),Paramètres!$B$3:$C$56,2,FALSE)*Paramètres!$N$4))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LIGUE")),"",COUNTIFS($D$5:$D$70,"&lt;&gt;"&amp;"",$D$5:$D$70,"&lt;&gt;"&amp;"NL",$D$5:$D$70,"&lt;&gt;"&amp;"HORS LIGUE",I$5:I$70,"&lt;"&amp;I81)+1),Paramètres!$B$3:$C$56,2,FALSE)*Paramètres!$N$5))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LIGUE")),"",COUNTIFS($D$5:$D$70,"&lt;&gt;"&amp;"",$D$5:$D$70,"&lt;&gt;"&amp;"NL",$D$5:$D$70,"&lt;&gt;"&amp;"HORS LIGUE",K$5:K$70,"&lt;"&amp;K81)+1),Paramètres!$B$3:$C$56,2,FALSE)*Paramètres!$N$6))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LIGUE")),"",COUNTIFS($D$5:$D$70,"&lt;&gt;"&amp;"",$D$5:$D$70,"&lt;&gt;"&amp;"NL",$D$5:$D$70,"&lt;&gt;"&amp;"HORS LIGUE",M$5:M$70,"&lt;"&amp;M81)+1),Paramètres!$B$3:$C$56,2,FALSE)*Paramètres!$N$7))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LIGUE")),"",COUNTIFS($D$5:$D$70,"&lt;&gt;"&amp;"",$D$5:$D$70,"&lt;&gt;"&amp;"NL",$D$5:$D$70,"&lt;&gt;"&amp;"HORS LIGUE",O$5:O$70,"&lt;"&amp;O81)+1),Paramètres!$B$3:$C$56,2,FALSE)*Paramètres!$N$8))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LIGUE")),"",COUNTIFS($D$5:$D$70,"&lt;&gt;"&amp;"",$D$5:$D$70,"&lt;&gt;"&amp;"NL",$D$5:$D$70,"&lt;&gt;"&amp;"HORS LIGUE",Q$5:Q$70,"&lt;"&amp;Q81)+1),Paramètres!$B$3:$C$56,2,FALSE)*Paramètres!$N$9))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LIGUE")),"",COUNTIFS($D$5:$D$70,"&lt;&gt;"&amp;"",$D$5:$D$70,"&lt;&gt;"&amp;"NL",$D$5:$D$70,"&lt;&gt;"&amp;"HORS LIGUE",S$5:S$70,"&lt;"&amp;S81)+1),Paramètres!$B$3:$C$56,2,FALSE)*Paramètres!$N$10))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LIGUE")),"",COUNTIFS($D$5:$D$70,"&lt;&gt;"&amp;"",$D$5:$D$70,"&lt;&gt;"&amp;"NL",$D$5:$D$70,"&lt;&gt;"&amp;"HORS LIGUE",U$5:U$70,"&lt;"&amp;U81)+1),Paramètres!$B$3:$C$56,2,FALSE)*Paramètres!$N$11))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LIGUE")),"",COUNTIFS($D$5:$D$70,"&lt;&gt;"&amp;"",$D$5:$D$70,"&lt;&gt;"&amp;"NL",$D$5:$D$70,"&lt;&gt;"&amp;"HORS LIGUE",W$5:W$70,"&lt;"&amp;W81)+1),Paramètres!$B$3:$C$56,2,FALSE)*Paramètres!$N$12))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LIGUE")),"",COUNTIFS($D$5:$D$70,"&lt;&gt;"&amp;"",$D$5:$D$70,"&lt;&gt;"&amp;"NL",$D$5:$D$70,"&lt;&gt;"&amp;"HORS LIGUE",Y$5:Y$70,"&lt;"&amp;Y81)+1),Paramètres!$B$3:$C$56,2,FALSE)*Paramètres!$N$13))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LIGUE")),"",COUNTIFS($D$5:$D$70,"&lt;&gt;"&amp;"",$D$5:$D$70,"&lt;&gt;"&amp;"NL",$D$5:$D$70,"&lt;&gt;"&amp;"HORS LIGUE",AA$5:AA$70,"&lt;"&amp;AA81)+1),Paramètres!$B$3:$C$56,2,FALSE)*Paramètres!$N$14))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LIGUE")),"",COUNTIFS($D$5:$D$70,"&lt;&gt;"&amp;"",$D$5:$D$70,"&lt;&gt;"&amp;"NL",$D$5:$D$70,"&lt;&gt;"&amp;"HORS LIGUE",AC$5:AC$70,"&lt;"&amp;AC81)+1),Paramètres!$B$3:$C$56,2,FALSE)*Paramètres!$N$15))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LIGUE")),"",COUNTIFS($D$5:$D$70,"&lt;&gt;"&amp;"",$D$5:$D$70,"&lt;&gt;"&amp;"NL",$D$5:$D$70,"&lt;&gt;"&amp;"HORS LIGUE",AE$5:AE$70,"&lt;"&amp;AE81)+1),Paramètres!$B$3:$C$56,2,FALSE)*Paramètres!$N$16))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LIGUE")),"",COUNTIFS($D$5:$D$70,"&lt;&gt;"&amp;"",$D$5:$D$70,"&lt;&gt;"&amp;"NL",$D$5:$D$70,"&lt;&gt;"&amp;"HORS LIGUE",AG$5:AG$70,"&lt;"&amp;AG81)+1),Paramètres!$B$3:$C$56,2,FALSE)*Paramètres!$N$17))</f>
        <v>0</v>
      </c>
      <c r="AI81" s="40">
        <f>F81+H81+J81+L81+N81+P81+R81+T81+V81+X81+Z81+AB81+AD81+AF81+AH81</f>
        <v>0</v>
      </c>
      <c r="AJ81" s="3" t="str">
        <f>IF(AI81&lt;&gt;0,RANK(AI81,$AI$5:$AI$70),"")</f>
        <v/>
      </c>
      <c r="AK81" s="5">
        <f>COUNTA(E81,G81,I81,K81,M81,O81,Q81,S81,U81,W81,Y81,AA81,AC81,AE81,AG81)</f>
        <v>0</v>
      </c>
      <c r="AL81" s="41" t="e">
        <f>HLOOKUP($AL$2,$BD$4:$BR$70,ROW(A81)-3,FALSE)</f>
        <v>#REF!</v>
      </c>
      <c r="AM81" s="33" t="e">
        <f>IF(AL81&lt;&gt;0,RANK(AL81,$AL$5:$AL$70),"")</f>
        <v>#REF!</v>
      </c>
    </row>
    <row r="82" spans="1:39" ht="18" x14ac:dyDescent="0.2">
      <c r="A82" s="89"/>
      <c r="B82" s="64"/>
      <c r="C82" s="32"/>
      <c r="D82" s="32"/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LIGUE")),"",COUNTIFS($D$5:$D$70,"&lt;&gt;"&amp;"",$D$5:$D$70,"&lt;&gt;"&amp;"NL",$D$5:$D$70,"&lt;&gt;"&amp;"HORS LIGUE",E$5:E$70,"&lt;"&amp;E82)+1),Paramètres!$B$3:$C$56,2,FALSE)*Paramètres!$N$3))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LIGUE")),"",COUNTIFS($D$5:$D$70,"&lt;&gt;"&amp;"",$D$5:$D$70,"&lt;&gt;"&amp;"NL",$D$5:$D$70,"&lt;&gt;"&amp;"HORS LIGUE",G$5:G$70,"&lt;"&amp;G82)+1),Paramètres!$B$3:$C$56,2,FALSE)*Paramètres!$N$4))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LIGUE")),"",COUNTIFS($D$5:$D$70,"&lt;&gt;"&amp;"",$D$5:$D$70,"&lt;&gt;"&amp;"NL",$D$5:$D$70,"&lt;&gt;"&amp;"HORS LIGUE",I$5:I$70,"&lt;"&amp;I82)+1),Paramètres!$B$3:$C$56,2,FALSE)*Paramètres!$N$5))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LIGUE")),"",COUNTIFS($D$5:$D$70,"&lt;&gt;"&amp;"",$D$5:$D$70,"&lt;&gt;"&amp;"NL",$D$5:$D$70,"&lt;&gt;"&amp;"HORS LIGUE",K$5:K$70,"&lt;"&amp;K82)+1),Paramètres!$B$3:$C$56,2,FALSE)*Paramètres!$N$6))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LIGUE")),"",COUNTIFS($D$5:$D$70,"&lt;&gt;"&amp;"",$D$5:$D$70,"&lt;&gt;"&amp;"NL",$D$5:$D$70,"&lt;&gt;"&amp;"HORS LIGUE",M$5:M$70,"&lt;"&amp;M82)+1),Paramètres!$B$3:$C$56,2,FALSE)*Paramètres!$N$7))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LIGUE")),"",COUNTIFS($D$5:$D$70,"&lt;&gt;"&amp;"",$D$5:$D$70,"&lt;&gt;"&amp;"NL",$D$5:$D$70,"&lt;&gt;"&amp;"HORS LIGUE",O$5:O$70,"&lt;"&amp;O82)+1),Paramètres!$B$3:$C$56,2,FALSE)*Paramètres!$N$8))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LIGUE")),"",COUNTIFS($D$5:$D$70,"&lt;&gt;"&amp;"",$D$5:$D$70,"&lt;&gt;"&amp;"NL",$D$5:$D$70,"&lt;&gt;"&amp;"HORS LIGUE",Q$5:Q$70,"&lt;"&amp;Q82)+1),Paramètres!$B$3:$C$56,2,FALSE)*Paramètres!$N$9))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LIGUE")),"",COUNTIFS($D$5:$D$70,"&lt;&gt;"&amp;"",$D$5:$D$70,"&lt;&gt;"&amp;"NL",$D$5:$D$70,"&lt;&gt;"&amp;"HORS LIGUE",S$5:S$70,"&lt;"&amp;S82)+1),Paramètres!$B$3:$C$56,2,FALSE)*Paramètres!$N$10))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LIGUE")),"",COUNTIFS($D$5:$D$70,"&lt;&gt;"&amp;"",$D$5:$D$70,"&lt;&gt;"&amp;"NL",$D$5:$D$70,"&lt;&gt;"&amp;"HORS LIGUE",U$5:U$70,"&lt;"&amp;U82)+1),Paramètres!$B$3:$C$56,2,FALSE)*Paramètres!$N$11))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LIGUE")),"",COUNTIFS($D$5:$D$70,"&lt;&gt;"&amp;"",$D$5:$D$70,"&lt;&gt;"&amp;"NL",$D$5:$D$70,"&lt;&gt;"&amp;"HORS LIGUE",W$5:W$70,"&lt;"&amp;W82)+1),Paramètres!$B$3:$C$56,2,FALSE)*Paramètres!$N$12))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LIGUE")),"",COUNTIFS($D$5:$D$70,"&lt;&gt;"&amp;"",$D$5:$D$70,"&lt;&gt;"&amp;"NL",$D$5:$D$70,"&lt;&gt;"&amp;"HORS LIGUE",Y$5:Y$70,"&lt;"&amp;Y82)+1),Paramètres!$B$3:$C$56,2,FALSE)*Paramètres!$N$13))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LIGUE")),"",COUNTIFS($D$5:$D$70,"&lt;&gt;"&amp;"",$D$5:$D$70,"&lt;&gt;"&amp;"NL",$D$5:$D$70,"&lt;&gt;"&amp;"HORS LIGUE",AA$5:AA$70,"&lt;"&amp;AA82)+1),Paramètres!$B$3:$C$56,2,FALSE)*Paramètres!$N$14))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LIGUE")),"",COUNTIFS($D$5:$D$70,"&lt;&gt;"&amp;"",$D$5:$D$70,"&lt;&gt;"&amp;"NL",$D$5:$D$70,"&lt;&gt;"&amp;"HORS LIGUE",AC$5:AC$70,"&lt;"&amp;AC82)+1),Paramètres!$B$3:$C$56,2,FALSE)*Paramètres!$N$15))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LIGUE")),"",COUNTIFS($D$5:$D$70,"&lt;&gt;"&amp;"",$D$5:$D$70,"&lt;&gt;"&amp;"NL",$D$5:$D$70,"&lt;&gt;"&amp;"HORS LIGUE",AE$5:AE$70,"&lt;"&amp;AE82)+1),Paramètres!$B$3:$C$56,2,FALSE)*Paramètres!$N$16))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LIGUE")),"",COUNTIFS($D$5:$D$70,"&lt;&gt;"&amp;"",$D$5:$D$70,"&lt;&gt;"&amp;"NL",$D$5:$D$70,"&lt;&gt;"&amp;"HORS LIGUE",AG$5:AG$70,"&lt;"&amp;AG82)+1),Paramètres!$B$3:$C$56,2,FALSE)*Paramètres!$N$17))</f>
        <v>0</v>
      </c>
      <c r="AI82" s="40">
        <f>F82+H82+J82+L82+N82+P82+R82+T82+V82+X82+Z82+AB82+AD82+AF82+AH82</f>
        <v>0</v>
      </c>
      <c r="AJ82" s="3" t="str">
        <f>IF(AI82&lt;&gt;0,RANK(AI82,$AI$5:$AI$70),"")</f>
        <v/>
      </c>
      <c r="AK82" s="5">
        <f>COUNTA(E82,G82,I82,K82,M82,O82,Q82,S82,U82,W82,Y82,AA82,AC82,AE82,AG82)</f>
        <v>0</v>
      </c>
      <c r="AL82" s="41" t="e">
        <f>HLOOKUP($AL$2,$BD$4:$BR$70,ROW(A82)-3,FALSE)</f>
        <v>#REF!</v>
      </c>
      <c r="AM82" s="33" t="e">
        <f>IF(AL82&lt;&gt;0,RANK(AL82,$AL$5:$AL$70),"")</f>
        <v>#REF!</v>
      </c>
    </row>
    <row r="83" spans="1:39" ht="18" x14ac:dyDescent="0.2">
      <c r="A83" s="89"/>
      <c r="B83" s="64"/>
      <c r="C83" s="32"/>
      <c r="D83" s="32"/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LIGUE")),"",COUNTIFS($D$5:$D$70,"&lt;&gt;"&amp;"",$D$5:$D$70,"&lt;&gt;"&amp;"NL",$D$5:$D$70,"&lt;&gt;"&amp;"HORS LIGUE",E$5:E$70,"&lt;"&amp;E83)+1),Paramètres!$B$3:$C$56,2,FALSE)*Paramètres!$N$3))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LIGUE")),"",COUNTIFS($D$5:$D$70,"&lt;&gt;"&amp;"",$D$5:$D$70,"&lt;&gt;"&amp;"NL",$D$5:$D$70,"&lt;&gt;"&amp;"HORS LIGUE",G$5:G$70,"&lt;"&amp;G83)+1),Paramètres!$B$3:$C$56,2,FALSE)*Paramètres!$N$4))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LIGUE")),"",COUNTIFS($D$5:$D$70,"&lt;&gt;"&amp;"",$D$5:$D$70,"&lt;&gt;"&amp;"NL",$D$5:$D$70,"&lt;&gt;"&amp;"HORS LIGUE",I$5:I$70,"&lt;"&amp;I83)+1),Paramètres!$B$3:$C$56,2,FALSE)*Paramètres!$N$5))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LIGUE")),"",COUNTIFS($D$5:$D$70,"&lt;&gt;"&amp;"",$D$5:$D$70,"&lt;&gt;"&amp;"NL",$D$5:$D$70,"&lt;&gt;"&amp;"HORS LIGUE",K$5:K$70,"&lt;"&amp;K83)+1),Paramètres!$B$3:$C$56,2,FALSE)*Paramètres!$N$6))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LIGUE")),"",COUNTIFS($D$5:$D$70,"&lt;&gt;"&amp;"",$D$5:$D$70,"&lt;&gt;"&amp;"NL",$D$5:$D$70,"&lt;&gt;"&amp;"HORS LIGUE",M$5:M$70,"&lt;"&amp;M83)+1),Paramètres!$B$3:$C$56,2,FALSE)*Paramètres!$N$7))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LIGUE")),"",COUNTIFS($D$5:$D$70,"&lt;&gt;"&amp;"",$D$5:$D$70,"&lt;&gt;"&amp;"NL",$D$5:$D$70,"&lt;&gt;"&amp;"HORS LIGUE",O$5:O$70,"&lt;"&amp;O83)+1),Paramètres!$B$3:$C$56,2,FALSE)*Paramètres!$N$8))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LIGUE")),"",COUNTIFS($D$5:$D$70,"&lt;&gt;"&amp;"",$D$5:$D$70,"&lt;&gt;"&amp;"NL",$D$5:$D$70,"&lt;&gt;"&amp;"HORS LIGUE",Q$5:Q$70,"&lt;"&amp;Q83)+1),Paramètres!$B$3:$C$56,2,FALSE)*Paramètres!$N$9))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LIGUE")),"",COUNTIFS($D$5:$D$70,"&lt;&gt;"&amp;"",$D$5:$D$70,"&lt;&gt;"&amp;"NL",$D$5:$D$70,"&lt;&gt;"&amp;"HORS LIGUE",S$5:S$70,"&lt;"&amp;S83)+1),Paramètres!$B$3:$C$56,2,FALSE)*Paramètres!$N$10))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LIGUE")),"",COUNTIFS($D$5:$D$70,"&lt;&gt;"&amp;"",$D$5:$D$70,"&lt;&gt;"&amp;"NL",$D$5:$D$70,"&lt;&gt;"&amp;"HORS LIGUE",U$5:U$70,"&lt;"&amp;U83)+1),Paramètres!$B$3:$C$56,2,FALSE)*Paramètres!$N$11))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LIGUE")),"",COUNTIFS($D$5:$D$70,"&lt;&gt;"&amp;"",$D$5:$D$70,"&lt;&gt;"&amp;"NL",$D$5:$D$70,"&lt;&gt;"&amp;"HORS LIGUE",W$5:W$70,"&lt;"&amp;W83)+1),Paramètres!$B$3:$C$56,2,FALSE)*Paramètres!$N$12))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LIGUE")),"",COUNTIFS($D$5:$D$70,"&lt;&gt;"&amp;"",$D$5:$D$70,"&lt;&gt;"&amp;"NL",$D$5:$D$70,"&lt;&gt;"&amp;"HORS LIGUE",Y$5:Y$70,"&lt;"&amp;Y83)+1),Paramètres!$B$3:$C$56,2,FALSE)*Paramètres!$N$13))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LIGUE")),"",COUNTIFS($D$5:$D$70,"&lt;&gt;"&amp;"",$D$5:$D$70,"&lt;&gt;"&amp;"NL",$D$5:$D$70,"&lt;&gt;"&amp;"HORS LIGUE",AA$5:AA$70,"&lt;"&amp;AA83)+1),Paramètres!$B$3:$C$56,2,FALSE)*Paramètres!$N$14))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LIGUE")),"",COUNTIFS($D$5:$D$70,"&lt;&gt;"&amp;"",$D$5:$D$70,"&lt;&gt;"&amp;"NL",$D$5:$D$70,"&lt;&gt;"&amp;"HORS LIGUE",AC$5:AC$70,"&lt;"&amp;AC83)+1),Paramètres!$B$3:$C$56,2,FALSE)*Paramètres!$N$15))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LIGUE")),"",COUNTIFS($D$5:$D$70,"&lt;&gt;"&amp;"",$D$5:$D$70,"&lt;&gt;"&amp;"NL",$D$5:$D$70,"&lt;&gt;"&amp;"HORS LIGUE",AE$5:AE$70,"&lt;"&amp;AE83)+1),Paramètres!$B$3:$C$56,2,FALSE)*Paramètres!$N$16))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LIGUE")),"",COUNTIFS($D$5:$D$70,"&lt;&gt;"&amp;"",$D$5:$D$70,"&lt;&gt;"&amp;"NL",$D$5:$D$70,"&lt;&gt;"&amp;"HORS LIGUE",AG$5:AG$70,"&lt;"&amp;AG83)+1),Paramètres!$B$3:$C$56,2,FALSE)*Paramètres!$N$17))</f>
        <v>0</v>
      </c>
      <c r="AI83" s="40">
        <f>F83+H83+J83+L83+N83+P83+R83+T83+V83+X83+Z83+AB83+AD83+AF83+AH83</f>
        <v>0</v>
      </c>
      <c r="AJ83" s="3" t="str">
        <f>IF(AI83&lt;&gt;0,RANK(AI83,$AI$5:$AI$70),"")</f>
        <v/>
      </c>
      <c r="AK83" s="5">
        <f>COUNTA(E83,G83,I83,K83,M83,O83,Q83,S83,U83,W83,Y83,AA83,AC83,AE83,AG83)</f>
        <v>0</v>
      </c>
      <c r="AL83" s="41" t="e">
        <f>HLOOKUP($AL$2,$BD$4:$BR$70,ROW(A83)-3,FALSE)</f>
        <v>#REF!</v>
      </c>
      <c r="AM83" s="33" t="e">
        <f>IF(AL83&lt;&gt;0,RANK(AL83,$AL$5:$AL$70),"")</f>
        <v>#REF!</v>
      </c>
    </row>
    <row r="84" spans="1:39" ht="18" x14ac:dyDescent="0.2">
      <c r="A84" s="89"/>
      <c r="B84" s="64"/>
      <c r="C84" s="32"/>
      <c r="D84" s="32"/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LIGUE")),"",COUNTIFS($D$5:$D$70,"&lt;&gt;"&amp;"",$D$5:$D$70,"&lt;&gt;"&amp;"NL",$D$5:$D$70,"&lt;&gt;"&amp;"HORS LIGUE",E$5:E$70,"&lt;"&amp;E84)+1),Paramètres!$B$3:$C$56,2,FALSE)*Paramètres!$N$3))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LIGUE")),"",COUNTIFS($D$5:$D$70,"&lt;&gt;"&amp;"",$D$5:$D$70,"&lt;&gt;"&amp;"NL",$D$5:$D$70,"&lt;&gt;"&amp;"HORS LIGUE",G$5:G$70,"&lt;"&amp;G84)+1),Paramètres!$B$3:$C$56,2,FALSE)*Paramètres!$N$4))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LIGUE")),"",COUNTIFS($D$5:$D$70,"&lt;&gt;"&amp;"",$D$5:$D$70,"&lt;&gt;"&amp;"NL",$D$5:$D$70,"&lt;&gt;"&amp;"HORS LIGUE",I$5:I$70,"&lt;"&amp;I84)+1),Paramètres!$B$3:$C$56,2,FALSE)*Paramètres!$N$5))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LIGUE")),"",COUNTIFS($D$5:$D$70,"&lt;&gt;"&amp;"",$D$5:$D$70,"&lt;&gt;"&amp;"NL",$D$5:$D$70,"&lt;&gt;"&amp;"HORS LIGUE",K$5:K$70,"&lt;"&amp;K84)+1),Paramètres!$B$3:$C$56,2,FALSE)*Paramètres!$N$6))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LIGUE")),"",COUNTIFS($D$5:$D$70,"&lt;&gt;"&amp;"",$D$5:$D$70,"&lt;&gt;"&amp;"NL",$D$5:$D$70,"&lt;&gt;"&amp;"HORS LIGUE",M$5:M$70,"&lt;"&amp;M84)+1),Paramètres!$B$3:$C$56,2,FALSE)*Paramètres!$N$7))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LIGUE")),"",COUNTIFS($D$5:$D$70,"&lt;&gt;"&amp;"",$D$5:$D$70,"&lt;&gt;"&amp;"NL",$D$5:$D$70,"&lt;&gt;"&amp;"HORS LIGUE",O$5:O$70,"&lt;"&amp;O84)+1),Paramètres!$B$3:$C$56,2,FALSE)*Paramètres!$N$8))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LIGUE")),"",COUNTIFS($D$5:$D$70,"&lt;&gt;"&amp;"",$D$5:$D$70,"&lt;&gt;"&amp;"NL",$D$5:$D$70,"&lt;&gt;"&amp;"HORS LIGUE",Q$5:Q$70,"&lt;"&amp;Q84)+1),Paramètres!$B$3:$C$56,2,FALSE)*Paramètres!$N$9))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LIGUE")),"",COUNTIFS($D$5:$D$70,"&lt;&gt;"&amp;"",$D$5:$D$70,"&lt;&gt;"&amp;"NL",$D$5:$D$70,"&lt;&gt;"&amp;"HORS LIGUE",S$5:S$70,"&lt;"&amp;S84)+1),Paramètres!$B$3:$C$56,2,FALSE)*Paramètres!$N$10))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LIGUE")),"",COUNTIFS($D$5:$D$70,"&lt;&gt;"&amp;"",$D$5:$D$70,"&lt;&gt;"&amp;"NL",$D$5:$D$70,"&lt;&gt;"&amp;"HORS LIGUE",U$5:U$70,"&lt;"&amp;U84)+1),Paramètres!$B$3:$C$56,2,FALSE)*Paramètres!$N$11))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LIGUE")),"",COUNTIFS($D$5:$D$70,"&lt;&gt;"&amp;"",$D$5:$D$70,"&lt;&gt;"&amp;"NL",$D$5:$D$70,"&lt;&gt;"&amp;"HORS LIGUE",W$5:W$70,"&lt;"&amp;W84)+1),Paramètres!$B$3:$C$56,2,FALSE)*Paramètres!$N$12))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LIGUE")),"",COUNTIFS($D$5:$D$70,"&lt;&gt;"&amp;"",$D$5:$D$70,"&lt;&gt;"&amp;"NL",$D$5:$D$70,"&lt;&gt;"&amp;"HORS LIGUE",Y$5:Y$70,"&lt;"&amp;Y84)+1),Paramètres!$B$3:$C$56,2,FALSE)*Paramètres!$N$13))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LIGUE")),"",COUNTIFS($D$5:$D$70,"&lt;&gt;"&amp;"",$D$5:$D$70,"&lt;&gt;"&amp;"NL",$D$5:$D$70,"&lt;&gt;"&amp;"HORS LIGUE",AA$5:AA$70,"&lt;"&amp;AA84)+1),Paramètres!$B$3:$C$56,2,FALSE)*Paramètres!$N$14))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LIGUE")),"",COUNTIFS($D$5:$D$70,"&lt;&gt;"&amp;"",$D$5:$D$70,"&lt;&gt;"&amp;"NL",$D$5:$D$70,"&lt;&gt;"&amp;"HORS LIGUE",AC$5:AC$70,"&lt;"&amp;AC84)+1),Paramètres!$B$3:$C$56,2,FALSE)*Paramètres!$N$15))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LIGUE")),"",COUNTIFS($D$5:$D$70,"&lt;&gt;"&amp;"",$D$5:$D$70,"&lt;&gt;"&amp;"NL",$D$5:$D$70,"&lt;&gt;"&amp;"HORS LIGUE",AE$5:AE$70,"&lt;"&amp;AE84)+1),Paramètres!$B$3:$C$56,2,FALSE)*Paramètres!$N$16))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LIGUE")),"",COUNTIFS($D$5:$D$70,"&lt;&gt;"&amp;"",$D$5:$D$70,"&lt;&gt;"&amp;"NL",$D$5:$D$70,"&lt;&gt;"&amp;"HORS LIGUE",AG$5:AG$70,"&lt;"&amp;AG84)+1),Paramètres!$B$3:$C$56,2,FALSE)*Paramètres!$N$17))</f>
        <v>0</v>
      </c>
      <c r="AI84" s="40">
        <f>F84+H84+J84+L84+N84+P84+R84+T84+V84+X84+Z84+AB84+AD84+AF84+AH84</f>
        <v>0</v>
      </c>
      <c r="AJ84" s="3" t="str">
        <f>IF(AI84&lt;&gt;0,RANK(AI84,$AI$5:$AI$70),"")</f>
        <v/>
      </c>
      <c r="AK84" s="5">
        <f>COUNTA(E84,G84,I84,K84,M84,O84,Q84,S84,U84,W84,Y84,AA84,AC84,AE84,AG84)</f>
        <v>0</v>
      </c>
      <c r="AL84" s="41" t="e">
        <f>HLOOKUP($AL$2,$BD$4:$BR$70,ROW(A84)-3,FALSE)</f>
        <v>#REF!</v>
      </c>
      <c r="AM84" s="33" t="e">
        <f>IF(AL84&lt;&gt;0,RANK(AL84,$AL$5:$AL$70),"")</f>
        <v>#REF!</v>
      </c>
    </row>
    <row r="85" spans="1:39" ht="18" x14ac:dyDescent="0.2">
      <c r="A85" s="89"/>
      <c r="B85" s="64"/>
      <c r="C85" s="32"/>
      <c r="D85" s="32"/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LIGUE")),"",COUNTIFS($D$5:$D$70,"&lt;&gt;"&amp;"",$D$5:$D$70,"&lt;&gt;"&amp;"NL",$D$5:$D$70,"&lt;&gt;"&amp;"HORS LIGUE",E$5:E$70,"&lt;"&amp;E85)+1),Paramètres!$B$3:$C$56,2,FALSE)*Paramètres!$N$3))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LIGUE")),"",COUNTIFS($D$5:$D$70,"&lt;&gt;"&amp;"",$D$5:$D$70,"&lt;&gt;"&amp;"NL",$D$5:$D$70,"&lt;&gt;"&amp;"HORS LIGUE",G$5:G$70,"&lt;"&amp;G85)+1),Paramètres!$B$3:$C$56,2,FALSE)*Paramètres!$N$4))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LIGUE")),"",COUNTIFS($D$5:$D$70,"&lt;&gt;"&amp;"",$D$5:$D$70,"&lt;&gt;"&amp;"NL",$D$5:$D$70,"&lt;&gt;"&amp;"HORS LIGUE",I$5:I$70,"&lt;"&amp;I85)+1),Paramètres!$B$3:$C$56,2,FALSE)*Paramètres!$N$5))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LIGUE")),"",COUNTIFS($D$5:$D$70,"&lt;&gt;"&amp;"",$D$5:$D$70,"&lt;&gt;"&amp;"NL",$D$5:$D$70,"&lt;&gt;"&amp;"HORS LIGUE",K$5:K$70,"&lt;"&amp;K85)+1),Paramètres!$B$3:$C$56,2,FALSE)*Paramètres!$N$6))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LIGUE")),"",COUNTIFS($D$5:$D$70,"&lt;&gt;"&amp;"",$D$5:$D$70,"&lt;&gt;"&amp;"NL",$D$5:$D$70,"&lt;&gt;"&amp;"HORS LIGUE",M$5:M$70,"&lt;"&amp;M85)+1),Paramètres!$B$3:$C$56,2,FALSE)*Paramètres!$N$7))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LIGUE")),"",COUNTIFS($D$5:$D$70,"&lt;&gt;"&amp;"",$D$5:$D$70,"&lt;&gt;"&amp;"NL",$D$5:$D$70,"&lt;&gt;"&amp;"HORS LIGUE",O$5:O$70,"&lt;"&amp;O85)+1),Paramètres!$B$3:$C$56,2,FALSE)*Paramètres!$N$8))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LIGUE")),"",COUNTIFS($D$5:$D$70,"&lt;&gt;"&amp;"",$D$5:$D$70,"&lt;&gt;"&amp;"NL",$D$5:$D$70,"&lt;&gt;"&amp;"HORS LIGUE",Q$5:Q$70,"&lt;"&amp;Q85)+1),Paramètres!$B$3:$C$56,2,FALSE)*Paramètres!$N$9))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LIGUE")),"",COUNTIFS($D$5:$D$70,"&lt;&gt;"&amp;"",$D$5:$D$70,"&lt;&gt;"&amp;"NL",$D$5:$D$70,"&lt;&gt;"&amp;"HORS LIGUE",S$5:S$70,"&lt;"&amp;S85)+1),Paramètres!$B$3:$C$56,2,FALSE)*Paramètres!$N$10))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LIGUE")),"",COUNTIFS($D$5:$D$70,"&lt;&gt;"&amp;"",$D$5:$D$70,"&lt;&gt;"&amp;"NL",$D$5:$D$70,"&lt;&gt;"&amp;"HORS LIGUE",U$5:U$70,"&lt;"&amp;U85)+1),Paramètres!$B$3:$C$56,2,FALSE)*Paramètres!$N$11))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LIGUE")),"",COUNTIFS($D$5:$D$70,"&lt;&gt;"&amp;"",$D$5:$D$70,"&lt;&gt;"&amp;"NL",$D$5:$D$70,"&lt;&gt;"&amp;"HORS LIGUE",W$5:W$70,"&lt;"&amp;W85)+1),Paramètres!$B$3:$C$56,2,FALSE)*Paramètres!$N$12))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LIGUE")),"",COUNTIFS($D$5:$D$70,"&lt;&gt;"&amp;"",$D$5:$D$70,"&lt;&gt;"&amp;"NL",$D$5:$D$70,"&lt;&gt;"&amp;"HORS LIGUE",Y$5:Y$70,"&lt;"&amp;Y85)+1),Paramètres!$B$3:$C$56,2,FALSE)*Paramètres!$N$13))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LIGUE")),"",COUNTIFS($D$5:$D$70,"&lt;&gt;"&amp;"",$D$5:$D$70,"&lt;&gt;"&amp;"NL",$D$5:$D$70,"&lt;&gt;"&amp;"HORS LIGUE",AA$5:AA$70,"&lt;"&amp;AA85)+1),Paramètres!$B$3:$C$56,2,FALSE)*Paramètres!$N$14))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LIGUE")),"",COUNTIFS($D$5:$D$70,"&lt;&gt;"&amp;"",$D$5:$D$70,"&lt;&gt;"&amp;"NL",$D$5:$D$70,"&lt;&gt;"&amp;"HORS LIGUE",AC$5:AC$70,"&lt;"&amp;AC85)+1),Paramètres!$B$3:$C$56,2,FALSE)*Paramètres!$N$15))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LIGUE")),"",COUNTIFS($D$5:$D$70,"&lt;&gt;"&amp;"",$D$5:$D$70,"&lt;&gt;"&amp;"NL",$D$5:$D$70,"&lt;&gt;"&amp;"HORS LIGUE",AE$5:AE$70,"&lt;"&amp;AE85)+1),Paramètres!$B$3:$C$56,2,FALSE)*Paramètres!$N$16))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LIGUE")),"",COUNTIFS($D$5:$D$70,"&lt;&gt;"&amp;"",$D$5:$D$70,"&lt;&gt;"&amp;"NL",$D$5:$D$70,"&lt;&gt;"&amp;"HORS LIGUE",AG$5:AG$70,"&lt;"&amp;AG85)+1),Paramètres!$B$3:$C$56,2,FALSE)*Paramètres!$N$17))</f>
        <v>0</v>
      </c>
      <c r="AI85" s="40">
        <f>F85+H85+J85+L85+N85+P85+R85+T85+V85+X85+Z85+AB85+AD85+AF85+AH85</f>
        <v>0</v>
      </c>
      <c r="AJ85" s="3" t="str">
        <f>IF(AI85&lt;&gt;0,RANK(AI85,$AI$5:$AI$70),"")</f>
        <v/>
      </c>
      <c r="AK85" s="5">
        <f>COUNTA(E85,G85,I85,K85,M85,O85,Q85,S85,U85,W85,Y85,AA85,AC85,AE85,AG85)</f>
        <v>0</v>
      </c>
      <c r="AL85" s="41" t="e">
        <f>HLOOKUP($AL$2,$BD$4:$BR$70,ROW(A85)-3,FALSE)</f>
        <v>#REF!</v>
      </c>
      <c r="AM85" s="33" t="e">
        <f>IF(AL85&lt;&gt;0,RANK(AL85,$AL$5:$AL$70),"")</f>
        <v>#REF!</v>
      </c>
    </row>
    <row r="86" spans="1:39" ht="18" x14ac:dyDescent="0.2">
      <c r="A86" s="14"/>
      <c r="B86" s="64"/>
      <c r="C86" s="32"/>
      <c r="D86" s="32"/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LIGUE")),"",COUNTIFS($D$5:$D$70,"&lt;&gt;"&amp;"",$D$5:$D$70,"&lt;&gt;"&amp;"NL",$D$5:$D$70,"&lt;&gt;"&amp;"HORS LIGUE",E$5:E$70,"&lt;"&amp;E86)+1),Paramètres!$B$3:$C$56,2,FALSE)*Paramètres!$N$3))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LIGUE")),"",COUNTIFS($D$5:$D$70,"&lt;&gt;"&amp;"",$D$5:$D$70,"&lt;&gt;"&amp;"NL",$D$5:$D$70,"&lt;&gt;"&amp;"HORS LIGUE",G$5:G$70,"&lt;"&amp;G86)+1),Paramètres!$B$3:$C$56,2,FALSE)*Paramètres!$N$4))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LIGUE")),"",COUNTIFS($D$5:$D$70,"&lt;&gt;"&amp;"",$D$5:$D$70,"&lt;&gt;"&amp;"NL",$D$5:$D$70,"&lt;&gt;"&amp;"HORS LIGUE",I$5:I$70,"&lt;"&amp;I86)+1),Paramètres!$B$3:$C$56,2,FALSE)*Paramètres!$N$5))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LIGUE")),"",COUNTIFS($D$5:$D$70,"&lt;&gt;"&amp;"",$D$5:$D$70,"&lt;&gt;"&amp;"NL",$D$5:$D$70,"&lt;&gt;"&amp;"HORS LIGUE",K$5:K$70,"&lt;"&amp;K86)+1),Paramètres!$B$3:$C$56,2,FALSE)*Paramètres!$N$6))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LIGUE")),"",COUNTIFS($D$5:$D$70,"&lt;&gt;"&amp;"",$D$5:$D$70,"&lt;&gt;"&amp;"NL",$D$5:$D$70,"&lt;&gt;"&amp;"HORS LIGUE",M$5:M$70,"&lt;"&amp;M86)+1),Paramètres!$B$3:$C$56,2,FALSE)*Paramètres!$N$7))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LIGUE")),"",COUNTIFS($D$5:$D$70,"&lt;&gt;"&amp;"",$D$5:$D$70,"&lt;&gt;"&amp;"NL",$D$5:$D$70,"&lt;&gt;"&amp;"HORS LIGUE",O$5:O$70,"&lt;"&amp;O86)+1),Paramètres!$B$3:$C$56,2,FALSE)*Paramètres!$N$8))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LIGUE")),"",COUNTIFS($D$5:$D$70,"&lt;&gt;"&amp;"",$D$5:$D$70,"&lt;&gt;"&amp;"NL",$D$5:$D$70,"&lt;&gt;"&amp;"HORS LIGUE",Q$5:Q$70,"&lt;"&amp;Q86)+1),Paramètres!$B$3:$C$56,2,FALSE)*Paramètres!$N$9))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LIGUE")),"",COUNTIFS($D$5:$D$70,"&lt;&gt;"&amp;"",$D$5:$D$70,"&lt;&gt;"&amp;"NL",$D$5:$D$70,"&lt;&gt;"&amp;"HORS LIGUE",S$5:S$70,"&lt;"&amp;S86)+1),Paramètres!$B$3:$C$56,2,FALSE)*Paramètres!$N$10))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LIGUE")),"",COUNTIFS($D$5:$D$70,"&lt;&gt;"&amp;"",$D$5:$D$70,"&lt;&gt;"&amp;"NL",$D$5:$D$70,"&lt;&gt;"&amp;"HORS LIGUE",U$5:U$70,"&lt;"&amp;U86)+1),Paramètres!$B$3:$C$56,2,FALSE)*Paramètres!$N$11))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LIGUE")),"",COUNTIFS($D$5:$D$70,"&lt;&gt;"&amp;"",$D$5:$D$70,"&lt;&gt;"&amp;"NL",$D$5:$D$70,"&lt;&gt;"&amp;"HORS LIGUE",W$5:W$70,"&lt;"&amp;W86)+1),Paramètres!$B$3:$C$56,2,FALSE)*Paramètres!$N$12))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LIGUE")),"",COUNTIFS($D$5:$D$70,"&lt;&gt;"&amp;"",$D$5:$D$70,"&lt;&gt;"&amp;"NL",$D$5:$D$70,"&lt;&gt;"&amp;"HORS LIGUE",Y$5:Y$70,"&lt;"&amp;Y86)+1),Paramètres!$B$3:$C$56,2,FALSE)*Paramètres!$N$13))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LIGUE")),"",COUNTIFS($D$5:$D$70,"&lt;&gt;"&amp;"",$D$5:$D$70,"&lt;&gt;"&amp;"NL",$D$5:$D$70,"&lt;&gt;"&amp;"HORS LIGUE",AA$5:AA$70,"&lt;"&amp;AA86)+1),Paramètres!$B$3:$C$56,2,FALSE)*Paramètres!$N$14))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LIGUE")),"",COUNTIFS($D$5:$D$70,"&lt;&gt;"&amp;"",$D$5:$D$70,"&lt;&gt;"&amp;"NL",$D$5:$D$70,"&lt;&gt;"&amp;"HORS LIGUE",AC$5:AC$70,"&lt;"&amp;AC86)+1),Paramètres!$B$3:$C$56,2,FALSE)*Paramètres!$N$15))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LIGUE")),"",COUNTIFS($D$5:$D$70,"&lt;&gt;"&amp;"",$D$5:$D$70,"&lt;&gt;"&amp;"NL",$D$5:$D$70,"&lt;&gt;"&amp;"HORS LIGUE",AE$5:AE$70,"&lt;"&amp;AE86)+1),Paramètres!$B$3:$C$56,2,FALSE)*Paramètres!$N$16))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LIGUE")),"",COUNTIFS($D$5:$D$70,"&lt;&gt;"&amp;"",$D$5:$D$70,"&lt;&gt;"&amp;"NL",$D$5:$D$70,"&lt;&gt;"&amp;"HORS LIGUE",AG$5:AG$70,"&lt;"&amp;AG86)+1),Paramètres!$B$3:$C$56,2,FALSE)*Paramètres!$N$17))</f>
        <v>0</v>
      </c>
      <c r="AI86" s="40">
        <f>F86+H86+J86+L86+N86+P86+R86+T86+V86+X86+Z86+AB86+AD86+AF86+AH86</f>
        <v>0</v>
      </c>
      <c r="AJ86" s="3" t="str">
        <f>IF(AI86&lt;&gt;0,RANK(AI86,$AI$5:$AI$70),"")</f>
        <v/>
      </c>
      <c r="AK86" s="5">
        <f>COUNTA(E86,G86,I86,K86,M86,O86,Q86,S86,U86,W86,Y86,AA86,AC86,AE86,AG86)</f>
        <v>0</v>
      </c>
      <c r="AL86" s="41" t="e">
        <f>HLOOKUP($AL$2,$BD$4:$BR$70,ROW(A86)-3,FALSE)</f>
        <v>#REF!</v>
      </c>
      <c r="AM86" s="33" t="e">
        <f>IF(AL86&lt;&gt;0,RANK(AL86,$AL$5:$AL$70),"")</f>
        <v>#REF!</v>
      </c>
    </row>
    <row r="87" spans="1:39" ht="18" x14ac:dyDescent="0.2">
      <c r="A87" s="14"/>
      <c r="B87" s="64"/>
      <c r="C87" s="32"/>
      <c r="D87" s="32"/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LIGUE")),"",COUNTIFS($D$5:$D$70,"&lt;&gt;"&amp;"",$D$5:$D$70,"&lt;&gt;"&amp;"NL",$D$5:$D$70,"&lt;&gt;"&amp;"HORS LIGUE",E$5:E$70,"&lt;"&amp;E87)+1),Paramètres!$B$3:$C$56,2,FALSE)*Paramètres!$N$3))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LIGUE")),"",COUNTIFS($D$5:$D$70,"&lt;&gt;"&amp;"",$D$5:$D$70,"&lt;&gt;"&amp;"NL",$D$5:$D$70,"&lt;&gt;"&amp;"HORS LIGUE",G$5:G$70,"&lt;"&amp;G87)+1),Paramètres!$B$3:$C$56,2,FALSE)*Paramètres!$N$4))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LIGUE")),"",COUNTIFS($D$5:$D$70,"&lt;&gt;"&amp;"",$D$5:$D$70,"&lt;&gt;"&amp;"NL",$D$5:$D$70,"&lt;&gt;"&amp;"HORS LIGUE",I$5:I$70,"&lt;"&amp;I87)+1),Paramètres!$B$3:$C$56,2,FALSE)*Paramètres!$N$5))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LIGUE")),"",COUNTIFS($D$5:$D$70,"&lt;&gt;"&amp;"",$D$5:$D$70,"&lt;&gt;"&amp;"NL",$D$5:$D$70,"&lt;&gt;"&amp;"HORS LIGUE",K$5:K$70,"&lt;"&amp;K87)+1),Paramètres!$B$3:$C$56,2,FALSE)*Paramètres!$N$6))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LIGUE")),"",COUNTIFS($D$5:$D$70,"&lt;&gt;"&amp;"",$D$5:$D$70,"&lt;&gt;"&amp;"NL",$D$5:$D$70,"&lt;&gt;"&amp;"HORS LIGUE",M$5:M$70,"&lt;"&amp;M87)+1),Paramètres!$B$3:$C$56,2,FALSE)*Paramètres!$N$7))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LIGUE")),"",COUNTIFS($D$5:$D$70,"&lt;&gt;"&amp;"",$D$5:$D$70,"&lt;&gt;"&amp;"NL",$D$5:$D$70,"&lt;&gt;"&amp;"HORS LIGUE",O$5:O$70,"&lt;"&amp;O87)+1),Paramètres!$B$3:$C$56,2,FALSE)*Paramètres!$N$8))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LIGUE")),"",COUNTIFS($D$5:$D$70,"&lt;&gt;"&amp;"",$D$5:$D$70,"&lt;&gt;"&amp;"NL",$D$5:$D$70,"&lt;&gt;"&amp;"HORS LIGUE",Q$5:Q$70,"&lt;"&amp;Q87)+1),Paramètres!$B$3:$C$56,2,FALSE)*Paramètres!$N$9))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LIGUE")),"",COUNTIFS($D$5:$D$70,"&lt;&gt;"&amp;"",$D$5:$D$70,"&lt;&gt;"&amp;"NL",$D$5:$D$70,"&lt;&gt;"&amp;"HORS LIGUE",S$5:S$70,"&lt;"&amp;S87)+1),Paramètres!$B$3:$C$56,2,FALSE)*Paramètres!$N$10))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LIGUE")),"",COUNTIFS($D$5:$D$70,"&lt;&gt;"&amp;"",$D$5:$D$70,"&lt;&gt;"&amp;"NL",$D$5:$D$70,"&lt;&gt;"&amp;"HORS LIGUE",U$5:U$70,"&lt;"&amp;U87)+1),Paramètres!$B$3:$C$56,2,FALSE)*Paramètres!$N$11))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LIGUE")),"",COUNTIFS($D$5:$D$70,"&lt;&gt;"&amp;"",$D$5:$D$70,"&lt;&gt;"&amp;"NL",$D$5:$D$70,"&lt;&gt;"&amp;"HORS LIGUE",W$5:W$70,"&lt;"&amp;W87)+1),Paramètres!$B$3:$C$56,2,FALSE)*Paramètres!$N$12))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LIGUE")),"",COUNTIFS($D$5:$D$70,"&lt;&gt;"&amp;"",$D$5:$D$70,"&lt;&gt;"&amp;"NL",$D$5:$D$70,"&lt;&gt;"&amp;"HORS LIGUE",Y$5:Y$70,"&lt;"&amp;Y87)+1),Paramètres!$B$3:$C$56,2,FALSE)*Paramètres!$N$13))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LIGUE")),"",COUNTIFS($D$5:$D$70,"&lt;&gt;"&amp;"",$D$5:$D$70,"&lt;&gt;"&amp;"NL",$D$5:$D$70,"&lt;&gt;"&amp;"HORS LIGUE",AA$5:AA$70,"&lt;"&amp;AA87)+1),Paramètres!$B$3:$C$56,2,FALSE)*Paramètres!$N$14))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LIGUE")),"",COUNTIFS($D$5:$D$70,"&lt;&gt;"&amp;"",$D$5:$D$70,"&lt;&gt;"&amp;"NL",$D$5:$D$70,"&lt;&gt;"&amp;"HORS LIGUE",AC$5:AC$70,"&lt;"&amp;AC87)+1),Paramètres!$B$3:$C$56,2,FALSE)*Paramètres!$N$15))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LIGUE")),"",COUNTIFS($D$5:$D$70,"&lt;&gt;"&amp;"",$D$5:$D$70,"&lt;&gt;"&amp;"NL",$D$5:$D$70,"&lt;&gt;"&amp;"HORS LIGUE",AE$5:AE$70,"&lt;"&amp;AE87)+1),Paramètres!$B$3:$C$56,2,FALSE)*Paramètres!$N$16))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LIGUE")),"",COUNTIFS($D$5:$D$70,"&lt;&gt;"&amp;"",$D$5:$D$70,"&lt;&gt;"&amp;"NL",$D$5:$D$70,"&lt;&gt;"&amp;"HORS LIGUE",AG$5:AG$70,"&lt;"&amp;AG87)+1),Paramètres!$B$3:$C$56,2,FALSE)*Paramètres!$N$17))</f>
        <v>0</v>
      </c>
      <c r="AI87" s="40">
        <f>F87+H87+J87+L87+N87+P87+R87+T87+V87+X87+Z87+AB87+AD87+AF87+AH87</f>
        <v>0</v>
      </c>
      <c r="AJ87" s="3" t="str">
        <f>IF(AI87&lt;&gt;0,RANK(AI87,$AI$5:$AI$70),"")</f>
        <v/>
      </c>
      <c r="AK87" s="5">
        <f>COUNTA(E87,G87,I87,K87,M87,O87,Q87,S87,U87,W87,Y87,AA87,AC87,AE87,AG87)</f>
        <v>0</v>
      </c>
      <c r="AL87" s="41" t="e">
        <f>HLOOKUP($AL$2,$BD$4:$BR$70,ROW(A87)-3,FALSE)</f>
        <v>#REF!</v>
      </c>
      <c r="AM87" s="33" t="e">
        <f>IF(AL87&lt;&gt;0,RANK(AL87,$AL$5:$AL$70),"")</f>
        <v>#REF!</v>
      </c>
    </row>
    <row r="88" spans="1:39" ht="18" x14ac:dyDescent="0.2">
      <c r="A88" s="14"/>
      <c r="B88" s="64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LIGUE")),"",COUNTIFS($D$5:$D$70,"&lt;&gt;"&amp;"",$D$5:$D$70,"&lt;&gt;"&amp;"NL",$D$5:$D$70,"&lt;&gt;"&amp;"HORS LIGUE",E$5:E$70,"&lt;"&amp;E88)+1),Paramètres!$B$3:$C$56,2,FALSE)*Paramètres!$N$3))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LIGUE")),"",COUNTIFS($D$5:$D$70,"&lt;&gt;"&amp;"",$D$5:$D$70,"&lt;&gt;"&amp;"NL",$D$5:$D$70,"&lt;&gt;"&amp;"HORS LIGUE",G$5:G$70,"&lt;"&amp;G88)+1),Paramètres!$B$3:$C$56,2,FALSE)*Paramètres!$N$4))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LIGUE")),"",COUNTIFS($D$5:$D$70,"&lt;&gt;"&amp;"",$D$5:$D$70,"&lt;&gt;"&amp;"NL",$D$5:$D$70,"&lt;&gt;"&amp;"HORS LIGUE",I$5:I$70,"&lt;"&amp;I88)+1),Paramètres!$B$3:$C$56,2,FALSE)*Paramètres!$N$5))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LIGUE")),"",COUNTIFS($D$5:$D$70,"&lt;&gt;"&amp;"",$D$5:$D$70,"&lt;&gt;"&amp;"NL",$D$5:$D$70,"&lt;&gt;"&amp;"HORS LIGUE",K$5:K$70,"&lt;"&amp;K88)+1),Paramètres!$B$3:$C$56,2,FALSE)*Paramètres!$N$6))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LIGUE")),"",COUNTIFS($D$5:$D$70,"&lt;&gt;"&amp;"",$D$5:$D$70,"&lt;&gt;"&amp;"NL",$D$5:$D$70,"&lt;&gt;"&amp;"HORS LIGUE",M$5:M$70,"&lt;"&amp;M88)+1),Paramètres!$B$3:$C$56,2,FALSE)*Paramètres!$N$7))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LIGUE")),"",COUNTIFS($D$5:$D$70,"&lt;&gt;"&amp;"",$D$5:$D$70,"&lt;&gt;"&amp;"NL",$D$5:$D$70,"&lt;&gt;"&amp;"HORS LIGUE",O$5:O$70,"&lt;"&amp;O88)+1),Paramètres!$B$3:$C$56,2,FALSE)*Paramètres!$N$8))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LIGUE")),"",COUNTIFS($D$5:$D$70,"&lt;&gt;"&amp;"",$D$5:$D$70,"&lt;&gt;"&amp;"NL",$D$5:$D$70,"&lt;&gt;"&amp;"HORS LIGUE",Q$5:Q$70,"&lt;"&amp;Q88)+1),Paramètres!$B$3:$C$56,2,FALSE)*Paramètres!$N$9))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LIGUE")),"",COUNTIFS($D$5:$D$70,"&lt;&gt;"&amp;"",$D$5:$D$70,"&lt;&gt;"&amp;"NL",$D$5:$D$70,"&lt;&gt;"&amp;"HORS LIGUE",S$5:S$70,"&lt;"&amp;S88)+1),Paramètres!$B$3:$C$56,2,FALSE)*Paramètres!$N$10))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LIGUE")),"",COUNTIFS($D$5:$D$70,"&lt;&gt;"&amp;"",$D$5:$D$70,"&lt;&gt;"&amp;"NL",$D$5:$D$70,"&lt;&gt;"&amp;"HORS LIGUE",U$5:U$70,"&lt;"&amp;U88)+1),Paramètres!$B$3:$C$56,2,FALSE)*Paramètres!$N$11))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LIGUE")),"",COUNTIFS($D$5:$D$70,"&lt;&gt;"&amp;"",$D$5:$D$70,"&lt;&gt;"&amp;"NL",$D$5:$D$70,"&lt;&gt;"&amp;"HORS LIGUE",W$5:W$70,"&lt;"&amp;W88)+1),Paramètres!$B$3:$C$56,2,FALSE)*Paramètres!$N$12))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LIGUE")),"",COUNTIFS($D$5:$D$70,"&lt;&gt;"&amp;"",$D$5:$D$70,"&lt;&gt;"&amp;"NL",$D$5:$D$70,"&lt;&gt;"&amp;"HORS LIGUE",Y$5:Y$70,"&lt;"&amp;Y88)+1),Paramètres!$B$3:$C$56,2,FALSE)*Paramètres!$N$13))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LIGUE")),"",COUNTIFS($D$5:$D$70,"&lt;&gt;"&amp;"",$D$5:$D$70,"&lt;&gt;"&amp;"NL",$D$5:$D$70,"&lt;&gt;"&amp;"HORS LIGUE",AA$5:AA$70,"&lt;"&amp;AA88)+1),Paramètres!$B$3:$C$56,2,FALSE)*Paramètres!$N$14))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LIGUE")),"",COUNTIFS($D$5:$D$70,"&lt;&gt;"&amp;"",$D$5:$D$70,"&lt;&gt;"&amp;"NL",$D$5:$D$70,"&lt;&gt;"&amp;"HORS LIGUE",AC$5:AC$70,"&lt;"&amp;AC88)+1),Paramètres!$B$3:$C$56,2,FALSE)*Paramètres!$N$15))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LIGUE")),"",COUNTIFS($D$5:$D$70,"&lt;&gt;"&amp;"",$D$5:$D$70,"&lt;&gt;"&amp;"NL",$D$5:$D$70,"&lt;&gt;"&amp;"HORS LIGUE",AE$5:AE$70,"&lt;"&amp;AE88)+1),Paramètres!$B$3:$C$56,2,FALSE)*Paramètres!$N$16))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LIGUE")),"",COUNTIFS($D$5:$D$70,"&lt;&gt;"&amp;"",$D$5:$D$70,"&lt;&gt;"&amp;"NL",$D$5:$D$70,"&lt;&gt;"&amp;"HORS LIGUE",AG$5:AG$70,"&lt;"&amp;AG88)+1),Paramètres!$B$3:$C$56,2,FALSE)*Paramètres!$N$17))</f>
        <v>0</v>
      </c>
      <c r="AI88" s="40">
        <f>F88+H88+J88+L88+N88+P88+R88+T88+V88+X88+Z88+AB88+AD88+AF88+AH88</f>
        <v>0</v>
      </c>
      <c r="AJ88" s="3" t="str">
        <f>IF(AI88&lt;&gt;0,RANK(AI88,$AI$5:$AI$70),"")</f>
        <v/>
      </c>
      <c r="AK88" s="5">
        <f>COUNTA(E88,G88,I88,K88,M88,O88,Q88,S88,U88,W88,Y88,AA88,AC88,AE88,AG88)</f>
        <v>0</v>
      </c>
      <c r="AL88" s="41" t="e">
        <f>HLOOKUP($AL$2,$BD$4:$BR$70,ROW(A88)-3,FALSE)</f>
        <v>#REF!</v>
      </c>
      <c r="AM88" s="33" t="e">
        <f>IF(AL88&lt;&gt;0,RANK(AL88,$AL$5:$AL$70),"")</f>
        <v>#REF!</v>
      </c>
    </row>
    <row r="89" spans="1:39" ht="18" x14ac:dyDescent="0.2">
      <c r="A89" s="14"/>
      <c r="B89" s="64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LIGUE")),"",COUNTIFS($D$5:$D$70,"&lt;&gt;"&amp;"",$D$5:$D$70,"&lt;&gt;"&amp;"NL",$D$5:$D$70,"&lt;&gt;"&amp;"HORS LIGUE",E$5:E$70,"&lt;"&amp;E89)+1),Paramètres!$B$3:$C$56,2,FALSE)*Paramètres!$N$3))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LIGUE")),"",COUNTIFS($D$5:$D$70,"&lt;&gt;"&amp;"",$D$5:$D$70,"&lt;&gt;"&amp;"NL",$D$5:$D$70,"&lt;&gt;"&amp;"HORS LIGUE",G$5:G$70,"&lt;"&amp;G89)+1),Paramètres!$B$3:$C$56,2,FALSE)*Paramètres!$N$4))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LIGUE")),"",COUNTIFS($D$5:$D$70,"&lt;&gt;"&amp;"",$D$5:$D$70,"&lt;&gt;"&amp;"NL",$D$5:$D$70,"&lt;&gt;"&amp;"HORS LIGUE",I$5:I$70,"&lt;"&amp;I89)+1),Paramètres!$B$3:$C$56,2,FALSE)*Paramètres!$N$5))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LIGUE")),"",COUNTIFS($D$5:$D$70,"&lt;&gt;"&amp;"",$D$5:$D$70,"&lt;&gt;"&amp;"NL",$D$5:$D$70,"&lt;&gt;"&amp;"HORS LIGUE",K$5:K$70,"&lt;"&amp;K89)+1),Paramètres!$B$3:$C$56,2,FALSE)*Paramètres!$N$6))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LIGUE")),"",COUNTIFS($D$5:$D$70,"&lt;&gt;"&amp;"",$D$5:$D$70,"&lt;&gt;"&amp;"NL",$D$5:$D$70,"&lt;&gt;"&amp;"HORS LIGUE",M$5:M$70,"&lt;"&amp;M89)+1),Paramètres!$B$3:$C$56,2,FALSE)*Paramètres!$N$7))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LIGUE")),"",COUNTIFS($D$5:$D$70,"&lt;&gt;"&amp;"",$D$5:$D$70,"&lt;&gt;"&amp;"NL",$D$5:$D$70,"&lt;&gt;"&amp;"HORS LIGUE",O$5:O$70,"&lt;"&amp;O89)+1),Paramètres!$B$3:$C$56,2,FALSE)*Paramètres!$N$8))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LIGUE")),"",COUNTIFS($D$5:$D$70,"&lt;&gt;"&amp;"",$D$5:$D$70,"&lt;&gt;"&amp;"NL",$D$5:$D$70,"&lt;&gt;"&amp;"HORS LIGUE",Q$5:Q$70,"&lt;"&amp;Q89)+1),Paramètres!$B$3:$C$56,2,FALSE)*Paramètres!$N$9))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LIGUE")),"",COUNTIFS($D$5:$D$70,"&lt;&gt;"&amp;"",$D$5:$D$70,"&lt;&gt;"&amp;"NL",$D$5:$D$70,"&lt;&gt;"&amp;"HORS LIGUE",S$5:S$70,"&lt;"&amp;S89)+1),Paramètres!$B$3:$C$56,2,FALSE)*Paramètres!$N$10))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LIGUE")),"",COUNTIFS($D$5:$D$70,"&lt;&gt;"&amp;"",$D$5:$D$70,"&lt;&gt;"&amp;"NL",$D$5:$D$70,"&lt;&gt;"&amp;"HORS LIGUE",U$5:U$70,"&lt;"&amp;U89)+1),Paramètres!$B$3:$C$56,2,FALSE)*Paramètres!$N$11))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LIGUE")),"",COUNTIFS($D$5:$D$70,"&lt;&gt;"&amp;"",$D$5:$D$70,"&lt;&gt;"&amp;"NL",$D$5:$D$70,"&lt;&gt;"&amp;"HORS LIGUE",W$5:W$70,"&lt;"&amp;W89)+1),Paramètres!$B$3:$C$56,2,FALSE)*Paramètres!$N$12))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LIGUE")),"",COUNTIFS($D$5:$D$70,"&lt;&gt;"&amp;"",$D$5:$D$70,"&lt;&gt;"&amp;"NL",$D$5:$D$70,"&lt;&gt;"&amp;"HORS LIGUE",Y$5:Y$70,"&lt;"&amp;Y89)+1),Paramètres!$B$3:$C$56,2,FALSE)*Paramètres!$N$13))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LIGUE")),"",COUNTIFS($D$5:$D$70,"&lt;&gt;"&amp;"",$D$5:$D$70,"&lt;&gt;"&amp;"NL",$D$5:$D$70,"&lt;&gt;"&amp;"HORS LIGUE",AA$5:AA$70,"&lt;"&amp;AA89)+1),Paramètres!$B$3:$C$56,2,FALSE)*Paramètres!$N$14))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LIGUE")),"",COUNTIFS($D$5:$D$70,"&lt;&gt;"&amp;"",$D$5:$D$70,"&lt;&gt;"&amp;"NL",$D$5:$D$70,"&lt;&gt;"&amp;"HORS LIGUE",AC$5:AC$70,"&lt;"&amp;AC89)+1),Paramètres!$B$3:$C$56,2,FALSE)*Paramètres!$N$15))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LIGUE")),"",COUNTIFS($D$5:$D$70,"&lt;&gt;"&amp;"",$D$5:$D$70,"&lt;&gt;"&amp;"NL",$D$5:$D$70,"&lt;&gt;"&amp;"HORS LIGUE",AE$5:AE$70,"&lt;"&amp;AE89)+1),Paramètres!$B$3:$C$56,2,FALSE)*Paramètres!$N$16))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LIGUE")),"",COUNTIFS($D$5:$D$70,"&lt;&gt;"&amp;"",$D$5:$D$70,"&lt;&gt;"&amp;"NL",$D$5:$D$70,"&lt;&gt;"&amp;"HORS LIGUE",AG$5:AG$70,"&lt;"&amp;AG89)+1),Paramètres!$B$3:$C$56,2,FALSE)*Paramètres!$N$17))</f>
        <v>0</v>
      </c>
      <c r="AI89" s="40">
        <f>F89+H89+J89+L89+N89+P89+R89+T89+V89+X89+Z89+AB89+AD89+AF89+AH89</f>
        <v>0</v>
      </c>
      <c r="AJ89" s="3" t="str">
        <f>IF(AI89&lt;&gt;0,RANK(AI89,$AI$5:$AI$70),"")</f>
        <v/>
      </c>
      <c r="AK89" s="5">
        <f>COUNTA(E89,G89,I89,K89,M89,O89,Q89,S89,U89,W89,Y89,AA89,AC89,AE89,AG89)</f>
        <v>0</v>
      </c>
      <c r="AL89" s="41" t="e">
        <f>HLOOKUP($AL$2,$BD$4:$BR$70,ROW(A89)-3,FALSE)</f>
        <v>#REF!</v>
      </c>
      <c r="AM89" s="33" t="e">
        <f>IF(AL89&lt;&gt;0,RANK(AL89,$AL$5:$AL$70),"")</f>
        <v>#REF!</v>
      </c>
    </row>
    <row r="90" spans="1:39" ht="18" x14ac:dyDescent="0.2">
      <c r="A90" s="14"/>
      <c r="B90" s="64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LIGUE")),"",COUNTIFS($D$5:$D$70,"&lt;&gt;"&amp;"",$D$5:$D$70,"&lt;&gt;"&amp;"NL",$D$5:$D$70,"&lt;&gt;"&amp;"HORS LIGUE",E$5:E$70,"&lt;"&amp;E90)+1),Paramètres!$B$3:$C$56,2,FALSE)*Paramètres!$N$3))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LIGUE")),"",COUNTIFS($D$5:$D$70,"&lt;&gt;"&amp;"",$D$5:$D$70,"&lt;&gt;"&amp;"NL",$D$5:$D$70,"&lt;&gt;"&amp;"HORS LIGUE",G$5:G$70,"&lt;"&amp;G90)+1),Paramètres!$B$3:$C$56,2,FALSE)*Paramètres!$N$4))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LIGUE")),"",COUNTIFS($D$5:$D$70,"&lt;&gt;"&amp;"",$D$5:$D$70,"&lt;&gt;"&amp;"NL",$D$5:$D$70,"&lt;&gt;"&amp;"HORS LIGUE",I$5:I$70,"&lt;"&amp;I90)+1),Paramètres!$B$3:$C$56,2,FALSE)*Paramètres!$N$5))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LIGUE")),"",COUNTIFS($D$5:$D$70,"&lt;&gt;"&amp;"",$D$5:$D$70,"&lt;&gt;"&amp;"NL",$D$5:$D$70,"&lt;&gt;"&amp;"HORS LIGUE",K$5:K$70,"&lt;"&amp;K90)+1),Paramètres!$B$3:$C$56,2,FALSE)*Paramètres!$N$6))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LIGUE")),"",COUNTIFS($D$5:$D$70,"&lt;&gt;"&amp;"",$D$5:$D$70,"&lt;&gt;"&amp;"NL",$D$5:$D$70,"&lt;&gt;"&amp;"HORS LIGUE",M$5:M$70,"&lt;"&amp;M90)+1),Paramètres!$B$3:$C$56,2,FALSE)*Paramètres!$N$7))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LIGUE")),"",COUNTIFS($D$5:$D$70,"&lt;&gt;"&amp;"",$D$5:$D$70,"&lt;&gt;"&amp;"NL",$D$5:$D$70,"&lt;&gt;"&amp;"HORS LIGUE",O$5:O$70,"&lt;"&amp;O90)+1),Paramètres!$B$3:$C$56,2,FALSE)*Paramètres!$N$8))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LIGUE")),"",COUNTIFS($D$5:$D$70,"&lt;&gt;"&amp;"",$D$5:$D$70,"&lt;&gt;"&amp;"NL",$D$5:$D$70,"&lt;&gt;"&amp;"HORS LIGUE",Q$5:Q$70,"&lt;"&amp;Q90)+1),Paramètres!$B$3:$C$56,2,FALSE)*Paramètres!$N$9))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LIGUE")),"",COUNTIFS($D$5:$D$70,"&lt;&gt;"&amp;"",$D$5:$D$70,"&lt;&gt;"&amp;"NL",$D$5:$D$70,"&lt;&gt;"&amp;"HORS LIGUE",S$5:S$70,"&lt;"&amp;S90)+1),Paramètres!$B$3:$C$56,2,FALSE)*Paramètres!$N$10))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LIGUE")),"",COUNTIFS($D$5:$D$70,"&lt;&gt;"&amp;"",$D$5:$D$70,"&lt;&gt;"&amp;"NL",$D$5:$D$70,"&lt;&gt;"&amp;"HORS LIGUE",U$5:U$70,"&lt;"&amp;U90)+1),Paramètres!$B$3:$C$56,2,FALSE)*Paramètres!$N$11))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LIGUE")),"",COUNTIFS($D$5:$D$70,"&lt;&gt;"&amp;"",$D$5:$D$70,"&lt;&gt;"&amp;"NL",$D$5:$D$70,"&lt;&gt;"&amp;"HORS LIGUE",W$5:W$70,"&lt;"&amp;W90)+1),Paramètres!$B$3:$C$56,2,FALSE)*Paramètres!$N$12))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LIGUE")),"",COUNTIFS($D$5:$D$70,"&lt;&gt;"&amp;"",$D$5:$D$70,"&lt;&gt;"&amp;"NL",$D$5:$D$70,"&lt;&gt;"&amp;"HORS LIGUE",Y$5:Y$70,"&lt;"&amp;Y90)+1),Paramètres!$B$3:$C$56,2,FALSE)*Paramètres!$N$13))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LIGUE")),"",COUNTIFS($D$5:$D$70,"&lt;&gt;"&amp;"",$D$5:$D$70,"&lt;&gt;"&amp;"NL",$D$5:$D$70,"&lt;&gt;"&amp;"HORS LIGUE",AA$5:AA$70,"&lt;"&amp;AA90)+1),Paramètres!$B$3:$C$56,2,FALSE)*Paramètres!$N$14))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LIGUE")),"",COUNTIFS($D$5:$D$70,"&lt;&gt;"&amp;"",$D$5:$D$70,"&lt;&gt;"&amp;"NL",$D$5:$D$70,"&lt;&gt;"&amp;"HORS LIGUE",AC$5:AC$70,"&lt;"&amp;AC90)+1),Paramètres!$B$3:$C$56,2,FALSE)*Paramètres!$N$15))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LIGUE")),"",COUNTIFS($D$5:$D$70,"&lt;&gt;"&amp;"",$D$5:$D$70,"&lt;&gt;"&amp;"NL",$D$5:$D$70,"&lt;&gt;"&amp;"HORS LIGUE",AE$5:AE$70,"&lt;"&amp;AE90)+1),Paramètres!$B$3:$C$56,2,FALSE)*Paramètres!$N$16))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LIGUE")),"",COUNTIFS($D$5:$D$70,"&lt;&gt;"&amp;"",$D$5:$D$70,"&lt;&gt;"&amp;"NL",$D$5:$D$70,"&lt;&gt;"&amp;"HORS LIGUE",AG$5:AG$70,"&lt;"&amp;AG90)+1),Paramètres!$B$3:$C$56,2,FALSE)*Paramètres!$N$17))</f>
        <v>0</v>
      </c>
      <c r="AI90" s="40">
        <f>F90+H90+J90+L90+N90+P90+R90+T90+V90+X90+Z90+AB90+AD90+AF90+AH90</f>
        <v>0</v>
      </c>
      <c r="AJ90" s="3" t="str">
        <f>IF(AI90&lt;&gt;0,RANK(AI90,$AI$5:$AI$70),"")</f>
        <v/>
      </c>
      <c r="AK90" s="5">
        <f>COUNTA(E90,G90,I90,K90,M90,O90,Q90,S90,U90,W90,Y90,AA90,AC90,AE90,AG90)</f>
        <v>0</v>
      </c>
      <c r="AL90" s="41" t="e">
        <f>HLOOKUP($AL$2,$BD$4:$BR$70,ROW(A90)-3,FALSE)</f>
        <v>#REF!</v>
      </c>
      <c r="AM90" s="33" t="e">
        <f>IF(AL90&lt;&gt;0,RANK(AL90,$AL$5:$AL$70),"")</f>
        <v>#REF!</v>
      </c>
    </row>
    <row r="91" spans="1:39" ht="18" x14ac:dyDescent="0.2">
      <c r="A91" s="14"/>
      <c r="B91" s="64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LIGUE")),"",COUNTIFS($D$5:$D$70,"&lt;&gt;"&amp;"",$D$5:$D$70,"&lt;&gt;"&amp;"NL",$D$5:$D$70,"&lt;&gt;"&amp;"HORS LIGUE",E$5:E$70,"&lt;"&amp;E91)+1),Paramètres!$B$3:$C$56,2,FALSE)*Paramètres!$N$3))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LIGUE")),"",COUNTIFS($D$5:$D$70,"&lt;&gt;"&amp;"",$D$5:$D$70,"&lt;&gt;"&amp;"NL",$D$5:$D$70,"&lt;&gt;"&amp;"HORS LIGUE",G$5:G$70,"&lt;"&amp;G91)+1),Paramètres!$B$3:$C$56,2,FALSE)*Paramètres!$N$4))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LIGUE")),"",COUNTIFS($D$5:$D$70,"&lt;&gt;"&amp;"",$D$5:$D$70,"&lt;&gt;"&amp;"NL",$D$5:$D$70,"&lt;&gt;"&amp;"HORS LIGUE",I$5:I$70,"&lt;"&amp;I91)+1),Paramètres!$B$3:$C$56,2,FALSE)*Paramètres!$N$5))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LIGUE")),"",COUNTIFS($D$5:$D$70,"&lt;&gt;"&amp;"",$D$5:$D$70,"&lt;&gt;"&amp;"NL",$D$5:$D$70,"&lt;&gt;"&amp;"HORS LIGUE",K$5:K$70,"&lt;"&amp;K91)+1),Paramètres!$B$3:$C$56,2,FALSE)*Paramètres!$N$6))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LIGUE")),"",COUNTIFS($D$5:$D$70,"&lt;&gt;"&amp;"",$D$5:$D$70,"&lt;&gt;"&amp;"NL",$D$5:$D$70,"&lt;&gt;"&amp;"HORS LIGUE",M$5:M$70,"&lt;"&amp;M91)+1),Paramètres!$B$3:$C$56,2,FALSE)*Paramètres!$N$7))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LIGUE")),"",COUNTIFS($D$5:$D$70,"&lt;&gt;"&amp;"",$D$5:$D$70,"&lt;&gt;"&amp;"NL",$D$5:$D$70,"&lt;&gt;"&amp;"HORS LIGUE",O$5:O$70,"&lt;"&amp;O91)+1),Paramètres!$B$3:$C$56,2,FALSE)*Paramètres!$N$8))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LIGUE")),"",COUNTIFS($D$5:$D$70,"&lt;&gt;"&amp;"",$D$5:$D$70,"&lt;&gt;"&amp;"NL",$D$5:$D$70,"&lt;&gt;"&amp;"HORS LIGUE",Q$5:Q$70,"&lt;"&amp;Q91)+1),Paramètres!$B$3:$C$56,2,FALSE)*Paramètres!$N$9))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LIGUE")),"",COUNTIFS($D$5:$D$70,"&lt;&gt;"&amp;"",$D$5:$D$70,"&lt;&gt;"&amp;"NL",$D$5:$D$70,"&lt;&gt;"&amp;"HORS LIGUE",S$5:S$70,"&lt;"&amp;S91)+1),Paramètres!$B$3:$C$56,2,FALSE)*Paramètres!$N$10))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LIGUE")),"",COUNTIFS($D$5:$D$70,"&lt;&gt;"&amp;"",$D$5:$D$70,"&lt;&gt;"&amp;"NL",$D$5:$D$70,"&lt;&gt;"&amp;"HORS LIGUE",U$5:U$70,"&lt;"&amp;U91)+1),Paramètres!$B$3:$C$56,2,FALSE)*Paramètres!$N$11))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LIGUE")),"",COUNTIFS($D$5:$D$70,"&lt;&gt;"&amp;"",$D$5:$D$70,"&lt;&gt;"&amp;"NL",$D$5:$D$70,"&lt;&gt;"&amp;"HORS LIGUE",W$5:W$70,"&lt;"&amp;W91)+1),Paramètres!$B$3:$C$56,2,FALSE)*Paramètres!$N$12))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LIGUE")),"",COUNTIFS($D$5:$D$70,"&lt;&gt;"&amp;"",$D$5:$D$70,"&lt;&gt;"&amp;"NL",$D$5:$D$70,"&lt;&gt;"&amp;"HORS LIGUE",Y$5:Y$70,"&lt;"&amp;Y91)+1),Paramètres!$B$3:$C$56,2,FALSE)*Paramètres!$N$13))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LIGUE")),"",COUNTIFS($D$5:$D$70,"&lt;&gt;"&amp;"",$D$5:$D$70,"&lt;&gt;"&amp;"NL",$D$5:$D$70,"&lt;&gt;"&amp;"HORS LIGUE",AA$5:AA$70,"&lt;"&amp;AA91)+1),Paramètres!$B$3:$C$56,2,FALSE)*Paramètres!$N$14))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LIGUE")),"",COUNTIFS($D$5:$D$70,"&lt;&gt;"&amp;"",$D$5:$D$70,"&lt;&gt;"&amp;"NL",$D$5:$D$70,"&lt;&gt;"&amp;"HORS LIGUE",AC$5:AC$70,"&lt;"&amp;AC91)+1),Paramètres!$B$3:$C$56,2,FALSE)*Paramètres!$N$15))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LIGUE")),"",COUNTIFS($D$5:$D$70,"&lt;&gt;"&amp;"",$D$5:$D$70,"&lt;&gt;"&amp;"NL",$D$5:$D$70,"&lt;&gt;"&amp;"HORS LIGUE",AE$5:AE$70,"&lt;"&amp;AE91)+1),Paramètres!$B$3:$C$56,2,FALSE)*Paramètres!$N$16))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LIGUE")),"",COUNTIFS($D$5:$D$70,"&lt;&gt;"&amp;"",$D$5:$D$70,"&lt;&gt;"&amp;"NL",$D$5:$D$70,"&lt;&gt;"&amp;"HORS LIGUE",AG$5:AG$70,"&lt;"&amp;AG91)+1),Paramètres!$B$3:$C$56,2,FALSE)*Paramètres!$N$17))</f>
        <v>0</v>
      </c>
      <c r="AI91" s="40">
        <f>F91+H91+J91+L91+N91+P91+R91+T91+V91+X91+Z91+AB91+AD91+AF91+AH91</f>
        <v>0</v>
      </c>
      <c r="AJ91" s="3" t="str">
        <f>IF(AI91&lt;&gt;0,RANK(AI91,$AI$5:$AI$70),"")</f>
        <v/>
      </c>
      <c r="AK91" s="5">
        <f>COUNTA(E91,G91,I91,K91,M91,O91,Q91,S91,U91,W91,Y91,AA91,AC91,AE91,AG91)</f>
        <v>0</v>
      </c>
      <c r="AL91" s="41" t="e">
        <f>HLOOKUP($AL$2,$BD$4:$BR$70,ROW(A91)-3,FALSE)</f>
        <v>#REF!</v>
      </c>
      <c r="AM91" s="33" t="e">
        <f>IF(AL91&lt;&gt;0,RANK(AL91,$AL$5:$AL$70),"")</f>
        <v>#REF!</v>
      </c>
    </row>
    <row r="92" spans="1:39" ht="18" x14ac:dyDescent="0.2">
      <c r="A92" s="14"/>
      <c r="B92" s="64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LIGUE")),"",COUNTIFS($D$5:$D$70,"&lt;&gt;"&amp;"",$D$5:$D$70,"&lt;&gt;"&amp;"NL",$D$5:$D$70,"&lt;&gt;"&amp;"HORS LIGUE",E$5:E$70,"&lt;"&amp;E92)+1),Paramètres!$B$3:$C$56,2,FALSE)*Paramètres!$N$3))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LIGUE")),"",COUNTIFS($D$5:$D$70,"&lt;&gt;"&amp;"",$D$5:$D$70,"&lt;&gt;"&amp;"NL",$D$5:$D$70,"&lt;&gt;"&amp;"HORS LIGUE",G$5:G$70,"&lt;"&amp;G92)+1),Paramètres!$B$3:$C$56,2,FALSE)*Paramètres!$N$4))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LIGUE")),"",COUNTIFS($D$5:$D$70,"&lt;&gt;"&amp;"",$D$5:$D$70,"&lt;&gt;"&amp;"NL",$D$5:$D$70,"&lt;&gt;"&amp;"HORS LIGUE",I$5:I$70,"&lt;"&amp;I92)+1),Paramètres!$B$3:$C$56,2,FALSE)*Paramètres!$N$5))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LIGUE")),"",COUNTIFS($D$5:$D$70,"&lt;&gt;"&amp;"",$D$5:$D$70,"&lt;&gt;"&amp;"NL",$D$5:$D$70,"&lt;&gt;"&amp;"HORS LIGUE",K$5:K$70,"&lt;"&amp;K92)+1),Paramètres!$B$3:$C$56,2,FALSE)*Paramètres!$N$6))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LIGUE")),"",COUNTIFS($D$5:$D$70,"&lt;&gt;"&amp;"",$D$5:$D$70,"&lt;&gt;"&amp;"NL",$D$5:$D$70,"&lt;&gt;"&amp;"HORS LIGUE",M$5:M$70,"&lt;"&amp;M92)+1),Paramètres!$B$3:$C$56,2,FALSE)*Paramètres!$N$7))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LIGUE")),"",COUNTIFS($D$5:$D$70,"&lt;&gt;"&amp;"",$D$5:$D$70,"&lt;&gt;"&amp;"NL",$D$5:$D$70,"&lt;&gt;"&amp;"HORS LIGUE",O$5:O$70,"&lt;"&amp;O92)+1),Paramètres!$B$3:$C$56,2,FALSE)*Paramètres!$N$8))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LIGUE")),"",COUNTIFS($D$5:$D$70,"&lt;&gt;"&amp;"",$D$5:$D$70,"&lt;&gt;"&amp;"NL",$D$5:$D$70,"&lt;&gt;"&amp;"HORS LIGUE",Q$5:Q$70,"&lt;"&amp;Q92)+1),Paramètres!$B$3:$C$56,2,FALSE)*Paramètres!$N$9))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LIGUE")),"",COUNTIFS($D$5:$D$70,"&lt;&gt;"&amp;"",$D$5:$D$70,"&lt;&gt;"&amp;"NL",$D$5:$D$70,"&lt;&gt;"&amp;"HORS LIGUE",S$5:S$70,"&lt;"&amp;S92)+1),Paramètres!$B$3:$C$56,2,FALSE)*Paramètres!$N$10))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LIGUE")),"",COUNTIFS($D$5:$D$70,"&lt;&gt;"&amp;"",$D$5:$D$70,"&lt;&gt;"&amp;"NL",$D$5:$D$70,"&lt;&gt;"&amp;"HORS LIGUE",U$5:U$70,"&lt;"&amp;U92)+1),Paramètres!$B$3:$C$56,2,FALSE)*Paramètres!$N$11))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LIGUE")),"",COUNTIFS($D$5:$D$70,"&lt;&gt;"&amp;"",$D$5:$D$70,"&lt;&gt;"&amp;"NL",$D$5:$D$70,"&lt;&gt;"&amp;"HORS LIGUE",W$5:W$70,"&lt;"&amp;W92)+1),Paramètres!$B$3:$C$56,2,FALSE)*Paramètres!$N$12))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LIGUE")),"",COUNTIFS($D$5:$D$70,"&lt;&gt;"&amp;"",$D$5:$D$70,"&lt;&gt;"&amp;"NL",$D$5:$D$70,"&lt;&gt;"&amp;"HORS LIGUE",Y$5:Y$70,"&lt;"&amp;Y92)+1),Paramètres!$B$3:$C$56,2,FALSE)*Paramètres!$N$13))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LIGUE")),"",COUNTIFS($D$5:$D$70,"&lt;&gt;"&amp;"",$D$5:$D$70,"&lt;&gt;"&amp;"NL",$D$5:$D$70,"&lt;&gt;"&amp;"HORS LIGUE",AA$5:AA$70,"&lt;"&amp;AA92)+1),Paramètres!$B$3:$C$56,2,FALSE)*Paramètres!$N$14))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LIGUE")),"",COUNTIFS($D$5:$D$70,"&lt;&gt;"&amp;"",$D$5:$D$70,"&lt;&gt;"&amp;"NL",$D$5:$D$70,"&lt;&gt;"&amp;"HORS LIGUE",AC$5:AC$70,"&lt;"&amp;AC92)+1),Paramètres!$B$3:$C$56,2,FALSE)*Paramètres!$N$15))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LIGUE")),"",COUNTIFS($D$5:$D$70,"&lt;&gt;"&amp;"",$D$5:$D$70,"&lt;&gt;"&amp;"NL",$D$5:$D$70,"&lt;&gt;"&amp;"HORS LIGUE",AE$5:AE$70,"&lt;"&amp;AE92)+1),Paramètres!$B$3:$C$56,2,FALSE)*Paramètres!$N$16))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LIGUE")),"",COUNTIFS($D$5:$D$70,"&lt;&gt;"&amp;"",$D$5:$D$70,"&lt;&gt;"&amp;"NL",$D$5:$D$70,"&lt;&gt;"&amp;"HORS LIGUE",AG$5:AG$70,"&lt;"&amp;AG92)+1),Paramètres!$B$3:$C$56,2,FALSE)*Paramètres!$N$17))</f>
        <v>0</v>
      </c>
      <c r="AI92" s="40">
        <f>F92+H92+J92+L92+N92+P92+R92+T92+V92+X92+Z92+AB92+AD92+AF92+AH92</f>
        <v>0</v>
      </c>
      <c r="AJ92" s="3" t="str">
        <f>IF(AI92&lt;&gt;0,RANK(AI92,$AI$5:$AI$70),"")</f>
        <v/>
      </c>
      <c r="AK92" s="5">
        <f>COUNTA(E92,G92,I92,K92,M92,O92,Q92,S92,U92,W92,Y92,AA92,AC92,AE92,AG92)</f>
        <v>0</v>
      </c>
      <c r="AL92" s="41" t="e">
        <f>HLOOKUP($AL$2,$BD$4:$BR$70,ROW(A92)-3,FALSE)</f>
        <v>#REF!</v>
      </c>
      <c r="AM92" s="33" t="e">
        <f>IF(AL92&lt;&gt;0,RANK(AL92,$AL$5:$AL$70),"")</f>
        <v>#REF!</v>
      </c>
    </row>
    <row r="93" spans="1:39" ht="18" x14ac:dyDescent="0.2">
      <c r="A93" s="14"/>
      <c r="B93" s="64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LIGUE")),"",COUNTIFS($D$5:$D$70,"&lt;&gt;"&amp;"",$D$5:$D$70,"&lt;&gt;"&amp;"NL",$D$5:$D$70,"&lt;&gt;"&amp;"HORS LIGUE",E$5:E$70,"&lt;"&amp;E93)+1),Paramètres!$B$3:$C$56,2,FALSE)*Paramètres!$N$3))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LIGUE")),"",COUNTIFS($D$5:$D$70,"&lt;&gt;"&amp;"",$D$5:$D$70,"&lt;&gt;"&amp;"NL",$D$5:$D$70,"&lt;&gt;"&amp;"HORS LIGUE",G$5:G$70,"&lt;"&amp;G93)+1),Paramètres!$B$3:$C$56,2,FALSE)*Paramètres!$N$4))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LIGUE")),"",COUNTIFS($D$5:$D$70,"&lt;&gt;"&amp;"",$D$5:$D$70,"&lt;&gt;"&amp;"NL",$D$5:$D$70,"&lt;&gt;"&amp;"HORS LIGUE",I$5:I$70,"&lt;"&amp;I93)+1),Paramètres!$B$3:$C$56,2,FALSE)*Paramètres!$N$5))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LIGUE")),"",COUNTIFS($D$5:$D$70,"&lt;&gt;"&amp;"",$D$5:$D$70,"&lt;&gt;"&amp;"NL",$D$5:$D$70,"&lt;&gt;"&amp;"HORS LIGUE",K$5:K$70,"&lt;"&amp;K93)+1),Paramètres!$B$3:$C$56,2,FALSE)*Paramètres!$N$6))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LIGUE")),"",COUNTIFS($D$5:$D$70,"&lt;&gt;"&amp;"",$D$5:$D$70,"&lt;&gt;"&amp;"NL",$D$5:$D$70,"&lt;&gt;"&amp;"HORS LIGUE",M$5:M$70,"&lt;"&amp;M93)+1),Paramètres!$B$3:$C$56,2,FALSE)*Paramètres!$N$7))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LIGUE")),"",COUNTIFS($D$5:$D$70,"&lt;&gt;"&amp;"",$D$5:$D$70,"&lt;&gt;"&amp;"NL",$D$5:$D$70,"&lt;&gt;"&amp;"HORS LIGUE",O$5:O$70,"&lt;"&amp;O93)+1),Paramètres!$B$3:$C$56,2,FALSE)*Paramètres!$N$8))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LIGUE")),"",COUNTIFS($D$5:$D$70,"&lt;&gt;"&amp;"",$D$5:$D$70,"&lt;&gt;"&amp;"NL",$D$5:$D$70,"&lt;&gt;"&amp;"HORS LIGUE",Q$5:Q$70,"&lt;"&amp;Q93)+1),Paramètres!$B$3:$C$56,2,FALSE)*Paramètres!$N$9))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LIGUE")),"",COUNTIFS($D$5:$D$70,"&lt;&gt;"&amp;"",$D$5:$D$70,"&lt;&gt;"&amp;"NL",$D$5:$D$70,"&lt;&gt;"&amp;"HORS LIGUE",S$5:S$70,"&lt;"&amp;S93)+1),Paramètres!$B$3:$C$56,2,FALSE)*Paramètres!$N$10))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LIGUE")),"",COUNTIFS($D$5:$D$70,"&lt;&gt;"&amp;"",$D$5:$D$70,"&lt;&gt;"&amp;"NL",$D$5:$D$70,"&lt;&gt;"&amp;"HORS LIGUE",U$5:U$70,"&lt;"&amp;U93)+1),Paramètres!$B$3:$C$56,2,FALSE)*Paramètres!$N$11))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LIGUE")),"",COUNTIFS($D$5:$D$70,"&lt;&gt;"&amp;"",$D$5:$D$70,"&lt;&gt;"&amp;"NL",$D$5:$D$70,"&lt;&gt;"&amp;"HORS LIGUE",W$5:W$70,"&lt;"&amp;W93)+1),Paramètres!$B$3:$C$56,2,FALSE)*Paramètres!$N$12))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LIGUE")),"",COUNTIFS($D$5:$D$70,"&lt;&gt;"&amp;"",$D$5:$D$70,"&lt;&gt;"&amp;"NL",$D$5:$D$70,"&lt;&gt;"&amp;"HORS LIGUE",Y$5:Y$70,"&lt;"&amp;Y93)+1),Paramètres!$B$3:$C$56,2,FALSE)*Paramètres!$N$13))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LIGUE")),"",COUNTIFS($D$5:$D$70,"&lt;&gt;"&amp;"",$D$5:$D$70,"&lt;&gt;"&amp;"NL",$D$5:$D$70,"&lt;&gt;"&amp;"HORS LIGUE",AA$5:AA$70,"&lt;"&amp;AA93)+1),Paramètres!$B$3:$C$56,2,FALSE)*Paramètres!$N$14))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LIGUE")),"",COUNTIFS($D$5:$D$70,"&lt;&gt;"&amp;"",$D$5:$D$70,"&lt;&gt;"&amp;"NL",$D$5:$D$70,"&lt;&gt;"&amp;"HORS LIGUE",AC$5:AC$70,"&lt;"&amp;AC93)+1),Paramètres!$B$3:$C$56,2,FALSE)*Paramètres!$N$15))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LIGUE")),"",COUNTIFS($D$5:$D$70,"&lt;&gt;"&amp;"",$D$5:$D$70,"&lt;&gt;"&amp;"NL",$D$5:$D$70,"&lt;&gt;"&amp;"HORS LIGUE",AE$5:AE$70,"&lt;"&amp;AE93)+1),Paramètres!$B$3:$C$56,2,FALSE)*Paramètres!$N$16))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LIGUE")),"",COUNTIFS($D$5:$D$70,"&lt;&gt;"&amp;"",$D$5:$D$70,"&lt;&gt;"&amp;"NL",$D$5:$D$70,"&lt;&gt;"&amp;"HORS LIGUE",AG$5:AG$70,"&lt;"&amp;AG93)+1),Paramètres!$B$3:$C$56,2,FALSE)*Paramètres!$N$17))</f>
        <v>0</v>
      </c>
      <c r="AI93" s="40">
        <f>F93+H93+J93+L93+N93+P93+R93+T93+V93+X93+Z93+AB93+AD93+AF93+AH93</f>
        <v>0</v>
      </c>
      <c r="AJ93" s="3" t="str">
        <f>IF(AI93&lt;&gt;0,RANK(AI93,$AI$5:$AI$70),"")</f>
        <v/>
      </c>
      <c r="AK93" s="5">
        <f>COUNTA(E93,G93,I93,K93,M93,O93,Q93,S93,U93,W93,Y93,AA93,AC93,AE93,AG93)</f>
        <v>0</v>
      </c>
      <c r="AL93" s="41" t="e">
        <f>HLOOKUP($AL$2,$BD$4:$BR$70,ROW(A93)-3,FALSE)</f>
        <v>#REF!</v>
      </c>
      <c r="AM93" s="33" t="e">
        <f>IF(AL93&lt;&gt;0,RANK(AL93,$AL$5:$AL$70),"")</f>
        <v>#REF!</v>
      </c>
    </row>
    <row r="94" spans="1:39" ht="18" x14ac:dyDescent="0.2">
      <c r="A94" s="14"/>
      <c r="B94" s="64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LIGUE")),"",COUNTIFS($D$5:$D$70,"&lt;&gt;"&amp;"",$D$5:$D$70,"&lt;&gt;"&amp;"NL",$D$5:$D$70,"&lt;&gt;"&amp;"HORS LIGUE",E$5:E$70,"&lt;"&amp;E94)+1),Paramètres!$B$3:$C$56,2,FALSE)*Paramètres!$N$3))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LIGUE")),"",COUNTIFS($D$5:$D$70,"&lt;&gt;"&amp;"",$D$5:$D$70,"&lt;&gt;"&amp;"NL",$D$5:$D$70,"&lt;&gt;"&amp;"HORS LIGUE",G$5:G$70,"&lt;"&amp;G94)+1),Paramètres!$B$3:$C$56,2,FALSE)*Paramètres!$N$4))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LIGUE")),"",COUNTIFS($D$5:$D$70,"&lt;&gt;"&amp;"",$D$5:$D$70,"&lt;&gt;"&amp;"NL",$D$5:$D$70,"&lt;&gt;"&amp;"HORS LIGUE",I$5:I$70,"&lt;"&amp;I94)+1),Paramètres!$B$3:$C$56,2,FALSE)*Paramètres!$N$5))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LIGUE")),"",COUNTIFS($D$5:$D$70,"&lt;&gt;"&amp;"",$D$5:$D$70,"&lt;&gt;"&amp;"NL",$D$5:$D$70,"&lt;&gt;"&amp;"HORS LIGUE",K$5:K$70,"&lt;"&amp;K94)+1),Paramètres!$B$3:$C$56,2,FALSE)*Paramètres!$N$6))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LIGUE")),"",COUNTIFS($D$5:$D$70,"&lt;&gt;"&amp;"",$D$5:$D$70,"&lt;&gt;"&amp;"NL",$D$5:$D$70,"&lt;&gt;"&amp;"HORS LIGUE",M$5:M$70,"&lt;"&amp;M94)+1),Paramètres!$B$3:$C$56,2,FALSE)*Paramètres!$N$7))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LIGUE")),"",COUNTIFS($D$5:$D$70,"&lt;&gt;"&amp;"",$D$5:$D$70,"&lt;&gt;"&amp;"NL",$D$5:$D$70,"&lt;&gt;"&amp;"HORS LIGUE",O$5:O$70,"&lt;"&amp;O94)+1),Paramètres!$B$3:$C$56,2,FALSE)*Paramètres!$N$8))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LIGUE")),"",COUNTIFS($D$5:$D$70,"&lt;&gt;"&amp;"",$D$5:$D$70,"&lt;&gt;"&amp;"NL",$D$5:$D$70,"&lt;&gt;"&amp;"HORS LIGUE",Q$5:Q$70,"&lt;"&amp;Q94)+1),Paramètres!$B$3:$C$56,2,FALSE)*Paramètres!$N$9))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LIGUE")),"",COUNTIFS($D$5:$D$70,"&lt;&gt;"&amp;"",$D$5:$D$70,"&lt;&gt;"&amp;"NL",$D$5:$D$70,"&lt;&gt;"&amp;"HORS LIGUE",S$5:S$70,"&lt;"&amp;S94)+1),Paramètres!$B$3:$C$56,2,FALSE)*Paramètres!$N$10))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LIGUE")),"",COUNTIFS($D$5:$D$70,"&lt;&gt;"&amp;"",$D$5:$D$70,"&lt;&gt;"&amp;"NL",$D$5:$D$70,"&lt;&gt;"&amp;"HORS LIGUE",U$5:U$70,"&lt;"&amp;U94)+1),Paramètres!$B$3:$C$56,2,FALSE)*Paramètres!$N$11))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LIGUE")),"",COUNTIFS($D$5:$D$70,"&lt;&gt;"&amp;"",$D$5:$D$70,"&lt;&gt;"&amp;"NL",$D$5:$D$70,"&lt;&gt;"&amp;"HORS LIGUE",W$5:W$70,"&lt;"&amp;W94)+1),Paramètres!$B$3:$C$56,2,FALSE)*Paramètres!$N$12))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LIGUE")),"",COUNTIFS($D$5:$D$70,"&lt;&gt;"&amp;"",$D$5:$D$70,"&lt;&gt;"&amp;"NL",$D$5:$D$70,"&lt;&gt;"&amp;"HORS LIGUE",Y$5:Y$70,"&lt;"&amp;Y94)+1),Paramètres!$B$3:$C$56,2,FALSE)*Paramètres!$N$13))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LIGUE")),"",COUNTIFS($D$5:$D$70,"&lt;&gt;"&amp;"",$D$5:$D$70,"&lt;&gt;"&amp;"NL",$D$5:$D$70,"&lt;&gt;"&amp;"HORS LIGUE",AA$5:AA$70,"&lt;"&amp;AA94)+1),Paramètres!$B$3:$C$56,2,FALSE)*Paramètres!$N$14))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LIGUE")),"",COUNTIFS($D$5:$D$70,"&lt;&gt;"&amp;"",$D$5:$D$70,"&lt;&gt;"&amp;"NL",$D$5:$D$70,"&lt;&gt;"&amp;"HORS LIGUE",AC$5:AC$70,"&lt;"&amp;AC94)+1),Paramètres!$B$3:$C$56,2,FALSE)*Paramètres!$N$15))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LIGUE")),"",COUNTIFS($D$5:$D$70,"&lt;&gt;"&amp;"",$D$5:$D$70,"&lt;&gt;"&amp;"NL",$D$5:$D$70,"&lt;&gt;"&amp;"HORS LIGUE",AE$5:AE$70,"&lt;"&amp;AE94)+1),Paramètres!$B$3:$C$56,2,FALSE)*Paramètres!$N$16))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LIGUE")),"",COUNTIFS($D$5:$D$70,"&lt;&gt;"&amp;"",$D$5:$D$70,"&lt;&gt;"&amp;"NL",$D$5:$D$70,"&lt;&gt;"&amp;"HORS LIGUE",AG$5:AG$70,"&lt;"&amp;AG94)+1),Paramètres!$B$3:$C$56,2,FALSE)*Paramètres!$N$17))</f>
        <v>0</v>
      </c>
      <c r="AI94" s="40">
        <f>F94+H94+J94+L94+N94+P94+R94+T94+V94+X94+Z94+AB94+AD94+AF94+AH94</f>
        <v>0</v>
      </c>
      <c r="AJ94" s="3" t="str">
        <f>IF(AI94&lt;&gt;0,RANK(AI94,$AI$5:$AI$70),"")</f>
        <v/>
      </c>
      <c r="AK94" s="5">
        <f>COUNTA(E94,G94,I94,K94,M94,O94,Q94,S94,U94,W94,Y94,AA94,AC94,AE94,AG94)</f>
        <v>0</v>
      </c>
      <c r="AL94" s="41" t="e">
        <f>HLOOKUP($AL$2,$BD$4:$BR$70,ROW(A94)-3,FALSE)</f>
        <v>#REF!</v>
      </c>
      <c r="AM94" s="33" t="e">
        <f>IF(AL94&lt;&gt;0,RANK(AL94,$AL$5:$AL$70),"")</f>
        <v>#REF!</v>
      </c>
    </row>
    <row r="95" spans="1:39" ht="18" x14ac:dyDescent="0.2">
      <c r="A95" s="14"/>
      <c r="B95" s="64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LIGUE")),"",COUNTIFS($D$5:$D$70,"&lt;&gt;"&amp;"",$D$5:$D$70,"&lt;&gt;"&amp;"NL",$D$5:$D$70,"&lt;&gt;"&amp;"HORS LIGUE",E$5:E$70,"&lt;"&amp;E95)+1),Paramètres!$B$3:$C$56,2,FALSE)*Paramètres!$N$3))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LIGUE")),"",COUNTIFS($D$5:$D$70,"&lt;&gt;"&amp;"",$D$5:$D$70,"&lt;&gt;"&amp;"NL",$D$5:$D$70,"&lt;&gt;"&amp;"HORS LIGUE",G$5:G$70,"&lt;"&amp;G95)+1),Paramètres!$B$3:$C$56,2,FALSE)*Paramètres!$N$4))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LIGUE")),"",COUNTIFS($D$5:$D$70,"&lt;&gt;"&amp;"",$D$5:$D$70,"&lt;&gt;"&amp;"NL",$D$5:$D$70,"&lt;&gt;"&amp;"HORS LIGUE",I$5:I$70,"&lt;"&amp;I95)+1),Paramètres!$B$3:$C$56,2,FALSE)*Paramètres!$N$5))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LIGUE")),"",COUNTIFS($D$5:$D$70,"&lt;&gt;"&amp;"",$D$5:$D$70,"&lt;&gt;"&amp;"NL",$D$5:$D$70,"&lt;&gt;"&amp;"HORS LIGUE",K$5:K$70,"&lt;"&amp;K95)+1),Paramètres!$B$3:$C$56,2,FALSE)*Paramètres!$N$6))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LIGUE")),"",COUNTIFS($D$5:$D$70,"&lt;&gt;"&amp;"",$D$5:$D$70,"&lt;&gt;"&amp;"NL",$D$5:$D$70,"&lt;&gt;"&amp;"HORS LIGUE",M$5:M$70,"&lt;"&amp;M95)+1),Paramètres!$B$3:$C$56,2,FALSE)*Paramètres!$N$7))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LIGUE")),"",COUNTIFS($D$5:$D$70,"&lt;&gt;"&amp;"",$D$5:$D$70,"&lt;&gt;"&amp;"NL",$D$5:$D$70,"&lt;&gt;"&amp;"HORS LIGUE",O$5:O$70,"&lt;"&amp;O95)+1),Paramètres!$B$3:$C$56,2,FALSE)*Paramètres!$N$8))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LIGUE")),"",COUNTIFS($D$5:$D$70,"&lt;&gt;"&amp;"",$D$5:$D$70,"&lt;&gt;"&amp;"NL",$D$5:$D$70,"&lt;&gt;"&amp;"HORS LIGUE",Q$5:Q$70,"&lt;"&amp;Q95)+1),Paramètres!$B$3:$C$56,2,FALSE)*Paramètres!$N$9))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LIGUE")),"",COUNTIFS($D$5:$D$70,"&lt;&gt;"&amp;"",$D$5:$D$70,"&lt;&gt;"&amp;"NL",$D$5:$D$70,"&lt;&gt;"&amp;"HORS LIGUE",S$5:S$70,"&lt;"&amp;S95)+1),Paramètres!$B$3:$C$56,2,FALSE)*Paramètres!$N$10))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LIGUE")),"",COUNTIFS($D$5:$D$70,"&lt;&gt;"&amp;"",$D$5:$D$70,"&lt;&gt;"&amp;"NL",$D$5:$D$70,"&lt;&gt;"&amp;"HORS LIGUE",U$5:U$70,"&lt;"&amp;U95)+1),Paramètres!$B$3:$C$56,2,FALSE)*Paramètres!$N$11))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LIGUE")),"",COUNTIFS($D$5:$D$70,"&lt;&gt;"&amp;"",$D$5:$D$70,"&lt;&gt;"&amp;"NL",$D$5:$D$70,"&lt;&gt;"&amp;"HORS LIGUE",W$5:W$70,"&lt;"&amp;W95)+1),Paramètres!$B$3:$C$56,2,FALSE)*Paramètres!$N$12))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LIGUE")),"",COUNTIFS($D$5:$D$70,"&lt;&gt;"&amp;"",$D$5:$D$70,"&lt;&gt;"&amp;"NL",$D$5:$D$70,"&lt;&gt;"&amp;"HORS LIGUE",Y$5:Y$70,"&lt;"&amp;Y95)+1),Paramètres!$B$3:$C$56,2,FALSE)*Paramètres!$N$13))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LIGUE")),"",COUNTIFS($D$5:$D$70,"&lt;&gt;"&amp;"",$D$5:$D$70,"&lt;&gt;"&amp;"NL",$D$5:$D$70,"&lt;&gt;"&amp;"HORS LIGUE",AA$5:AA$70,"&lt;"&amp;AA95)+1),Paramètres!$B$3:$C$56,2,FALSE)*Paramètres!$N$14))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LIGUE")),"",COUNTIFS($D$5:$D$70,"&lt;&gt;"&amp;"",$D$5:$D$70,"&lt;&gt;"&amp;"NL",$D$5:$D$70,"&lt;&gt;"&amp;"HORS LIGUE",AC$5:AC$70,"&lt;"&amp;AC95)+1),Paramètres!$B$3:$C$56,2,FALSE)*Paramètres!$N$15))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LIGUE")),"",COUNTIFS($D$5:$D$70,"&lt;&gt;"&amp;"",$D$5:$D$70,"&lt;&gt;"&amp;"NL",$D$5:$D$70,"&lt;&gt;"&amp;"HORS LIGUE",AE$5:AE$70,"&lt;"&amp;AE95)+1),Paramètres!$B$3:$C$56,2,FALSE)*Paramètres!$N$16))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LIGUE")),"",COUNTIFS($D$5:$D$70,"&lt;&gt;"&amp;"",$D$5:$D$70,"&lt;&gt;"&amp;"NL",$D$5:$D$70,"&lt;&gt;"&amp;"HORS LIGUE",AG$5:AG$70,"&lt;"&amp;AG95)+1),Paramètres!$B$3:$C$56,2,FALSE)*Paramètres!$N$17))</f>
        <v>0</v>
      </c>
      <c r="AI95" s="40">
        <f>F95+H95+J95+L95+N95+P95+R95+T95+V95+X95+Z95+AB95+AD95+AF95+AH95</f>
        <v>0</v>
      </c>
      <c r="AJ95" s="3" t="str">
        <f>IF(AI95&lt;&gt;0,RANK(AI95,$AI$5:$AI$70),"")</f>
        <v/>
      </c>
      <c r="AK95" s="5">
        <f>COUNTA(E95,G95,I95,K95,M95,O95,Q95,S95,U95,W95,Y95,AA95,AC95,AE95,AG95)</f>
        <v>0</v>
      </c>
      <c r="AL95" s="41" t="e">
        <f>HLOOKUP($AL$2,$BD$4:$BR$70,ROW(A95)-3,FALSE)</f>
        <v>#REF!</v>
      </c>
      <c r="AM95" s="33" t="e">
        <f>IF(AL95&lt;&gt;0,RANK(AL95,$AL$5:$AL$70),"")</f>
        <v>#REF!</v>
      </c>
    </row>
    <row r="96" spans="1:39" ht="18" x14ac:dyDescent="0.2">
      <c r="A96" s="14"/>
      <c r="B96" s="64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LIGUE")),"",COUNTIFS($D$5:$D$70,"&lt;&gt;"&amp;"",$D$5:$D$70,"&lt;&gt;"&amp;"NL",$D$5:$D$70,"&lt;&gt;"&amp;"HORS LIGUE",E$5:E$70,"&lt;"&amp;E96)+1),Paramètres!$B$3:$C$56,2,FALSE)*Paramètres!$N$3))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LIGUE")),"",COUNTIFS($D$5:$D$70,"&lt;&gt;"&amp;"",$D$5:$D$70,"&lt;&gt;"&amp;"NL",$D$5:$D$70,"&lt;&gt;"&amp;"HORS LIGUE",G$5:G$70,"&lt;"&amp;G96)+1),Paramètres!$B$3:$C$56,2,FALSE)*Paramètres!$N$4))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LIGUE")),"",COUNTIFS($D$5:$D$70,"&lt;&gt;"&amp;"",$D$5:$D$70,"&lt;&gt;"&amp;"NL",$D$5:$D$70,"&lt;&gt;"&amp;"HORS LIGUE",I$5:I$70,"&lt;"&amp;I96)+1),Paramètres!$B$3:$C$56,2,FALSE)*Paramètres!$N$5))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LIGUE")),"",COUNTIFS($D$5:$D$70,"&lt;&gt;"&amp;"",$D$5:$D$70,"&lt;&gt;"&amp;"NL",$D$5:$D$70,"&lt;&gt;"&amp;"HORS LIGUE",K$5:K$70,"&lt;"&amp;K96)+1),Paramètres!$B$3:$C$56,2,FALSE)*Paramètres!$N$6))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LIGUE")),"",COUNTIFS($D$5:$D$70,"&lt;&gt;"&amp;"",$D$5:$D$70,"&lt;&gt;"&amp;"NL",$D$5:$D$70,"&lt;&gt;"&amp;"HORS LIGUE",M$5:M$70,"&lt;"&amp;M96)+1),Paramètres!$B$3:$C$56,2,FALSE)*Paramètres!$N$7))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LIGUE")),"",COUNTIFS($D$5:$D$70,"&lt;&gt;"&amp;"",$D$5:$D$70,"&lt;&gt;"&amp;"NL",$D$5:$D$70,"&lt;&gt;"&amp;"HORS LIGUE",O$5:O$70,"&lt;"&amp;O96)+1),Paramètres!$B$3:$C$56,2,FALSE)*Paramètres!$N$8))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LIGUE")),"",COUNTIFS($D$5:$D$70,"&lt;&gt;"&amp;"",$D$5:$D$70,"&lt;&gt;"&amp;"NL",$D$5:$D$70,"&lt;&gt;"&amp;"HORS LIGUE",Q$5:Q$70,"&lt;"&amp;Q96)+1),Paramètres!$B$3:$C$56,2,FALSE)*Paramètres!$N$9))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LIGUE")),"",COUNTIFS($D$5:$D$70,"&lt;&gt;"&amp;"",$D$5:$D$70,"&lt;&gt;"&amp;"NL",$D$5:$D$70,"&lt;&gt;"&amp;"HORS LIGUE",S$5:S$70,"&lt;"&amp;S96)+1),Paramètres!$B$3:$C$56,2,FALSE)*Paramètres!$N$10))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LIGUE")),"",COUNTIFS($D$5:$D$70,"&lt;&gt;"&amp;"",$D$5:$D$70,"&lt;&gt;"&amp;"NL",$D$5:$D$70,"&lt;&gt;"&amp;"HORS LIGUE",U$5:U$70,"&lt;"&amp;U96)+1),Paramètres!$B$3:$C$56,2,FALSE)*Paramètres!$N$11))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LIGUE")),"",COUNTIFS($D$5:$D$70,"&lt;&gt;"&amp;"",$D$5:$D$70,"&lt;&gt;"&amp;"NL",$D$5:$D$70,"&lt;&gt;"&amp;"HORS LIGUE",W$5:W$70,"&lt;"&amp;W96)+1),Paramètres!$B$3:$C$56,2,FALSE)*Paramètres!$N$12))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LIGUE")),"",COUNTIFS($D$5:$D$70,"&lt;&gt;"&amp;"",$D$5:$D$70,"&lt;&gt;"&amp;"NL",$D$5:$D$70,"&lt;&gt;"&amp;"HORS LIGUE",Y$5:Y$70,"&lt;"&amp;Y96)+1),Paramètres!$B$3:$C$56,2,FALSE)*Paramètres!$N$13))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LIGUE")),"",COUNTIFS($D$5:$D$70,"&lt;&gt;"&amp;"",$D$5:$D$70,"&lt;&gt;"&amp;"NL",$D$5:$D$70,"&lt;&gt;"&amp;"HORS LIGUE",AA$5:AA$70,"&lt;"&amp;AA96)+1),Paramètres!$B$3:$C$56,2,FALSE)*Paramètres!$N$14))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LIGUE")),"",COUNTIFS($D$5:$D$70,"&lt;&gt;"&amp;"",$D$5:$D$70,"&lt;&gt;"&amp;"NL",$D$5:$D$70,"&lt;&gt;"&amp;"HORS LIGUE",AC$5:AC$70,"&lt;"&amp;AC96)+1),Paramètres!$B$3:$C$56,2,FALSE)*Paramètres!$N$15))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LIGUE")),"",COUNTIFS($D$5:$D$70,"&lt;&gt;"&amp;"",$D$5:$D$70,"&lt;&gt;"&amp;"NL",$D$5:$D$70,"&lt;&gt;"&amp;"HORS LIGUE",AE$5:AE$70,"&lt;"&amp;AE96)+1),Paramètres!$B$3:$C$56,2,FALSE)*Paramètres!$N$16))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LIGUE")),"",COUNTIFS($D$5:$D$70,"&lt;&gt;"&amp;"",$D$5:$D$70,"&lt;&gt;"&amp;"NL",$D$5:$D$70,"&lt;&gt;"&amp;"HORS LIGUE",AG$5:AG$70,"&lt;"&amp;AG96)+1),Paramètres!$B$3:$C$56,2,FALSE)*Paramètres!$N$17))</f>
        <v>0</v>
      </c>
      <c r="AI96" s="40">
        <f>F96+H96+J96+L96+N96+P96+R96+T96+V96+X96+Z96+AB96+AD96+AF96+AH96</f>
        <v>0</v>
      </c>
      <c r="AJ96" s="3" t="str">
        <f>IF(AI96&lt;&gt;0,RANK(AI96,$AI$5:$AI$70),"")</f>
        <v/>
      </c>
      <c r="AK96" s="5">
        <f>COUNTA(E96,G96,I96,K96,M96,O96,Q96,S96,U96,W96,Y96,AA96,AC96,AE96,AG96)</f>
        <v>0</v>
      </c>
      <c r="AL96" s="41" t="e">
        <f>HLOOKUP($AL$2,$BD$4:$BR$70,ROW(A96)-3,FALSE)</f>
        <v>#REF!</v>
      </c>
      <c r="AM96" s="33" t="e">
        <f>IF(AL96&lt;&gt;0,RANK(AL96,$AL$5:$AL$70),"")</f>
        <v>#REF!</v>
      </c>
    </row>
    <row r="97" spans="1:39" ht="18" x14ac:dyDescent="0.2">
      <c r="A97" s="14"/>
      <c r="B97" s="64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LIGUE")),"",COUNTIFS($D$5:$D$70,"&lt;&gt;"&amp;"",$D$5:$D$70,"&lt;&gt;"&amp;"NL",$D$5:$D$70,"&lt;&gt;"&amp;"HORS LIGUE",E$5:E$70,"&lt;"&amp;E97)+1),Paramètres!$B$3:$C$56,2,FALSE)*Paramètres!$N$3))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LIGUE")),"",COUNTIFS($D$5:$D$70,"&lt;&gt;"&amp;"",$D$5:$D$70,"&lt;&gt;"&amp;"NL",$D$5:$D$70,"&lt;&gt;"&amp;"HORS LIGUE",G$5:G$70,"&lt;"&amp;G97)+1),Paramètres!$B$3:$C$56,2,FALSE)*Paramètres!$N$4))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LIGUE")),"",COUNTIFS($D$5:$D$70,"&lt;&gt;"&amp;"",$D$5:$D$70,"&lt;&gt;"&amp;"NL",$D$5:$D$70,"&lt;&gt;"&amp;"HORS LIGUE",I$5:I$70,"&lt;"&amp;I97)+1),Paramètres!$B$3:$C$56,2,FALSE)*Paramètres!$N$5))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LIGUE")),"",COUNTIFS($D$5:$D$70,"&lt;&gt;"&amp;"",$D$5:$D$70,"&lt;&gt;"&amp;"NL",$D$5:$D$70,"&lt;&gt;"&amp;"HORS LIGUE",K$5:K$70,"&lt;"&amp;K97)+1),Paramètres!$B$3:$C$56,2,FALSE)*Paramètres!$N$6))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LIGUE")),"",COUNTIFS($D$5:$D$70,"&lt;&gt;"&amp;"",$D$5:$D$70,"&lt;&gt;"&amp;"NL",$D$5:$D$70,"&lt;&gt;"&amp;"HORS LIGUE",M$5:M$70,"&lt;"&amp;M97)+1),Paramètres!$B$3:$C$56,2,FALSE)*Paramètres!$N$7))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LIGUE")),"",COUNTIFS($D$5:$D$70,"&lt;&gt;"&amp;"",$D$5:$D$70,"&lt;&gt;"&amp;"NL",$D$5:$D$70,"&lt;&gt;"&amp;"HORS LIGUE",O$5:O$70,"&lt;"&amp;O97)+1),Paramètres!$B$3:$C$56,2,FALSE)*Paramètres!$N$8))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LIGUE")),"",COUNTIFS($D$5:$D$70,"&lt;&gt;"&amp;"",$D$5:$D$70,"&lt;&gt;"&amp;"NL",$D$5:$D$70,"&lt;&gt;"&amp;"HORS LIGUE",Q$5:Q$70,"&lt;"&amp;Q97)+1),Paramètres!$B$3:$C$56,2,FALSE)*Paramètres!$N$9))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LIGUE")),"",COUNTIFS($D$5:$D$70,"&lt;&gt;"&amp;"",$D$5:$D$70,"&lt;&gt;"&amp;"NL",$D$5:$D$70,"&lt;&gt;"&amp;"HORS LIGUE",S$5:S$70,"&lt;"&amp;S97)+1),Paramètres!$B$3:$C$56,2,FALSE)*Paramètres!$N$10))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LIGUE")),"",COUNTIFS($D$5:$D$70,"&lt;&gt;"&amp;"",$D$5:$D$70,"&lt;&gt;"&amp;"NL",$D$5:$D$70,"&lt;&gt;"&amp;"HORS LIGUE",U$5:U$70,"&lt;"&amp;U97)+1),Paramètres!$B$3:$C$56,2,FALSE)*Paramètres!$N$11))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LIGUE")),"",COUNTIFS($D$5:$D$70,"&lt;&gt;"&amp;"",$D$5:$D$70,"&lt;&gt;"&amp;"NL",$D$5:$D$70,"&lt;&gt;"&amp;"HORS LIGUE",W$5:W$70,"&lt;"&amp;W97)+1),Paramètres!$B$3:$C$56,2,FALSE)*Paramètres!$N$12))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LIGUE")),"",COUNTIFS($D$5:$D$70,"&lt;&gt;"&amp;"",$D$5:$D$70,"&lt;&gt;"&amp;"NL",$D$5:$D$70,"&lt;&gt;"&amp;"HORS LIGUE",Y$5:Y$70,"&lt;"&amp;Y97)+1),Paramètres!$B$3:$C$56,2,FALSE)*Paramètres!$N$13))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LIGUE")),"",COUNTIFS($D$5:$D$70,"&lt;&gt;"&amp;"",$D$5:$D$70,"&lt;&gt;"&amp;"NL",$D$5:$D$70,"&lt;&gt;"&amp;"HORS LIGUE",AA$5:AA$70,"&lt;"&amp;AA97)+1),Paramètres!$B$3:$C$56,2,FALSE)*Paramètres!$N$14))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LIGUE")),"",COUNTIFS($D$5:$D$70,"&lt;&gt;"&amp;"",$D$5:$D$70,"&lt;&gt;"&amp;"NL",$D$5:$D$70,"&lt;&gt;"&amp;"HORS LIGUE",AC$5:AC$70,"&lt;"&amp;AC97)+1),Paramètres!$B$3:$C$56,2,FALSE)*Paramètres!$N$15))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LIGUE")),"",COUNTIFS($D$5:$D$70,"&lt;&gt;"&amp;"",$D$5:$D$70,"&lt;&gt;"&amp;"NL",$D$5:$D$70,"&lt;&gt;"&amp;"HORS LIGUE",AE$5:AE$70,"&lt;"&amp;AE97)+1),Paramètres!$B$3:$C$56,2,FALSE)*Paramètres!$N$16))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LIGUE")),"",COUNTIFS($D$5:$D$70,"&lt;&gt;"&amp;"",$D$5:$D$70,"&lt;&gt;"&amp;"NL",$D$5:$D$70,"&lt;&gt;"&amp;"HORS LIGUE",AG$5:AG$70,"&lt;"&amp;AG97)+1),Paramètres!$B$3:$C$56,2,FALSE)*Paramètres!$N$17))</f>
        <v>0</v>
      </c>
      <c r="AI97" s="40">
        <f>F97+H97+J97+L97+N97+P97+R97+T97+V97+X97+Z97+AB97+AD97+AF97+AH97</f>
        <v>0</v>
      </c>
      <c r="AJ97" s="3" t="str">
        <f>IF(AI97&lt;&gt;0,RANK(AI97,$AI$5:$AI$70),"")</f>
        <v/>
      </c>
      <c r="AK97" s="5">
        <f>COUNTA(E97,G97,I97,K97,M97,O97,Q97,S97,U97,W97,Y97,AA97,AC97,AE97,AG97)</f>
        <v>0</v>
      </c>
      <c r="AL97" s="41" t="e">
        <f>HLOOKUP($AL$2,$BD$4:$BR$70,ROW(A97)-3,FALSE)</f>
        <v>#REF!</v>
      </c>
      <c r="AM97" s="33" t="e">
        <f>IF(AL97&lt;&gt;0,RANK(AL97,$AL$5:$AL$70),"")</f>
        <v>#REF!</v>
      </c>
    </row>
    <row r="98" spans="1:39" ht="18" x14ac:dyDescent="0.2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LIGUE")),"",COUNTIFS($D$5:$D$70,"&lt;&gt;"&amp;"",$D$5:$D$70,"&lt;&gt;"&amp;"NL",$D$5:$D$70,"&lt;&gt;"&amp;"HORS LIGUE",E$5:E$70,"&lt;"&amp;E98)+1),Paramètres!$B$3:$C$56,2,FALSE)*Paramètres!$N$3))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LIGUE")),"",COUNTIFS($D$5:$D$70,"&lt;&gt;"&amp;"",$D$5:$D$70,"&lt;&gt;"&amp;"NL",$D$5:$D$70,"&lt;&gt;"&amp;"HORS LIGUE",G$5:G$70,"&lt;"&amp;G98)+1),Paramètres!$B$3:$C$56,2,FALSE)*Paramètres!$N$4))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LIGUE")),"",COUNTIFS($D$5:$D$70,"&lt;&gt;"&amp;"",$D$5:$D$70,"&lt;&gt;"&amp;"NL",$D$5:$D$70,"&lt;&gt;"&amp;"HORS LIGUE",I$5:I$70,"&lt;"&amp;I98)+1),Paramètres!$B$3:$C$56,2,FALSE)*Paramètres!$N$5))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LIGUE")),"",COUNTIFS($D$5:$D$70,"&lt;&gt;"&amp;"",$D$5:$D$70,"&lt;&gt;"&amp;"NL",$D$5:$D$70,"&lt;&gt;"&amp;"HORS LIGUE",K$5:K$70,"&lt;"&amp;K98)+1),Paramètres!$B$3:$C$56,2,FALSE)*Paramètres!$N$6))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LIGUE")),"",COUNTIFS($D$5:$D$70,"&lt;&gt;"&amp;"",$D$5:$D$70,"&lt;&gt;"&amp;"NL",$D$5:$D$70,"&lt;&gt;"&amp;"HORS LIGUE",M$5:M$70,"&lt;"&amp;M98)+1),Paramètres!$B$3:$C$56,2,FALSE)*Paramètres!$N$7))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LIGUE")),"",COUNTIFS($D$5:$D$70,"&lt;&gt;"&amp;"",$D$5:$D$70,"&lt;&gt;"&amp;"NL",$D$5:$D$70,"&lt;&gt;"&amp;"HORS LIGUE",O$5:O$70,"&lt;"&amp;O98)+1),Paramètres!$B$3:$C$56,2,FALSE)*Paramètres!$N$8))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LIGUE")),"",COUNTIFS($D$5:$D$70,"&lt;&gt;"&amp;"",$D$5:$D$70,"&lt;&gt;"&amp;"NL",$D$5:$D$70,"&lt;&gt;"&amp;"HORS LIGUE",Q$5:Q$70,"&lt;"&amp;Q98)+1),Paramètres!$B$3:$C$56,2,FALSE)*Paramètres!$N$9))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LIGUE")),"",COUNTIFS($D$5:$D$70,"&lt;&gt;"&amp;"",$D$5:$D$70,"&lt;&gt;"&amp;"NL",$D$5:$D$70,"&lt;&gt;"&amp;"HORS LIGUE",S$5:S$70,"&lt;"&amp;S98)+1),Paramètres!$B$3:$C$56,2,FALSE)*Paramètres!$N$10))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LIGUE")),"",COUNTIFS($D$5:$D$70,"&lt;&gt;"&amp;"",$D$5:$D$70,"&lt;&gt;"&amp;"NL",$D$5:$D$70,"&lt;&gt;"&amp;"HORS LIGUE",U$5:U$70,"&lt;"&amp;U98)+1),Paramètres!$B$3:$C$56,2,FALSE)*Paramètres!$N$11))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LIGUE")),"",COUNTIFS($D$5:$D$70,"&lt;&gt;"&amp;"",$D$5:$D$70,"&lt;&gt;"&amp;"NL",$D$5:$D$70,"&lt;&gt;"&amp;"HORS LIGUE",W$5:W$70,"&lt;"&amp;W98)+1),Paramètres!$B$3:$C$56,2,FALSE)*Paramètres!$N$12))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LIGUE")),"",COUNTIFS($D$5:$D$70,"&lt;&gt;"&amp;"",$D$5:$D$70,"&lt;&gt;"&amp;"NL",$D$5:$D$70,"&lt;&gt;"&amp;"HORS LIGUE",Y$5:Y$70,"&lt;"&amp;Y98)+1),Paramètres!$B$3:$C$56,2,FALSE)*Paramètres!$N$13))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LIGUE")),"",COUNTIFS($D$5:$D$70,"&lt;&gt;"&amp;"",$D$5:$D$70,"&lt;&gt;"&amp;"NL",$D$5:$D$70,"&lt;&gt;"&amp;"HORS LIGUE",AA$5:AA$70,"&lt;"&amp;AA98)+1),Paramètres!$B$3:$C$56,2,FALSE)*Paramètres!$N$14))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LIGUE")),"",COUNTIFS($D$5:$D$70,"&lt;&gt;"&amp;"",$D$5:$D$70,"&lt;&gt;"&amp;"NL",$D$5:$D$70,"&lt;&gt;"&amp;"HORS LIGUE",AC$5:AC$70,"&lt;"&amp;AC98)+1),Paramètres!$B$3:$C$56,2,FALSE)*Paramètres!$N$15))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LIGUE")),"",COUNTIFS($D$5:$D$70,"&lt;&gt;"&amp;"",$D$5:$D$70,"&lt;&gt;"&amp;"NL",$D$5:$D$70,"&lt;&gt;"&amp;"HORS LIGUE",AE$5:AE$70,"&lt;"&amp;AE98)+1),Paramètres!$B$3:$C$56,2,FALSE)*Paramètres!$N$16))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LIGUE")),"",COUNTIFS($D$5:$D$70,"&lt;&gt;"&amp;"",$D$5:$D$70,"&lt;&gt;"&amp;"NL",$D$5:$D$70,"&lt;&gt;"&amp;"HORS LIGUE",AG$5:AG$70,"&lt;"&amp;AG98)+1),Paramètres!$B$3:$C$56,2,FALSE)*Paramètres!$N$17))</f>
        <v>0</v>
      </c>
      <c r="AI98" s="40">
        <f>F98+H98+J98+L98+N98+P98+R98+T98+V98+X98+Z98+AB98+AD98+AF98+AH98</f>
        <v>0</v>
      </c>
      <c r="AJ98" s="3" t="str">
        <f>IF(AI98&lt;&gt;0,RANK(AI98,$AI$5:$AI$70),"")</f>
        <v/>
      </c>
      <c r="AK98" s="5">
        <f>COUNTA(E98,G98,I98,K98,M98,O98,Q98,S98,U98,W98,Y98,AA98,AC98,AE98,AG98)</f>
        <v>0</v>
      </c>
      <c r="AL98" s="41" t="e">
        <f>HLOOKUP($AL$2,$BD$4:$BR$70,ROW(A98)-3,FALSE)</f>
        <v>#REF!</v>
      </c>
      <c r="AM98" s="33" t="e">
        <f>IF(AL98&lt;&gt;0,RANK(AL98,$AL$5:$AL$70),"")</f>
        <v>#REF!</v>
      </c>
    </row>
    <row r="99" spans="1:39" ht="18" x14ac:dyDescent="0.2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LIGUE")),"",COUNTIFS($D$5:$D$70,"&lt;&gt;"&amp;"",$D$5:$D$70,"&lt;&gt;"&amp;"NL",$D$5:$D$70,"&lt;&gt;"&amp;"HORS LIGUE",E$5:E$70,"&lt;"&amp;E99)+1),Paramètres!$B$3:$C$56,2,FALSE)*Paramètres!$N$3))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LIGUE")),"",COUNTIFS($D$5:$D$70,"&lt;&gt;"&amp;"",$D$5:$D$70,"&lt;&gt;"&amp;"NL",$D$5:$D$70,"&lt;&gt;"&amp;"HORS LIGUE",G$5:G$70,"&lt;"&amp;G99)+1),Paramètres!$B$3:$C$56,2,FALSE)*Paramètres!$N$4))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LIGUE")),"",COUNTIFS($D$5:$D$70,"&lt;&gt;"&amp;"",$D$5:$D$70,"&lt;&gt;"&amp;"NL",$D$5:$D$70,"&lt;&gt;"&amp;"HORS LIGUE",I$5:I$70,"&lt;"&amp;I99)+1),Paramètres!$B$3:$C$56,2,FALSE)*Paramètres!$N$5))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LIGUE")),"",COUNTIFS($D$5:$D$70,"&lt;&gt;"&amp;"",$D$5:$D$70,"&lt;&gt;"&amp;"NL",$D$5:$D$70,"&lt;&gt;"&amp;"HORS LIGUE",K$5:K$70,"&lt;"&amp;K99)+1),Paramètres!$B$3:$C$56,2,FALSE)*Paramètres!$N$6))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LIGUE")),"",COUNTIFS($D$5:$D$70,"&lt;&gt;"&amp;"",$D$5:$D$70,"&lt;&gt;"&amp;"NL",$D$5:$D$70,"&lt;&gt;"&amp;"HORS LIGUE",M$5:M$70,"&lt;"&amp;M99)+1),Paramètres!$B$3:$C$56,2,FALSE)*Paramètres!$N$7))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LIGUE")),"",COUNTIFS($D$5:$D$70,"&lt;&gt;"&amp;"",$D$5:$D$70,"&lt;&gt;"&amp;"NL",$D$5:$D$70,"&lt;&gt;"&amp;"HORS LIGUE",O$5:O$70,"&lt;"&amp;O99)+1),Paramètres!$B$3:$C$56,2,FALSE)*Paramètres!$N$8))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LIGUE")),"",COUNTIFS($D$5:$D$70,"&lt;&gt;"&amp;"",$D$5:$D$70,"&lt;&gt;"&amp;"NL",$D$5:$D$70,"&lt;&gt;"&amp;"HORS LIGUE",Q$5:Q$70,"&lt;"&amp;Q99)+1),Paramètres!$B$3:$C$56,2,FALSE)*Paramètres!$N$9))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LIGUE")),"",COUNTIFS($D$5:$D$70,"&lt;&gt;"&amp;"",$D$5:$D$70,"&lt;&gt;"&amp;"NL",$D$5:$D$70,"&lt;&gt;"&amp;"HORS LIGUE",S$5:S$70,"&lt;"&amp;S99)+1),Paramètres!$B$3:$C$56,2,FALSE)*Paramètres!$N$10))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LIGUE")),"",COUNTIFS($D$5:$D$70,"&lt;&gt;"&amp;"",$D$5:$D$70,"&lt;&gt;"&amp;"NL",$D$5:$D$70,"&lt;&gt;"&amp;"HORS LIGUE",U$5:U$70,"&lt;"&amp;U99)+1),Paramètres!$B$3:$C$56,2,FALSE)*Paramètres!$N$11))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LIGUE")),"",COUNTIFS($D$5:$D$70,"&lt;&gt;"&amp;"",$D$5:$D$70,"&lt;&gt;"&amp;"NL",$D$5:$D$70,"&lt;&gt;"&amp;"HORS LIGUE",W$5:W$70,"&lt;"&amp;W99)+1),Paramètres!$B$3:$C$56,2,FALSE)*Paramètres!$N$12))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LIGUE")),"",COUNTIFS($D$5:$D$70,"&lt;&gt;"&amp;"",$D$5:$D$70,"&lt;&gt;"&amp;"NL",$D$5:$D$70,"&lt;&gt;"&amp;"HORS LIGUE",Y$5:Y$70,"&lt;"&amp;Y99)+1),Paramètres!$B$3:$C$56,2,FALSE)*Paramètres!$N$13))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LIGUE")),"",COUNTIFS($D$5:$D$70,"&lt;&gt;"&amp;"",$D$5:$D$70,"&lt;&gt;"&amp;"NL",$D$5:$D$70,"&lt;&gt;"&amp;"HORS LIGUE",AA$5:AA$70,"&lt;"&amp;AA99)+1),Paramètres!$B$3:$C$56,2,FALSE)*Paramètres!$N$14))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LIGUE")),"",COUNTIFS($D$5:$D$70,"&lt;&gt;"&amp;"",$D$5:$D$70,"&lt;&gt;"&amp;"NL",$D$5:$D$70,"&lt;&gt;"&amp;"HORS LIGUE",AC$5:AC$70,"&lt;"&amp;AC99)+1),Paramètres!$B$3:$C$56,2,FALSE)*Paramètres!$N$15))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LIGUE")),"",COUNTIFS($D$5:$D$70,"&lt;&gt;"&amp;"",$D$5:$D$70,"&lt;&gt;"&amp;"NL",$D$5:$D$70,"&lt;&gt;"&amp;"HORS LIGUE",AE$5:AE$70,"&lt;"&amp;AE99)+1),Paramètres!$B$3:$C$56,2,FALSE)*Paramètres!$N$16))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LIGUE")),"",COUNTIFS($D$5:$D$70,"&lt;&gt;"&amp;"",$D$5:$D$70,"&lt;&gt;"&amp;"NL",$D$5:$D$70,"&lt;&gt;"&amp;"HORS LIGUE",AG$5:AG$70,"&lt;"&amp;AG99)+1),Paramètres!$B$3:$C$56,2,FALSE)*Paramètres!$N$17))</f>
        <v>0</v>
      </c>
      <c r="AI99" s="40">
        <f>F99+H99+J99+L99+N99+P99+R99+T99+V99+X99+Z99+AB99+AD99+AF99+AH99</f>
        <v>0</v>
      </c>
      <c r="AJ99" s="3" t="str">
        <f>IF(AI99&lt;&gt;0,RANK(AI99,$AI$5:$AI$70),"")</f>
        <v/>
      </c>
      <c r="AK99" s="5">
        <f>COUNTA(E99,G99,I99,K99,M99,O99,Q99,S99,U99,W99,Y99,AA99,AC99,AE99,AG99)</f>
        <v>0</v>
      </c>
      <c r="AL99" s="41" t="e">
        <f>HLOOKUP($AL$2,$BD$4:$BR$70,ROW(A99)-3,FALSE)</f>
        <v>#REF!</v>
      </c>
      <c r="AM99" s="33" t="e">
        <f>IF(AL99&lt;&gt;0,RANK(AL99,$AL$5:$AL$70),"")</f>
        <v>#REF!</v>
      </c>
    </row>
  </sheetData>
  <sheetProtection selectLockedCells="1" selectUnlockedCells="1"/>
  <sortState xmlns:xlrd2="http://schemas.microsoft.com/office/spreadsheetml/2017/richdata2" ref="A5:AM101">
    <sortCondition descending="1" ref="AI4:AI101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99" xr:uid="{00000000-0002-0000-0500-000000000000}">
      <formula1>liste_clubs</formula1>
    </dataValidation>
    <dataValidation type="list" allowBlank="1" showInputMessage="1" sqref="A5:A70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selection activeCell="O12" sqref="O12"/>
    </sheetView>
  </sheetViews>
  <sheetFormatPr baseColWidth="10" defaultColWidth="11" defaultRowHeight="13" x14ac:dyDescent="0.15"/>
  <cols>
    <col min="1" max="1" width="23.33203125" bestFit="1" customWidth="1"/>
    <col min="2" max="2" width="22.33203125" bestFit="1" customWidth="1"/>
    <col min="3" max="3" width="9.66406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118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Paramètres!T9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42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324</v>
      </c>
      <c r="B5" s="83" t="s">
        <v>159</v>
      </c>
      <c r="C5" s="83" t="s">
        <v>143</v>
      </c>
      <c r="D5" s="83" t="s">
        <v>41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6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6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7" x14ac:dyDescent="0.2">
      <c r="A6" s="83" t="s">
        <v>339</v>
      </c>
      <c r="B6" s="83" t="s">
        <v>330</v>
      </c>
      <c r="C6" s="83" t="s">
        <v>208</v>
      </c>
      <c r="D6" s="83" t="s">
        <v>41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>
        <v>4</v>
      </c>
      <c r="L6" s="2">
        <v>10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100</v>
      </c>
      <c r="AJ6" s="3">
        <f t="shared" si="1"/>
        <v>1</v>
      </c>
      <c r="AK6" s="5">
        <f>COUNTA(E6,G6,I6,K6,M6,O6,Q6,S6,U6,W6,Y6,AA6,AC6,AE6,AG6)</f>
        <v>3</v>
      </c>
      <c r="AL6" s="41">
        <f t="shared" si="3"/>
        <v>100</v>
      </c>
      <c r="AM6" s="33">
        <f t="shared" si="4"/>
        <v>1</v>
      </c>
      <c r="AO6" s="22">
        <f>F6</f>
        <v>55</v>
      </c>
      <c r="AP6">
        <f>H6</f>
        <v>0</v>
      </c>
      <c r="AQ6">
        <f>J6</f>
        <v>35</v>
      </c>
      <c r="AR6">
        <f>L6</f>
        <v>10</v>
      </c>
      <c r="AS6">
        <f>N6</f>
        <v>0</v>
      </c>
      <c r="AT6">
        <f>P6</f>
        <v>0</v>
      </c>
      <c r="AU6">
        <f>R6</f>
        <v>0</v>
      </c>
      <c r="AV6">
        <f>T6</f>
        <v>0</v>
      </c>
      <c r="AW6">
        <f>V6</f>
        <v>0</v>
      </c>
      <c r="AX6">
        <f>X6</f>
        <v>0</v>
      </c>
      <c r="AY6">
        <f>Z6</f>
        <v>0</v>
      </c>
      <c r="AZ6">
        <f>AB6</f>
        <v>0</v>
      </c>
      <c r="BA6">
        <f>AD6</f>
        <v>0</v>
      </c>
      <c r="BB6">
        <f>AF6</f>
        <v>0</v>
      </c>
      <c r="BC6">
        <f>AH6</f>
        <v>0</v>
      </c>
      <c r="BD6">
        <f>LARGE($AO6:$BC6,BD$4)</f>
        <v>55</v>
      </c>
      <c r="BE6" s="22">
        <f t="shared" ref="BE6:BR6" si="22">BD6+LARGE($AO6:$BC6,BE$4)</f>
        <v>90</v>
      </c>
      <c r="BF6" s="22">
        <f t="shared" si="22"/>
        <v>100</v>
      </c>
      <c r="BG6" s="22">
        <f t="shared" si="22"/>
        <v>100</v>
      </c>
      <c r="BH6" s="22">
        <f t="shared" si="22"/>
        <v>100</v>
      </c>
      <c r="BI6" s="22">
        <f t="shared" si="22"/>
        <v>100</v>
      </c>
      <c r="BJ6" s="22">
        <f t="shared" si="22"/>
        <v>100</v>
      </c>
      <c r="BK6" s="22">
        <f t="shared" si="22"/>
        <v>100</v>
      </c>
      <c r="BL6" s="22">
        <f t="shared" si="22"/>
        <v>100</v>
      </c>
      <c r="BM6" s="22">
        <f t="shared" si="22"/>
        <v>100</v>
      </c>
      <c r="BN6" s="22">
        <f t="shared" si="22"/>
        <v>100</v>
      </c>
      <c r="BO6" s="22">
        <f t="shared" si="22"/>
        <v>100</v>
      </c>
      <c r="BP6" s="22">
        <f t="shared" si="22"/>
        <v>100</v>
      </c>
      <c r="BQ6" s="22">
        <f t="shared" si="22"/>
        <v>100</v>
      </c>
      <c r="BR6" s="22">
        <f t="shared" si="22"/>
        <v>100</v>
      </c>
    </row>
    <row r="7" spans="1:70" ht="17" x14ac:dyDescent="0.2">
      <c r="A7" s="83" t="s">
        <v>325</v>
      </c>
      <c r="B7" s="83" t="s">
        <v>316</v>
      </c>
      <c r="C7" s="83" t="s">
        <v>317</v>
      </c>
      <c r="D7" s="83" t="s">
        <v>15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4</v>
      </c>
      <c r="AK7" s="5">
        <f t="shared" si="2"/>
        <v>2</v>
      </c>
      <c r="AL7" s="41">
        <f t="shared" si="3"/>
        <v>90</v>
      </c>
      <c r="AM7" s="33">
        <f t="shared" si="4"/>
        <v>4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7" x14ac:dyDescent="0.2">
      <c r="A8" s="83" t="s">
        <v>340</v>
      </c>
      <c r="B8" s="83" t="s">
        <v>331</v>
      </c>
      <c r="C8" s="83" t="s">
        <v>332</v>
      </c>
      <c r="D8" s="83" t="s">
        <v>15</v>
      </c>
      <c r="E8" s="6">
        <v>2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10</v>
      </c>
      <c r="J8" s="2">
        <v>10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100</v>
      </c>
      <c r="AJ8" s="3">
        <f t="shared" si="1"/>
        <v>1</v>
      </c>
      <c r="AK8" s="5">
        <f>COUNTA(E8,G8,I8,K8,M8,O8,Q8,S8,U8,W8,Y8,AA8,AC8,AE8,AG8)</f>
        <v>3</v>
      </c>
      <c r="AL8" s="41">
        <f t="shared" si="3"/>
        <v>100</v>
      </c>
      <c r="AM8" s="33">
        <f t="shared" si="4"/>
        <v>1</v>
      </c>
      <c r="AO8" s="22">
        <f>F8</f>
        <v>35</v>
      </c>
      <c r="AP8">
        <f>H8</f>
        <v>0</v>
      </c>
      <c r="AQ8">
        <f>J8</f>
        <v>10</v>
      </c>
      <c r="AR8">
        <f>L8</f>
        <v>55</v>
      </c>
      <c r="AS8">
        <f>N8</f>
        <v>0</v>
      </c>
      <c r="AT8">
        <f>P8</f>
        <v>0</v>
      </c>
      <c r="AU8">
        <f>R8</f>
        <v>0</v>
      </c>
      <c r="AV8">
        <f>T8</f>
        <v>0</v>
      </c>
      <c r="AW8">
        <f>V8</f>
        <v>0</v>
      </c>
      <c r="AX8">
        <f>X8</f>
        <v>0</v>
      </c>
      <c r="AY8">
        <f>Z8</f>
        <v>0</v>
      </c>
      <c r="AZ8">
        <f>AB8</f>
        <v>0</v>
      </c>
      <c r="BA8">
        <f>AD8</f>
        <v>0</v>
      </c>
      <c r="BB8">
        <f>AF8</f>
        <v>0</v>
      </c>
      <c r="BC8">
        <f>AH8</f>
        <v>0</v>
      </c>
      <c r="BD8">
        <f>LARGE($AO8:$BC8,BD$4)</f>
        <v>55</v>
      </c>
      <c r="BE8" s="22">
        <f t="shared" ref="BE8:BR8" si="24">BD8+LARGE($AO8:$BC8,BE$4)</f>
        <v>90</v>
      </c>
      <c r="BF8" s="22">
        <f t="shared" si="24"/>
        <v>100</v>
      </c>
      <c r="BG8" s="22">
        <f t="shared" si="24"/>
        <v>100</v>
      </c>
      <c r="BH8" s="22">
        <f t="shared" si="24"/>
        <v>100</v>
      </c>
      <c r="BI8" s="22">
        <f t="shared" si="24"/>
        <v>100</v>
      </c>
      <c r="BJ8" s="22">
        <f t="shared" si="24"/>
        <v>100</v>
      </c>
      <c r="BK8" s="22">
        <f t="shared" si="24"/>
        <v>100</v>
      </c>
      <c r="BL8" s="22">
        <f t="shared" si="24"/>
        <v>100</v>
      </c>
      <c r="BM8" s="22">
        <f t="shared" si="24"/>
        <v>100</v>
      </c>
      <c r="BN8" s="22">
        <f t="shared" si="24"/>
        <v>100</v>
      </c>
      <c r="BO8" s="22">
        <f t="shared" si="24"/>
        <v>100</v>
      </c>
      <c r="BP8" s="22">
        <f t="shared" si="24"/>
        <v>100</v>
      </c>
      <c r="BQ8" s="22">
        <f t="shared" si="24"/>
        <v>100</v>
      </c>
      <c r="BR8" s="22">
        <f t="shared" si="24"/>
        <v>100</v>
      </c>
    </row>
    <row r="9" spans="1:70" ht="17" x14ac:dyDescent="0.2">
      <c r="A9" s="83" t="s">
        <v>326</v>
      </c>
      <c r="B9" s="83" t="s">
        <v>318</v>
      </c>
      <c r="C9" s="83" t="s">
        <v>319</v>
      </c>
      <c r="D9" s="83" t="s">
        <v>41</v>
      </c>
      <c r="E9" s="6">
        <v>3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75</v>
      </c>
      <c r="AJ9" s="3">
        <f t="shared" si="1"/>
        <v>5</v>
      </c>
      <c r="AK9" s="5">
        <f t="shared" si="2"/>
        <v>2</v>
      </c>
      <c r="AL9" s="41">
        <f t="shared" si="3"/>
        <v>75</v>
      </c>
      <c r="AM9" s="33">
        <f t="shared" si="4"/>
        <v>5</v>
      </c>
      <c r="AO9" s="22">
        <f t="shared" si="5"/>
        <v>20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75</v>
      </c>
      <c r="BF9" s="22">
        <f t="shared" si="25"/>
        <v>75</v>
      </c>
      <c r="BG9" s="22">
        <f t="shared" si="25"/>
        <v>75</v>
      </c>
      <c r="BH9" s="22">
        <f t="shared" si="25"/>
        <v>75</v>
      </c>
      <c r="BI9" s="22">
        <f t="shared" si="25"/>
        <v>75</v>
      </c>
      <c r="BJ9" s="22">
        <f t="shared" si="25"/>
        <v>75</v>
      </c>
      <c r="BK9" s="22">
        <f t="shared" si="25"/>
        <v>75</v>
      </c>
      <c r="BL9" s="22">
        <f t="shared" si="25"/>
        <v>75</v>
      </c>
      <c r="BM9" s="22">
        <f t="shared" si="25"/>
        <v>75</v>
      </c>
      <c r="BN9" s="22">
        <f t="shared" si="25"/>
        <v>75</v>
      </c>
      <c r="BO9" s="22">
        <f t="shared" si="25"/>
        <v>75</v>
      </c>
      <c r="BP9" s="22">
        <f t="shared" si="25"/>
        <v>75</v>
      </c>
      <c r="BQ9" s="22">
        <f t="shared" si="25"/>
        <v>75</v>
      </c>
      <c r="BR9" s="22">
        <f t="shared" si="25"/>
        <v>75</v>
      </c>
    </row>
    <row r="10" spans="1:70" ht="17" x14ac:dyDescent="0.2">
      <c r="A10" s="83" t="s">
        <v>341</v>
      </c>
      <c r="B10" s="83" t="s">
        <v>333</v>
      </c>
      <c r="C10" s="83" t="s">
        <v>334</v>
      </c>
      <c r="D10" s="83" t="s">
        <v>41</v>
      </c>
      <c r="E10" s="6">
        <v>3</v>
      </c>
      <c r="F10" s="2">
        <v>20</v>
      </c>
      <c r="G10" s="4">
        <v>3</v>
      </c>
      <c r="H10" s="2">
        <v>20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95</v>
      </c>
      <c r="AJ10" s="3">
        <f t="shared" si="1"/>
        <v>3</v>
      </c>
      <c r="AK10" s="5">
        <f>COUNTA(E10,G10,I10,K10,M10,O10,Q10,S10,U10,W10,Y10,AA10,AC10,AE10,AG10)</f>
        <v>3</v>
      </c>
      <c r="AL10" s="41">
        <f t="shared" si="3"/>
        <v>95</v>
      </c>
      <c r="AM10" s="33">
        <f t="shared" si="4"/>
        <v>3</v>
      </c>
      <c r="AO10" s="22">
        <f>F10</f>
        <v>20</v>
      </c>
      <c r="AP10">
        <f>H10</f>
        <v>20</v>
      </c>
      <c r="AQ10">
        <f>J10</f>
        <v>55</v>
      </c>
      <c r="AR10">
        <f>L10</f>
        <v>0</v>
      </c>
      <c r="AS10">
        <f>N10</f>
        <v>0</v>
      </c>
      <c r="AT10">
        <f>P10</f>
        <v>0</v>
      </c>
      <c r="AU10">
        <f>R10</f>
        <v>0</v>
      </c>
      <c r="AV10">
        <f>T10</f>
        <v>0</v>
      </c>
      <c r="AW10">
        <f>V10</f>
        <v>0</v>
      </c>
      <c r="AX10">
        <f>X10</f>
        <v>0</v>
      </c>
      <c r="AY10">
        <f>Z10</f>
        <v>0</v>
      </c>
      <c r="AZ10">
        <f>AB10</f>
        <v>0</v>
      </c>
      <c r="BA10">
        <f>AD10</f>
        <v>0</v>
      </c>
      <c r="BB10">
        <f>AF10</f>
        <v>0</v>
      </c>
      <c r="BC10">
        <f>AH10</f>
        <v>0</v>
      </c>
      <c r="BD10">
        <f>LARGE($AO10:$BC10,BD$4)</f>
        <v>55</v>
      </c>
      <c r="BE10" s="22">
        <f t="shared" ref="BE10:BR10" si="26">BD10+LARGE($AO10:$BC10,BE$4)</f>
        <v>75</v>
      </c>
      <c r="BF10" s="22">
        <f t="shared" si="26"/>
        <v>95</v>
      </c>
      <c r="BG10" s="22">
        <f t="shared" si="26"/>
        <v>95</v>
      </c>
      <c r="BH10" s="22">
        <f t="shared" si="26"/>
        <v>95</v>
      </c>
      <c r="BI10" s="22">
        <f t="shared" si="26"/>
        <v>95</v>
      </c>
      <c r="BJ10" s="22">
        <f t="shared" si="26"/>
        <v>95</v>
      </c>
      <c r="BK10" s="22">
        <f t="shared" si="26"/>
        <v>95</v>
      </c>
      <c r="BL10" s="22">
        <f t="shared" si="26"/>
        <v>95</v>
      </c>
      <c r="BM10" s="22">
        <f t="shared" si="26"/>
        <v>95</v>
      </c>
      <c r="BN10" s="22">
        <f t="shared" si="26"/>
        <v>95</v>
      </c>
      <c r="BO10" s="22">
        <f t="shared" si="26"/>
        <v>95</v>
      </c>
      <c r="BP10" s="22">
        <f t="shared" si="26"/>
        <v>95</v>
      </c>
      <c r="BQ10" s="22">
        <f t="shared" si="26"/>
        <v>95</v>
      </c>
      <c r="BR10" s="22">
        <f t="shared" si="26"/>
        <v>95</v>
      </c>
    </row>
    <row r="11" spans="1:70" ht="17" x14ac:dyDescent="0.2">
      <c r="A11" s="83" t="s">
        <v>327</v>
      </c>
      <c r="B11" s="83" t="s">
        <v>140</v>
      </c>
      <c r="C11" s="83" t="s">
        <v>320</v>
      </c>
      <c r="D11" s="83" t="s">
        <v>38</v>
      </c>
      <c r="E11" s="6">
        <v>4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14</v>
      </c>
      <c r="J11" s="2">
        <v>10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6</v>
      </c>
      <c r="AK11" s="5">
        <f t="shared" si="2"/>
        <v>3</v>
      </c>
      <c r="AL11" s="41">
        <f t="shared" si="3"/>
        <v>55</v>
      </c>
      <c r="AM11" s="33">
        <f t="shared" si="4"/>
        <v>6</v>
      </c>
      <c r="AO11" s="22">
        <f t="shared" si="5"/>
        <v>10</v>
      </c>
      <c r="AP11">
        <f t="shared" si="6"/>
        <v>0</v>
      </c>
      <c r="AQ11">
        <f t="shared" si="7"/>
        <v>10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45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7" x14ac:dyDescent="0.2">
      <c r="A12" s="83" t="s">
        <v>342</v>
      </c>
      <c r="B12" s="83" t="s">
        <v>335</v>
      </c>
      <c r="C12" s="83" t="s">
        <v>208</v>
      </c>
      <c r="D12" s="83" t="s">
        <v>38</v>
      </c>
      <c r="E12" s="6">
        <v>4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45</v>
      </c>
      <c r="AJ12" s="3">
        <f t="shared" si="1"/>
        <v>10</v>
      </c>
      <c r="AK12" s="5">
        <f>COUNTA(E12,G12,I12,K12,M12,O12,Q12,S12,U12,W12,Y12,AA12,AC12,AE12,AG12)</f>
        <v>2</v>
      </c>
      <c r="AL12" s="41">
        <f t="shared" si="3"/>
        <v>45</v>
      </c>
      <c r="AM12" s="33">
        <f t="shared" si="4"/>
        <v>10</v>
      </c>
      <c r="AO12" s="22">
        <f>F12</f>
        <v>10</v>
      </c>
      <c r="AP12">
        <f>H12</f>
        <v>0</v>
      </c>
      <c r="AQ12">
        <f>J12</f>
        <v>0</v>
      </c>
      <c r="AR12">
        <f>L12</f>
        <v>35</v>
      </c>
      <c r="AS12">
        <f>N12</f>
        <v>0</v>
      </c>
      <c r="AT12">
        <f>P12</f>
        <v>0</v>
      </c>
      <c r="AU12">
        <f>R12</f>
        <v>0</v>
      </c>
      <c r="AV12">
        <f>T12</f>
        <v>0</v>
      </c>
      <c r="AW12">
        <f>V12</f>
        <v>0</v>
      </c>
      <c r="AX12">
        <f>X12</f>
        <v>0</v>
      </c>
      <c r="AY12">
        <f>Z12</f>
        <v>0</v>
      </c>
      <c r="AZ12">
        <f>AB12</f>
        <v>0</v>
      </c>
      <c r="BA12">
        <f>AD12</f>
        <v>0</v>
      </c>
      <c r="BB12">
        <f>AF12</f>
        <v>0</v>
      </c>
      <c r="BC12">
        <f>AH12</f>
        <v>0</v>
      </c>
      <c r="BD12">
        <f>LARGE($AO12:$BC12,BD$4)</f>
        <v>35</v>
      </c>
      <c r="BE12" s="22">
        <f t="shared" ref="BE12:BR12" si="28">BD12+LARGE($AO12:$BC12,BE$4)</f>
        <v>45</v>
      </c>
      <c r="BF12" s="22">
        <f t="shared" si="28"/>
        <v>45</v>
      </c>
      <c r="BG12" s="22">
        <f t="shared" si="28"/>
        <v>45</v>
      </c>
      <c r="BH12" s="22">
        <f t="shared" si="28"/>
        <v>45</v>
      </c>
      <c r="BI12" s="22">
        <f t="shared" si="28"/>
        <v>45</v>
      </c>
      <c r="BJ12" s="22">
        <f t="shared" si="28"/>
        <v>45</v>
      </c>
      <c r="BK12" s="22">
        <f t="shared" si="28"/>
        <v>45</v>
      </c>
      <c r="BL12" s="22">
        <f t="shared" si="28"/>
        <v>45</v>
      </c>
      <c r="BM12" s="22">
        <f t="shared" si="28"/>
        <v>45</v>
      </c>
      <c r="BN12" s="22">
        <f t="shared" si="28"/>
        <v>45</v>
      </c>
      <c r="BO12" s="22">
        <f t="shared" si="28"/>
        <v>45</v>
      </c>
      <c r="BP12" s="22">
        <f t="shared" si="28"/>
        <v>45</v>
      </c>
      <c r="BQ12" s="22">
        <f t="shared" si="28"/>
        <v>45</v>
      </c>
      <c r="BR12" s="22">
        <f t="shared" si="28"/>
        <v>45</v>
      </c>
    </row>
    <row r="13" spans="1:70" ht="17" x14ac:dyDescent="0.2">
      <c r="A13" s="83" t="s">
        <v>328</v>
      </c>
      <c r="B13" s="83" t="s">
        <v>321</v>
      </c>
      <c r="C13" s="83" t="s">
        <v>322</v>
      </c>
      <c r="D13" s="83" t="s">
        <v>15</v>
      </c>
      <c r="E13" s="6">
        <v>5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22</v>
      </c>
      <c r="AK13" s="5">
        <f t="shared" si="2"/>
        <v>1</v>
      </c>
      <c r="AL13" s="41">
        <f t="shared" si="3"/>
        <v>10</v>
      </c>
      <c r="AM13" s="33">
        <f t="shared" si="4"/>
        <v>22</v>
      </c>
      <c r="AO13" s="22">
        <f t="shared" si="5"/>
        <v>10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7" x14ac:dyDescent="0.2">
      <c r="A14" s="83" t="s">
        <v>343</v>
      </c>
      <c r="B14" s="83" t="s">
        <v>170</v>
      </c>
      <c r="C14" s="83" t="s">
        <v>336</v>
      </c>
      <c r="D14" s="83" t="s">
        <v>15</v>
      </c>
      <c r="E14" s="6">
        <v>5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8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20</v>
      </c>
      <c r="AJ14" s="3">
        <f t="shared" si="1"/>
        <v>15</v>
      </c>
      <c r="AK14" s="5">
        <f>COUNTA(E14,G14,I14,K14,M14,O14,Q14,S14,U14,W14,Y14,AA14,AC14,AE14,AG14)</f>
        <v>2</v>
      </c>
      <c r="AL14" s="41">
        <f t="shared" si="3"/>
        <v>20</v>
      </c>
      <c r="AM14" s="33">
        <f t="shared" si="4"/>
        <v>15</v>
      </c>
      <c r="AO14" s="22">
        <f>F14</f>
        <v>10</v>
      </c>
      <c r="AP14">
        <f>H14</f>
        <v>0</v>
      </c>
      <c r="AQ14">
        <f>J14</f>
        <v>0</v>
      </c>
      <c r="AR14">
        <f>L14</f>
        <v>10</v>
      </c>
      <c r="AS14">
        <f>N14</f>
        <v>0</v>
      </c>
      <c r="AT14">
        <f>P14</f>
        <v>0</v>
      </c>
      <c r="AU14">
        <f>R14</f>
        <v>0</v>
      </c>
      <c r="AV14">
        <f>T14</f>
        <v>0</v>
      </c>
      <c r="AW14">
        <f>V14</f>
        <v>0</v>
      </c>
      <c r="AX14">
        <f>X14</f>
        <v>0</v>
      </c>
      <c r="AY14">
        <f>Z14</f>
        <v>0</v>
      </c>
      <c r="AZ14">
        <f>AB14</f>
        <v>0</v>
      </c>
      <c r="BA14">
        <f>AD14</f>
        <v>0</v>
      </c>
      <c r="BB14">
        <f>AF14</f>
        <v>0</v>
      </c>
      <c r="BC14">
        <f>AH14</f>
        <v>0</v>
      </c>
      <c r="BD14">
        <f>LARGE($AO14:$BC14,BD$4)</f>
        <v>10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7" x14ac:dyDescent="0.2">
      <c r="A15" s="83" t="s">
        <v>329</v>
      </c>
      <c r="B15" s="83" t="s">
        <v>245</v>
      </c>
      <c r="C15" s="83" t="s">
        <v>323</v>
      </c>
      <c r="D15" s="83" t="s">
        <v>15</v>
      </c>
      <c r="E15" s="6">
        <v>6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15</v>
      </c>
      <c r="AK15" s="5">
        <f t="shared" si="2"/>
        <v>2</v>
      </c>
      <c r="AL15" s="41">
        <f t="shared" si="3"/>
        <v>20</v>
      </c>
      <c r="AM15" s="33">
        <f t="shared" si="4"/>
        <v>15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7" x14ac:dyDescent="0.2">
      <c r="A16" s="83" t="s">
        <v>344</v>
      </c>
      <c r="B16" s="83" t="s">
        <v>337</v>
      </c>
      <c r="C16" s="83" t="s">
        <v>338</v>
      </c>
      <c r="D16" s="83" t="s">
        <v>15</v>
      </c>
      <c r="E16" s="6">
        <v>6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10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ref="AI16:AI22" si="32">F16+H16+J16+L16+N16+P16+R16+T16+V16+X16+Z16+AB16+AD16+AF16+AH16</f>
        <v>20</v>
      </c>
      <c r="AJ16" s="3">
        <f t="shared" si="1"/>
        <v>15</v>
      </c>
      <c r="AK16" s="5">
        <f t="shared" ref="AK16:AK22" si="33">COUNTA(E16,G16,I16,K16,M16,O16,Q16,S16,U16,W16,Y16,AA16,AC16,AE16,AG16)</f>
        <v>2</v>
      </c>
      <c r="AL16" s="41">
        <f t="shared" si="3"/>
        <v>20</v>
      </c>
      <c r="AM16" s="33">
        <f t="shared" si="4"/>
        <v>15</v>
      </c>
      <c r="AO16" s="22">
        <f t="shared" ref="AO16:AO22" si="34">F16</f>
        <v>10</v>
      </c>
      <c r="AP16">
        <f t="shared" ref="AP16:AP22" si="35">H16</f>
        <v>0</v>
      </c>
      <c r="AQ16">
        <f t="shared" ref="AQ16:AQ22" si="36">J16</f>
        <v>10</v>
      </c>
      <c r="AR16">
        <f t="shared" ref="AR16:AR22" si="37">L16</f>
        <v>0</v>
      </c>
      <c r="AS16">
        <f t="shared" ref="AS16:AS22" si="38">N16</f>
        <v>0</v>
      </c>
      <c r="AT16">
        <f t="shared" ref="AT16:AT22" si="39">P16</f>
        <v>0</v>
      </c>
      <c r="AU16">
        <f t="shared" ref="AU16:AU22" si="40">R16</f>
        <v>0</v>
      </c>
      <c r="AV16">
        <f t="shared" ref="AV16:AV22" si="41">T16</f>
        <v>0</v>
      </c>
      <c r="AW16">
        <f t="shared" ref="AW16:AW22" si="42">V16</f>
        <v>0</v>
      </c>
      <c r="AX16">
        <f t="shared" ref="AX16:AX22" si="43">X16</f>
        <v>0</v>
      </c>
      <c r="AY16">
        <f t="shared" ref="AY16:AY22" si="44">Z16</f>
        <v>0</v>
      </c>
      <c r="AZ16">
        <f t="shared" ref="AZ16:AZ22" si="45">AB16</f>
        <v>0</v>
      </c>
      <c r="BA16">
        <f t="shared" ref="BA16:BA22" si="46">AD16</f>
        <v>0</v>
      </c>
      <c r="BB16">
        <f t="shared" ref="BB16:BB22" si="47">AF16</f>
        <v>0</v>
      </c>
      <c r="BC16">
        <f t="shared" ref="BC16:BC22" si="48">AH16</f>
        <v>0</v>
      </c>
      <c r="BD16">
        <f t="shared" ref="BD16:BD22" si="49">LARGE($AO16:$BC16,BD$4)</f>
        <v>10</v>
      </c>
      <c r="BE16" s="22">
        <f t="shared" ref="BE16:BR16" si="50">BD16+LARGE($AO16:$BC16,BE$4)</f>
        <v>20</v>
      </c>
      <c r="BF16" s="22">
        <f t="shared" si="50"/>
        <v>20</v>
      </c>
      <c r="BG16" s="22">
        <f t="shared" si="50"/>
        <v>20</v>
      </c>
      <c r="BH16" s="22">
        <f t="shared" si="50"/>
        <v>20</v>
      </c>
      <c r="BI16" s="22">
        <f t="shared" si="50"/>
        <v>20</v>
      </c>
      <c r="BJ16" s="22">
        <f t="shared" si="50"/>
        <v>20</v>
      </c>
      <c r="BK16" s="22">
        <f t="shared" si="50"/>
        <v>20</v>
      </c>
      <c r="BL16" s="22">
        <f t="shared" si="50"/>
        <v>20</v>
      </c>
      <c r="BM16" s="22">
        <f t="shared" si="50"/>
        <v>20</v>
      </c>
      <c r="BN16" s="22">
        <f t="shared" si="50"/>
        <v>20</v>
      </c>
      <c r="BO16" s="22">
        <f t="shared" si="50"/>
        <v>20</v>
      </c>
      <c r="BP16" s="22">
        <f t="shared" si="50"/>
        <v>20</v>
      </c>
      <c r="BQ16" s="22">
        <f t="shared" si="50"/>
        <v>20</v>
      </c>
      <c r="BR16" s="22">
        <f t="shared" si="50"/>
        <v>20</v>
      </c>
    </row>
    <row r="17" spans="1:70" ht="17" x14ac:dyDescent="0.2">
      <c r="A17" s="83" t="s">
        <v>452</v>
      </c>
      <c r="B17" s="83" t="s">
        <v>236</v>
      </c>
      <c r="C17" s="83" t="s">
        <v>415</v>
      </c>
      <c r="D17" s="83" t="s">
        <v>48</v>
      </c>
      <c r="E17" s="6">
        <v>8</v>
      </c>
      <c r="F17" s="2">
        <v>10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32"/>
        <v>45</v>
      </c>
      <c r="AJ17" s="3">
        <f t="shared" si="1"/>
        <v>10</v>
      </c>
      <c r="AK17" s="5">
        <f t="shared" si="33"/>
        <v>2</v>
      </c>
      <c r="AL17" s="41">
        <f t="shared" si="3"/>
        <v>45</v>
      </c>
      <c r="AM17" s="33">
        <f t="shared" si="4"/>
        <v>10</v>
      </c>
      <c r="AO17" s="22">
        <f t="shared" si="34"/>
        <v>10</v>
      </c>
      <c r="AP17">
        <f t="shared" si="35"/>
        <v>35</v>
      </c>
      <c r="AQ17">
        <f t="shared" si="36"/>
        <v>0</v>
      </c>
      <c r="AR17">
        <f t="shared" si="37"/>
        <v>0</v>
      </c>
      <c r="AS17">
        <f t="shared" si="38"/>
        <v>0</v>
      </c>
      <c r="AT17">
        <f t="shared" si="39"/>
        <v>0</v>
      </c>
      <c r="AU17">
        <f t="shared" si="40"/>
        <v>0</v>
      </c>
      <c r="AV17">
        <f t="shared" si="41"/>
        <v>0</v>
      </c>
      <c r="AW17">
        <f t="shared" si="42"/>
        <v>0</v>
      </c>
      <c r="AX17">
        <f t="shared" si="43"/>
        <v>0</v>
      </c>
      <c r="AY17">
        <f t="shared" si="44"/>
        <v>0</v>
      </c>
      <c r="AZ17">
        <f t="shared" si="45"/>
        <v>0</v>
      </c>
      <c r="BA17">
        <f t="shared" si="46"/>
        <v>0</v>
      </c>
      <c r="BB17">
        <f t="shared" si="47"/>
        <v>0</v>
      </c>
      <c r="BC17">
        <f t="shared" si="48"/>
        <v>0</v>
      </c>
      <c r="BD17">
        <f t="shared" si="49"/>
        <v>35</v>
      </c>
      <c r="BE17" s="22">
        <f t="shared" ref="BE17:BR17" si="51">BD17+LARGE($AO17:$BC17,BE$4)</f>
        <v>45</v>
      </c>
      <c r="BF17" s="22">
        <f t="shared" si="51"/>
        <v>45</v>
      </c>
      <c r="BG17" s="22">
        <f t="shared" si="51"/>
        <v>45</v>
      </c>
      <c r="BH17" s="22">
        <f t="shared" si="51"/>
        <v>45</v>
      </c>
      <c r="BI17" s="22">
        <f t="shared" si="51"/>
        <v>45</v>
      </c>
      <c r="BJ17" s="22">
        <f t="shared" si="51"/>
        <v>45</v>
      </c>
      <c r="BK17" s="22">
        <f t="shared" si="51"/>
        <v>45</v>
      </c>
      <c r="BL17" s="22">
        <f t="shared" si="51"/>
        <v>45</v>
      </c>
      <c r="BM17" s="22">
        <f t="shared" si="51"/>
        <v>45</v>
      </c>
      <c r="BN17" s="22">
        <f t="shared" si="51"/>
        <v>45</v>
      </c>
      <c r="BO17" s="22">
        <f t="shared" si="51"/>
        <v>45</v>
      </c>
      <c r="BP17" s="22">
        <f t="shared" si="51"/>
        <v>45</v>
      </c>
      <c r="BQ17" s="22">
        <f t="shared" si="51"/>
        <v>45</v>
      </c>
      <c r="BR17" s="22">
        <f t="shared" si="51"/>
        <v>45</v>
      </c>
    </row>
    <row r="18" spans="1:70" ht="17" x14ac:dyDescent="0.2">
      <c r="A18" s="83" t="s">
        <v>457</v>
      </c>
      <c r="B18" s="83" t="s">
        <v>283</v>
      </c>
      <c r="C18" s="83" t="s">
        <v>424</v>
      </c>
      <c r="D18" s="83" t="s">
        <v>48</v>
      </c>
      <c r="E18" s="6">
        <v>15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32"/>
        <v>10</v>
      </c>
      <c r="AJ18" s="3">
        <f t="shared" si="1"/>
        <v>22</v>
      </c>
      <c r="AK18" s="5">
        <f t="shared" si="33"/>
        <v>1</v>
      </c>
      <c r="AL18" s="41">
        <f t="shared" si="3"/>
        <v>10</v>
      </c>
      <c r="AM18" s="33">
        <f t="shared" si="4"/>
        <v>22</v>
      </c>
      <c r="AO18" s="22">
        <f t="shared" si="34"/>
        <v>10</v>
      </c>
      <c r="AP18">
        <f t="shared" si="35"/>
        <v>0</v>
      </c>
      <c r="AQ18">
        <f t="shared" si="36"/>
        <v>0</v>
      </c>
      <c r="AR18">
        <f t="shared" si="37"/>
        <v>0</v>
      </c>
      <c r="AS18">
        <f t="shared" si="38"/>
        <v>0</v>
      </c>
      <c r="AT18">
        <f t="shared" si="39"/>
        <v>0</v>
      </c>
      <c r="AU18">
        <f t="shared" si="40"/>
        <v>0</v>
      </c>
      <c r="AV18">
        <f t="shared" si="41"/>
        <v>0</v>
      </c>
      <c r="AW18">
        <f t="shared" si="42"/>
        <v>0</v>
      </c>
      <c r="AX18">
        <f t="shared" si="43"/>
        <v>0</v>
      </c>
      <c r="AY18">
        <f t="shared" si="44"/>
        <v>0</v>
      </c>
      <c r="AZ18">
        <f t="shared" si="45"/>
        <v>0</v>
      </c>
      <c r="BA18">
        <f t="shared" si="46"/>
        <v>0</v>
      </c>
      <c r="BB18">
        <f t="shared" si="47"/>
        <v>0</v>
      </c>
      <c r="BC18">
        <f t="shared" si="48"/>
        <v>0</v>
      </c>
      <c r="BD18">
        <f t="shared" si="49"/>
        <v>10</v>
      </c>
      <c r="BE18" s="22">
        <f t="shared" ref="BE18:BR18" si="52">BD18+LARGE($AO18:$BC18,BE$4)</f>
        <v>10</v>
      </c>
      <c r="BF18" s="22">
        <f t="shared" si="52"/>
        <v>10</v>
      </c>
      <c r="BG18" s="22">
        <f t="shared" si="52"/>
        <v>10</v>
      </c>
      <c r="BH18" s="22">
        <f t="shared" si="52"/>
        <v>10</v>
      </c>
      <c r="BI18" s="22">
        <f t="shared" si="52"/>
        <v>10</v>
      </c>
      <c r="BJ18" s="22">
        <f t="shared" si="52"/>
        <v>10</v>
      </c>
      <c r="BK18" s="22">
        <f t="shared" si="52"/>
        <v>10</v>
      </c>
      <c r="BL18" s="22">
        <f t="shared" si="52"/>
        <v>10</v>
      </c>
      <c r="BM18" s="22">
        <f t="shared" si="52"/>
        <v>10</v>
      </c>
      <c r="BN18" s="22">
        <f t="shared" si="52"/>
        <v>10</v>
      </c>
      <c r="BO18" s="22">
        <f t="shared" si="52"/>
        <v>10</v>
      </c>
      <c r="BP18" s="22">
        <f t="shared" si="52"/>
        <v>10</v>
      </c>
      <c r="BQ18" s="22">
        <f t="shared" si="52"/>
        <v>10</v>
      </c>
      <c r="BR18" s="22">
        <f t="shared" si="52"/>
        <v>10</v>
      </c>
    </row>
    <row r="19" spans="1:70" ht="17" x14ac:dyDescent="0.2">
      <c r="A19" s="83" t="s">
        <v>401</v>
      </c>
      <c r="B19" s="83" t="s">
        <v>225</v>
      </c>
      <c r="C19" s="83" t="s">
        <v>374</v>
      </c>
      <c r="D19" s="83" t="s">
        <v>95</v>
      </c>
      <c r="E19" s="6">
        <v>18</v>
      </c>
      <c r="F19" s="2">
        <v>10</v>
      </c>
      <c r="G19" s="4">
        <v>4</v>
      </c>
      <c r="H19" s="2">
        <v>10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32"/>
        <v>20</v>
      </c>
      <c r="AJ19" s="3">
        <f t="shared" si="1"/>
        <v>15</v>
      </c>
      <c r="AK19" s="5">
        <f t="shared" si="33"/>
        <v>2</v>
      </c>
      <c r="AL19" s="41">
        <f t="shared" si="3"/>
        <v>20</v>
      </c>
      <c r="AM19" s="33">
        <f t="shared" si="4"/>
        <v>15</v>
      </c>
      <c r="AO19" s="22">
        <f t="shared" si="34"/>
        <v>10</v>
      </c>
      <c r="AP19">
        <f t="shared" si="35"/>
        <v>10</v>
      </c>
      <c r="AQ19">
        <f t="shared" si="36"/>
        <v>0</v>
      </c>
      <c r="AR19">
        <f t="shared" si="37"/>
        <v>0</v>
      </c>
      <c r="AS19">
        <f t="shared" si="38"/>
        <v>0</v>
      </c>
      <c r="AT19">
        <f t="shared" si="39"/>
        <v>0</v>
      </c>
      <c r="AU19">
        <f t="shared" si="40"/>
        <v>0</v>
      </c>
      <c r="AV19">
        <f t="shared" si="41"/>
        <v>0</v>
      </c>
      <c r="AW19">
        <f t="shared" si="42"/>
        <v>0</v>
      </c>
      <c r="AX19">
        <f t="shared" si="43"/>
        <v>0</v>
      </c>
      <c r="AY19">
        <f t="shared" si="44"/>
        <v>0</v>
      </c>
      <c r="AZ19">
        <f t="shared" si="45"/>
        <v>0</v>
      </c>
      <c r="BA19">
        <f t="shared" si="46"/>
        <v>0</v>
      </c>
      <c r="BB19">
        <f t="shared" si="47"/>
        <v>0</v>
      </c>
      <c r="BC19">
        <f t="shared" si="48"/>
        <v>0</v>
      </c>
      <c r="BD19">
        <f t="shared" si="49"/>
        <v>10</v>
      </c>
      <c r="BE19" s="22">
        <f t="shared" ref="BE19:BR19" si="53">BD19+LARGE($AO19:$BC19,BE$4)</f>
        <v>20</v>
      </c>
      <c r="BF19" s="22">
        <f t="shared" si="53"/>
        <v>20</v>
      </c>
      <c r="BG19" s="22">
        <f t="shared" si="53"/>
        <v>20</v>
      </c>
      <c r="BH19" s="22">
        <f t="shared" si="53"/>
        <v>20</v>
      </c>
      <c r="BI19" s="22">
        <f t="shared" si="53"/>
        <v>20</v>
      </c>
      <c r="BJ19" s="22">
        <f t="shared" si="53"/>
        <v>20</v>
      </c>
      <c r="BK19" s="22">
        <f t="shared" si="53"/>
        <v>20</v>
      </c>
      <c r="BL19" s="22">
        <f t="shared" si="53"/>
        <v>20</v>
      </c>
      <c r="BM19" s="22">
        <f t="shared" si="53"/>
        <v>20</v>
      </c>
      <c r="BN19" s="22">
        <f t="shared" si="53"/>
        <v>20</v>
      </c>
      <c r="BO19" s="22">
        <f t="shared" si="53"/>
        <v>20</v>
      </c>
      <c r="BP19" s="22">
        <f t="shared" si="53"/>
        <v>20</v>
      </c>
      <c r="BQ19" s="22">
        <f t="shared" si="53"/>
        <v>20</v>
      </c>
      <c r="BR19" s="22">
        <f t="shared" si="53"/>
        <v>20</v>
      </c>
    </row>
    <row r="20" spans="1:70" ht="17" x14ac:dyDescent="0.2">
      <c r="A20" s="83" t="s">
        <v>7</v>
      </c>
      <c r="B20" s="83" t="s">
        <v>434</v>
      </c>
      <c r="C20" s="83" t="s">
        <v>435</v>
      </c>
      <c r="D20" s="83" t="s">
        <v>7</v>
      </c>
      <c r="E20" s="6">
        <v>21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12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32"/>
        <v>20</v>
      </c>
      <c r="AJ20" s="3">
        <f t="shared" si="1"/>
        <v>15</v>
      </c>
      <c r="AK20" s="5">
        <f t="shared" si="33"/>
        <v>2</v>
      </c>
      <c r="AL20" s="41">
        <f t="shared" si="3"/>
        <v>20</v>
      </c>
      <c r="AM20" s="33">
        <f t="shared" si="4"/>
        <v>15</v>
      </c>
      <c r="AO20" s="22">
        <f t="shared" si="34"/>
        <v>10</v>
      </c>
      <c r="AP20">
        <f t="shared" si="35"/>
        <v>0</v>
      </c>
      <c r="AQ20">
        <f t="shared" si="36"/>
        <v>10</v>
      </c>
      <c r="AR20">
        <f t="shared" si="37"/>
        <v>0</v>
      </c>
      <c r="AS20">
        <f t="shared" si="38"/>
        <v>0</v>
      </c>
      <c r="AT20">
        <f t="shared" si="39"/>
        <v>0</v>
      </c>
      <c r="AU20">
        <f t="shared" si="40"/>
        <v>0</v>
      </c>
      <c r="AV20">
        <f t="shared" si="41"/>
        <v>0</v>
      </c>
      <c r="AW20">
        <f t="shared" si="42"/>
        <v>0</v>
      </c>
      <c r="AX20">
        <f t="shared" si="43"/>
        <v>0</v>
      </c>
      <c r="AY20">
        <f t="shared" si="44"/>
        <v>0</v>
      </c>
      <c r="AZ20">
        <f t="shared" si="45"/>
        <v>0</v>
      </c>
      <c r="BA20">
        <f t="shared" si="46"/>
        <v>0</v>
      </c>
      <c r="BB20">
        <f t="shared" si="47"/>
        <v>0</v>
      </c>
      <c r="BC20">
        <f t="shared" si="48"/>
        <v>0</v>
      </c>
      <c r="BD20">
        <f t="shared" si="49"/>
        <v>10</v>
      </c>
      <c r="BE20" s="22">
        <f t="shared" ref="BE20:BR20" si="54">BD20+LARGE($AO20:$BC20,BE$4)</f>
        <v>20</v>
      </c>
      <c r="BF20" s="22">
        <f t="shared" si="54"/>
        <v>20</v>
      </c>
      <c r="BG20" s="22">
        <f t="shared" si="54"/>
        <v>20</v>
      </c>
      <c r="BH20" s="22">
        <f t="shared" si="54"/>
        <v>20</v>
      </c>
      <c r="BI20" s="22">
        <f t="shared" si="54"/>
        <v>20</v>
      </c>
      <c r="BJ20" s="22">
        <f t="shared" si="54"/>
        <v>20</v>
      </c>
      <c r="BK20" s="22">
        <f t="shared" si="54"/>
        <v>20</v>
      </c>
      <c r="BL20" s="22">
        <f t="shared" si="54"/>
        <v>20</v>
      </c>
      <c r="BM20" s="22">
        <f t="shared" si="54"/>
        <v>20</v>
      </c>
      <c r="BN20" s="22">
        <f t="shared" si="54"/>
        <v>20</v>
      </c>
      <c r="BO20" s="22">
        <f t="shared" si="54"/>
        <v>20</v>
      </c>
      <c r="BP20" s="22">
        <f t="shared" si="54"/>
        <v>20</v>
      </c>
      <c r="BQ20" s="22">
        <f t="shared" si="54"/>
        <v>20</v>
      </c>
      <c r="BR20" s="22">
        <f t="shared" si="54"/>
        <v>20</v>
      </c>
    </row>
    <row r="21" spans="1:70" ht="17" x14ac:dyDescent="0.2">
      <c r="A21" s="83" t="s">
        <v>7</v>
      </c>
      <c r="B21" s="83" t="s">
        <v>380</v>
      </c>
      <c r="C21" s="83" t="s">
        <v>381</v>
      </c>
      <c r="D21" s="83" t="s">
        <v>385</v>
      </c>
      <c r="E21" s="6">
        <v>22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32"/>
        <v>10</v>
      </c>
      <c r="AJ21" s="3">
        <f t="shared" si="1"/>
        <v>22</v>
      </c>
      <c r="AK21" s="5">
        <f t="shared" si="33"/>
        <v>1</v>
      </c>
      <c r="AL21" s="41">
        <f t="shared" si="3"/>
        <v>10</v>
      </c>
      <c r="AM21" s="33">
        <f t="shared" si="4"/>
        <v>22</v>
      </c>
      <c r="AO21" s="22">
        <f t="shared" si="34"/>
        <v>10</v>
      </c>
      <c r="AP21">
        <f t="shared" si="35"/>
        <v>0</v>
      </c>
      <c r="AQ21">
        <f t="shared" si="36"/>
        <v>0</v>
      </c>
      <c r="AR21">
        <f t="shared" si="37"/>
        <v>0</v>
      </c>
      <c r="AS21">
        <f t="shared" si="38"/>
        <v>0</v>
      </c>
      <c r="AT21">
        <f t="shared" si="39"/>
        <v>0</v>
      </c>
      <c r="AU21">
        <f t="shared" si="40"/>
        <v>0</v>
      </c>
      <c r="AV21">
        <f t="shared" si="41"/>
        <v>0</v>
      </c>
      <c r="AW21">
        <f t="shared" si="42"/>
        <v>0</v>
      </c>
      <c r="AX21">
        <f t="shared" si="43"/>
        <v>0</v>
      </c>
      <c r="AY21">
        <f t="shared" si="44"/>
        <v>0</v>
      </c>
      <c r="AZ21">
        <f t="shared" si="45"/>
        <v>0</v>
      </c>
      <c r="BA21">
        <f t="shared" si="46"/>
        <v>0</v>
      </c>
      <c r="BB21">
        <f t="shared" si="47"/>
        <v>0</v>
      </c>
      <c r="BC21">
        <f t="shared" si="48"/>
        <v>0</v>
      </c>
      <c r="BD21">
        <f t="shared" si="49"/>
        <v>10</v>
      </c>
      <c r="BE21" s="22">
        <f t="shared" ref="BE21:BR21" si="55">BD21+LARGE($AO21:$BC21,BE$4)</f>
        <v>10</v>
      </c>
      <c r="BF21" s="22">
        <f t="shared" si="55"/>
        <v>10</v>
      </c>
      <c r="BG21" s="22">
        <f t="shared" si="55"/>
        <v>10</v>
      </c>
      <c r="BH21" s="22">
        <f t="shared" si="55"/>
        <v>10</v>
      </c>
      <c r="BI21" s="22">
        <f t="shared" si="55"/>
        <v>10</v>
      </c>
      <c r="BJ21" s="22">
        <f t="shared" si="55"/>
        <v>10</v>
      </c>
      <c r="BK21" s="22">
        <f t="shared" si="55"/>
        <v>10</v>
      </c>
      <c r="BL21" s="22">
        <f t="shared" si="55"/>
        <v>10</v>
      </c>
      <c r="BM21" s="22">
        <f t="shared" si="55"/>
        <v>10</v>
      </c>
      <c r="BN21" s="22">
        <f t="shared" si="55"/>
        <v>10</v>
      </c>
      <c r="BO21" s="22">
        <f t="shared" si="55"/>
        <v>10</v>
      </c>
      <c r="BP21" s="22">
        <f t="shared" si="55"/>
        <v>10</v>
      </c>
      <c r="BQ21" s="22">
        <f t="shared" si="55"/>
        <v>10</v>
      </c>
      <c r="BR21" s="22">
        <f t="shared" si="55"/>
        <v>10</v>
      </c>
    </row>
    <row r="22" spans="1:70" ht="17" x14ac:dyDescent="0.2">
      <c r="A22" s="83" t="s">
        <v>464</v>
      </c>
      <c r="B22" s="83" t="s">
        <v>442</v>
      </c>
      <c r="C22" s="83" t="s">
        <v>443</v>
      </c>
      <c r="D22" s="83" t="s">
        <v>42</v>
      </c>
      <c r="E22" s="6">
        <v>25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17</v>
      </c>
      <c r="J22" s="2">
        <v>10</v>
      </c>
      <c r="K22" s="4">
        <v>10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2"/>
        <v>30</v>
      </c>
      <c r="AJ22" s="3">
        <f t="shared" si="1"/>
        <v>13</v>
      </c>
      <c r="AK22" s="5">
        <f t="shared" si="33"/>
        <v>3</v>
      </c>
      <c r="AL22" s="41">
        <f t="shared" si="3"/>
        <v>30</v>
      </c>
      <c r="AM22" s="33">
        <f t="shared" si="4"/>
        <v>13</v>
      </c>
      <c r="AO22" s="22">
        <f t="shared" si="34"/>
        <v>10</v>
      </c>
      <c r="AP22">
        <f t="shared" si="35"/>
        <v>0</v>
      </c>
      <c r="AQ22">
        <f t="shared" si="36"/>
        <v>10</v>
      </c>
      <c r="AR22">
        <f t="shared" si="37"/>
        <v>10</v>
      </c>
      <c r="AS22">
        <f t="shared" si="38"/>
        <v>0</v>
      </c>
      <c r="AT22">
        <f t="shared" si="39"/>
        <v>0</v>
      </c>
      <c r="AU22">
        <f t="shared" si="40"/>
        <v>0</v>
      </c>
      <c r="AV22">
        <f t="shared" si="41"/>
        <v>0</v>
      </c>
      <c r="AW22">
        <f t="shared" si="42"/>
        <v>0</v>
      </c>
      <c r="AX22">
        <f t="shared" si="43"/>
        <v>0</v>
      </c>
      <c r="AY22">
        <f t="shared" si="44"/>
        <v>0</v>
      </c>
      <c r="AZ22">
        <f t="shared" si="45"/>
        <v>0</v>
      </c>
      <c r="BA22">
        <f t="shared" si="46"/>
        <v>0</v>
      </c>
      <c r="BB22">
        <f t="shared" si="47"/>
        <v>0</v>
      </c>
      <c r="BC22">
        <f t="shared" si="48"/>
        <v>0</v>
      </c>
      <c r="BD22">
        <f t="shared" si="49"/>
        <v>10</v>
      </c>
      <c r="BE22" s="22">
        <f t="shared" ref="BE22:BR22" si="56">BD22+LARGE($AO22:$BC22,BE$4)</f>
        <v>20</v>
      </c>
      <c r="BF22" s="22">
        <f t="shared" si="56"/>
        <v>30</v>
      </c>
      <c r="BG22" s="22">
        <f t="shared" si="56"/>
        <v>30</v>
      </c>
      <c r="BH22" s="22">
        <f t="shared" si="56"/>
        <v>30</v>
      </c>
      <c r="BI22" s="22">
        <f t="shared" si="56"/>
        <v>30</v>
      </c>
      <c r="BJ22" s="22">
        <f t="shared" si="56"/>
        <v>30</v>
      </c>
      <c r="BK22" s="22">
        <f t="shared" si="56"/>
        <v>30</v>
      </c>
      <c r="BL22" s="22">
        <f t="shared" si="56"/>
        <v>30</v>
      </c>
      <c r="BM22" s="22">
        <f t="shared" si="56"/>
        <v>30</v>
      </c>
      <c r="BN22" s="22">
        <f t="shared" si="56"/>
        <v>30</v>
      </c>
      <c r="BO22" s="22">
        <f t="shared" si="56"/>
        <v>30</v>
      </c>
      <c r="BP22" s="22">
        <f t="shared" si="56"/>
        <v>30</v>
      </c>
      <c r="BQ22" s="22">
        <f t="shared" si="56"/>
        <v>30</v>
      </c>
      <c r="BR22" s="22">
        <f t="shared" si="56"/>
        <v>30</v>
      </c>
    </row>
    <row r="23" spans="1:70" ht="17" x14ac:dyDescent="0.2">
      <c r="A23" s="79" t="s">
        <v>643</v>
      </c>
      <c r="B23" s="79" t="s">
        <v>644</v>
      </c>
      <c r="C23" s="79" t="s">
        <v>645</v>
      </c>
      <c r="D23" s="32" t="s">
        <v>24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55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55</v>
      </c>
      <c r="AJ23" s="3">
        <f t="shared" si="1"/>
        <v>6</v>
      </c>
      <c r="AK23" s="5">
        <f t="shared" si="2"/>
        <v>1</v>
      </c>
      <c r="AL23" s="41">
        <f t="shared" si="3"/>
        <v>55</v>
      </c>
      <c r="AM23" s="33">
        <f t="shared" si="4"/>
        <v>6</v>
      </c>
      <c r="AO23" s="22">
        <f t="shared" si="5"/>
        <v>0</v>
      </c>
      <c r="AP23">
        <f t="shared" si="6"/>
        <v>55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55</v>
      </c>
      <c r="BE23" s="22">
        <f t="shared" ref="BE23:BR23" si="57">BD23+LARGE($AO23:$BC23,BE$4)</f>
        <v>55</v>
      </c>
      <c r="BF23" s="22">
        <f t="shared" si="57"/>
        <v>55</v>
      </c>
      <c r="BG23" s="22">
        <f t="shared" si="57"/>
        <v>55</v>
      </c>
      <c r="BH23" s="22">
        <f t="shared" si="57"/>
        <v>55</v>
      </c>
      <c r="BI23" s="22">
        <f t="shared" si="57"/>
        <v>55</v>
      </c>
      <c r="BJ23" s="22">
        <f t="shared" si="57"/>
        <v>55</v>
      </c>
      <c r="BK23" s="22">
        <f t="shared" si="57"/>
        <v>55</v>
      </c>
      <c r="BL23" s="22">
        <f t="shared" si="57"/>
        <v>55</v>
      </c>
      <c r="BM23" s="22">
        <f t="shared" si="57"/>
        <v>55</v>
      </c>
      <c r="BN23" s="22">
        <f t="shared" si="57"/>
        <v>55</v>
      </c>
      <c r="BO23" s="22">
        <f t="shared" si="57"/>
        <v>55</v>
      </c>
      <c r="BP23" s="22">
        <f t="shared" si="57"/>
        <v>55</v>
      </c>
      <c r="BQ23" s="22">
        <f t="shared" si="57"/>
        <v>55</v>
      </c>
      <c r="BR23" s="22">
        <f t="shared" si="57"/>
        <v>55</v>
      </c>
    </row>
    <row r="24" spans="1:70" ht="17" x14ac:dyDescent="0.2">
      <c r="A24" s="79" t="s">
        <v>646</v>
      </c>
      <c r="B24" s="79" t="s">
        <v>647</v>
      </c>
      <c r="C24" s="79" t="s">
        <v>648</v>
      </c>
      <c r="D24" s="32" t="s">
        <v>24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1</v>
      </c>
      <c r="H24" s="2">
        <v>55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55</v>
      </c>
      <c r="AJ24" s="3">
        <f t="shared" si="1"/>
        <v>6</v>
      </c>
      <c r="AK24" s="5">
        <f t="shared" si="2"/>
        <v>1</v>
      </c>
      <c r="AL24" s="41">
        <f t="shared" si="3"/>
        <v>55</v>
      </c>
      <c r="AM24" s="33">
        <f t="shared" si="4"/>
        <v>6</v>
      </c>
      <c r="AO24" s="22">
        <f t="shared" si="5"/>
        <v>0</v>
      </c>
      <c r="AP24">
        <f t="shared" si="6"/>
        <v>55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55</v>
      </c>
      <c r="BE24" s="22">
        <f t="shared" ref="BE24:BR24" si="58">BD24+LARGE($AO24:$BC24,BE$4)</f>
        <v>55</v>
      </c>
      <c r="BF24" s="22">
        <f t="shared" si="58"/>
        <v>55</v>
      </c>
      <c r="BG24" s="22">
        <f t="shared" si="58"/>
        <v>55</v>
      </c>
      <c r="BH24" s="22">
        <f t="shared" si="58"/>
        <v>55</v>
      </c>
      <c r="BI24" s="22">
        <f t="shared" si="58"/>
        <v>55</v>
      </c>
      <c r="BJ24" s="22">
        <f t="shared" si="58"/>
        <v>55</v>
      </c>
      <c r="BK24" s="22">
        <f t="shared" si="58"/>
        <v>55</v>
      </c>
      <c r="BL24" s="22">
        <f t="shared" si="58"/>
        <v>55</v>
      </c>
      <c r="BM24" s="22">
        <f t="shared" si="58"/>
        <v>55</v>
      </c>
      <c r="BN24" s="22">
        <f t="shared" si="58"/>
        <v>55</v>
      </c>
      <c r="BO24" s="22">
        <f t="shared" si="58"/>
        <v>55</v>
      </c>
      <c r="BP24" s="22">
        <f t="shared" si="58"/>
        <v>55</v>
      </c>
      <c r="BQ24" s="22">
        <f t="shared" si="58"/>
        <v>55</v>
      </c>
      <c r="BR24" s="22">
        <f t="shared" si="58"/>
        <v>55</v>
      </c>
    </row>
    <row r="25" spans="1:70" ht="17" x14ac:dyDescent="0.2">
      <c r="A25" s="89" t="s">
        <v>734</v>
      </c>
      <c r="B25" s="64" t="s">
        <v>166</v>
      </c>
      <c r="C25" s="32" t="s">
        <v>519</v>
      </c>
      <c r="D25" s="32" t="s">
        <v>40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2</v>
      </c>
      <c r="J25" s="2">
        <v>35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12</v>
      </c>
      <c r="AK25" s="5">
        <f t="shared" si="2"/>
        <v>1</v>
      </c>
      <c r="AL25" s="41">
        <f t="shared" si="3"/>
        <v>35</v>
      </c>
      <c r="AM25" s="33">
        <f t="shared" si="4"/>
        <v>12</v>
      </c>
      <c r="AO25" s="22">
        <f t="shared" si="5"/>
        <v>0</v>
      </c>
      <c r="AP25">
        <f t="shared" si="6"/>
        <v>0</v>
      </c>
      <c r="AQ25">
        <f t="shared" si="7"/>
        <v>35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59">BD25+LARGE($AO25:$BC25,BE$4)</f>
        <v>35</v>
      </c>
      <c r="BF25" s="22">
        <f t="shared" si="59"/>
        <v>35</v>
      </c>
      <c r="BG25" s="22">
        <f t="shared" si="59"/>
        <v>35</v>
      </c>
      <c r="BH25" s="22">
        <f t="shared" si="59"/>
        <v>35</v>
      </c>
      <c r="BI25" s="22">
        <f t="shared" si="59"/>
        <v>35</v>
      </c>
      <c r="BJ25" s="22">
        <f t="shared" si="59"/>
        <v>35</v>
      </c>
      <c r="BK25" s="22">
        <f t="shared" si="59"/>
        <v>35</v>
      </c>
      <c r="BL25" s="22">
        <f t="shared" si="59"/>
        <v>35</v>
      </c>
      <c r="BM25" s="22">
        <f t="shared" si="59"/>
        <v>35</v>
      </c>
      <c r="BN25" s="22">
        <f t="shared" si="59"/>
        <v>35</v>
      </c>
      <c r="BO25" s="22">
        <f t="shared" si="59"/>
        <v>35</v>
      </c>
      <c r="BP25" s="22">
        <f t="shared" si="59"/>
        <v>35</v>
      </c>
      <c r="BQ25" s="22">
        <f t="shared" si="59"/>
        <v>35</v>
      </c>
      <c r="BR25" s="22">
        <f t="shared" si="59"/>
        <v>35</v>
      </c>
    </row>
    <row r="26" spans="1:70" ht="17" x14ac:dyDescent="0.2">
      <c r="A26" s="89" t="s">
        <v>738</v>
      </c>
      <c r="B26" s="64" t="s">
        <v>546</v>
      </c>
      <c r="C26" s="32" t="s">
        <v>739</v>
      </c>
      <c r="D26" s="32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3</v>
      </c>
      <c r="J26" s="2">
        <v>20</v>
      </c>
      <c r="K26" s="4">
        <v>11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13</v>
      </c>
      <c r="AK26" s="5">
        <f t="shared" si="2"/>
        <v>2</v>
      </c>
      <c r="AL26" s="41">
        <f t="shared" si="3"/>
        <v>30</v>
      </c>
      <c r="AM26" s="33">
        <f t="shared" si="4"/>
        <v>13</v>
      </c>
      <c r="AO26" s="22">
        <f t="shared" si="5"/>
        <v>0</v>
      </c>
      <c r="AP26">
        <f t="shared" si="6"/>
        <v>0</v>
      </c>
      <c r="AQ26">
        <f t="shared" si="7"/>
        <v>20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60">BD26+LARGE($AO26:$BC26,BE$4)</f>
        <v>30</v>
      </c>
      <c r="BF26" s="22">
        <f t="shared" si="60"/>
        <v>30</v>
      </c>
      <c r="BG26" s="22">
        <f t="shared" si="60"/>
        <v>30</v>
      </c>
      <c r="BH26" s="22">
        <f t="shared" si="60"/>
        <v>30</v>
      </c>
      <c r="BI26" s="22">
        <f t="shared" si="60"/>
        <v>30</v>
      </c>
      <c r="BJ26" s="22">
        <f t="shared" si="60"/>
        <v>30</v>
      </c>
      <c r="BK26" s="22">
        <f t="shared" si="60"/>
        <v>30</v>
      </c>
      <c r="BL26" s="22">
        <f t="shared" si="60"/>
        <v>30</v>
      </c>
      <c r="BM26" s="22">
        <f t="shared" si="60"/>
        <v>30</v>
      </c>
      <c r="BN26" s="22">
        <f t="shared" si="60"/>
        <v>30</v>
      </c>
      <c r="BO26" s="22">
        <f t="shared" si="60"/>
        <v>30</v>
      </c>
      <c r="BP26" s="22">
        <f t="shared" si="60"/>
        <v>30</v>
      </c>
      <c r="BQ26" s="22">
        <f t="shared" si="60"/>
        <v>30</v>
      </c>
      <c r="BR26" s="22">
        <f t="shared" si="60"/>
        <v>30</v>
      </c>
    </row>
    <row r="27" spans="1:70" ht="17" x14ac:dyDescent="0.2">
      <c r="A27" s="89" t="s">
        <v>7</v>
      </c>
      <c r="B27" s="64" t="s">
        <v>863</v>
      </c>
      <c r="C27" s="32" t="s">
        <v>866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15</v>
      </c>
      <c r="AK27" s="5">
        <f t="shared" si="2"/>
        <v>1</v>
      </c>
      <c r="AL27" s="41">
        <f t="shared" si="3"/>
        <v>20</v>
      </c>
      <c r="AM27" s="33">
        <f t="shared" si="4"/>
        <v>15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61">BD27+LARGE($AO27:$BC27,BE$4)</f>
        <v>20</v>
      </c>
      <c r="BF27" s="22">
        <f t="shared" si="61"/>
        <v>20</v>
      </c>
      <c r="BG27" s="22">
        <f t="shared" si="61"/>
        <v>20</v>
      </c>
      <c r="BH27" s="22">
        <f t="shared" si="61"/>
        <v>20</v>
      </c>
      <c r="BI27" s="22">
        <f t="shared" si="61"/>
        <v>20</v>
      </c>
      <c r="BJ27" s="22">
        <f t="shared" si="61"/>
        <v>20</v>
      </c>
      <c r="BK27" s="22">
        <f t="shared" si="61"/>
        <v>20</v>
      </c>
      <c r="BL27" s="22">
        <f t="shared" si="61"/>
        <v>20</v>
      </c>
      <c r="BM27" s="22">
        <f t="shared" si="61"/>
        <v>20</v>
      </c>
      <c r="BN27" s="22">
        <f t="shared" si="61"/>
        <v>20</v>
      </c>
      <c r="BO27" s="22">
        <f t="shared" si="61"/>
        <v>20</v>
      </c>
      <c r="BP27" s="22">
        <f t="shared" si="61"/>
        <v>20</v>
      </c>
      <c r="BQ27" s="22">
        <f t="shared" si="61"/>
        <v>20</v>
      </c>
      <c r="BR27" s="22">
        <f t="shared" si="61"/>
        <v>20</v>
      </c>
    </row>
    <row r="28" spans="1:70" ht="17" x14ac:dyDescent="0.2">
      <c r="A28" s="89" t="s">
        <v>7</v>
      </c>
      <c r="B28" s="64" t="s">
        <v>864</v>
      </c>
      <c r="C28" s="32" t="s">
        <v>865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3</v>
      </c>
      <c r="L28" s="2">
        <v>20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15</v>
      </c>
      <c r="AK28" s="5">
        <f t="shared" si="2"/>
        <v>1</v>
      </c>
      <c r="AL28" s="41">
        <f t="shared" si="3"/>
        <v>20</v>
      </c>
      <c r="AM28" s="33">
        <f t="shared" si="4"/>
        <v>15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62">BD28+LARGE($AO28:$BC28,BE$4)</f>
        <v>20</v>
      </c>
      <c r="BF28" s="22">
        <f t="shared" si="62"/>
        <v>20</v>
      </c>
      <c r="BG28" s="22">
        <f t="shared" si="62"/>
        <v>20</v>
      </c>
      <c r="BH28" s="22">
        <f t="shared" si="62"/>
        <v>20</v>
      </c>
      <c r="BI28" s="22">
        <f t="shared" si="62"/>
        <v>20</v>
      </c>
      <c r="BJ28" s="22">
        <f t="shared" si="62"/>
        <v>20</v>
      </c>
      <c r="BK28" s="22">
        <f t="shared" si="62"/>
        <v>20</v>
      </c>
      <c r="BL28" s="22">
        <f t="shared" si="62"/>
        <v>20</v>
      </c>
      <c r="BM28" s="22">
        <f t="shared" si="62"/>
        <v>20</v>
      </c>
      <c r="BN28" s="22">
        <f t="shared" si="62"/>
        <v>20</v>
      </c>
      <c r="BO28" s="22">
        <f t="shared" si="62"/>
        <v>20</v>
      </c>
      <c r="BP28" s="22">
        <f t="shared" si="62"/>
        <v>20</v>
      </c>
      <c r="BQ28" s="22">
        <f t="shared" si="62"/>
        <v>20</v>
      </c>
      <c r="BR28" s="22">
        <f t="shared" si="62"/>
        <v>20</v>
      </c>
    </row>
    <row r="29" spans="1:70" ht="17" x14ac:dyDescent="0.2">
      <c r="A29" s="89" t="s">
        <v>867</v>
      </c>
      <c r="B29" s="64" t="s">
        <v>868</v>
      </c>
      <c r="C29" s="32" t="s">
        <v>870</v>
      </c>
      <c r="D29" s="32" t="s">
        <v>23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4</v>
      </c>
      <c r="L29" s="2">
        <v>10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22</v>
      </c>
      <c r="AK29" s="5">
        <f t="shared" si="2"/>
        <v>1</v>
      </c>
      <c r="AL29" s="41">
        <f t="shared" si="3"/>
        <v>10</v>
      </c>
      <c r="AM29" s="33">
        <f t="shared" si="4"/>
        <v>22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63">BD29+LARGE($AO29:$BC29,BE$4)</f>
        <v>10</v>
      </c>
      <c r="BF29" s="22">
        <f t="shared" si="63"/>
        <v>10</v>
      </c>
      <c r="BG29" s="22">
        <f t="shared" si="63"/>
        <v>10</v>
      </c>
      <c r="BH29" s="22">
        <f t="shared" si="63"/>
        <v>10</v>
      </c>
      <c r="BI29" s="22">
        <f t="shared" si="63"/>
        <v>10</v>
      </c>
      <c r="BJ29" s="22">
        <f t="shared" si="63"/>
        <v>10</v>
      </c>
      <c r="BK29" s="22">
        <f t="shared" si="63"/>
        <v>10</v>
      </c>
      <c r="BL29" s="22">
        <f t="shared" si="63"/>
        <v>10</v>
      </c>
      <c r="BM29" s="22">
        <f t="shared" si="63"/>
        <v>10</v>
      </c>
      <c r="BN29" s="22">
        <f t="shared" si="63"/>
        <v>10</v>
      </c>
      <c r="BO29" s="22">
        <f t="shared" si="63"/>
        <v>10</v>
      </c>
      <c r="BP29" s="22">
        <f t="shared" si="63"/>
        <v>10</v>
      </c>
      <c r="BQ29" s="22">
        <f t="shared" si="63"/>
        <v>10</v>
      </c>
      <c r="BR29" s="22">
        <f t="shared" si="63"/>
        <v>10</v>
      </c>
    </row>
    <row r="30" spans="1:70" ht="17" x14ac:dyDescent="0.2">
      <c r="A30" s="89" t="s">
        <v>872</v>
      </c>
      <c r="B30" s="32" t="s">
        <v>869</v>
      </c>
      <c r="C30" s="32" t="s">
        <v>871</v>
      </c>
      <c r="D30" s="32" t="s">
        <v>23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22</v>
      </c>
      <c r="AK30" s="5">
        <f t="shared" si="2"/>
        <v>1</v>
      </c>
      <c r="AL30" s="41">
        <f t="shared" si="3"/>
        <v>10</v>
      </c>
      <c r="AM30" s="33">
        <f t="shared" si="4"/>
        <v>22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64">BD30+LARGE($AO30:$BC30,BE$4)</f>
        <v>10</v>
      </c>
      <c r="BF30" s="22">
        <f t="shared" si="64"/>
        <v>10</v>
      </c>
      <c r="BG30" s="22">
        <f t="shared" si="64"/>
        <v>10</v>
      </c>
      <c r="BH30" s="22">
        <f t="shared" si="64"/>
        <v>10</v>
      </c>
      <c r="BI30" s="22">
        <f t="shared" si="64"/>
        <v>10</v>
      </c>
      <c r="BJ30" s="22">
        <f t="shared" si="64"/>
        <v>10</v>
      </c>
      <c r="BK30" s="22">
        <f t="shared" si="64"/>
        <v>10</v>
      </c>
      <c r="BL30" s="22">
        <f t="shared" si="64"/>
        <v>10</v>
      </c>
      <c r="BM30" s="22">
        <f t="shared" si="64"/>
        <v>10</v>
      </c>
      <c r="BN30" s="22">
        <f t="shared" si="64"/>
        <v>10</v>
      </c>
      <c r="BO30" s="22">
        <f t="shared" si="64"/>
        <v>10</v>
      </c>
      <c r="BP30" s="22">
        <f t="shared" si="64"/>
        <v>10</v>
      </c>
      <c r="BQ30" s="22">
        <f t="shared" si="64"/>
        <v>10</v>
      </c>
      <c r="BR30" s="22">
        <f t="shared" si="64"/>
        <v>10</v>
      </c>
    </row>
    <row r="31" spans="1:70" ht="18" x14ac:dyDescent="0.2">
      <c r="A31" s="14"/>
      <c r="B31" s="64"/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65">BD31+LARGE($AO31:$BC31,BE$4)</f>
        <v>0</v>
      </c>
      <c r="BF31" s="22">
        <f t="shared" si="65"/>
        <v>0</v>
      </c>
      <c r="BG31" s="22">
        <f t="shared" si="65"/>
        <v>0</v>
      </c>
      <c r="BH31" s="22">
        <f t="shared" si="65"/>
        <v>0</v>
      </c>
      <c r="BI31" s="22">
        <f t="shared" si="65"/>
        <v>0</v>
      </c>
      <c r="BJ31" s="22">
        <f t="shared" si="65"/>
        <v>0</v>
      </c>
      <c r="BK31" s="22">
        <f t="shared" si="65"/>
        <v>0</v>
      </c>
      <c r="BL31" s="22">
        <f t="shared" si="65"/>
        <v>0</v>
      </c>
      <c r="BM31" s="22">
        <f t="shared" si="65"/>
        <v>0</v>
      </c>
      <c r="BN31" s="22">
        <f t="shared" si="65"/>
        <v>0</v>
      </c>
      <c r="BO31" s="22">
        <f t="shared" si="65"/>
        <v>0</v>
      </c>
      <c r="BP31" s="22">
        <f t="shared" si="65"/>
        <v>0</v>
      </c>
      <c r="BQ31" s="22">
        <f t="shared" si="65"/>
        <v>0</v>
      </c>
      <c r="BR31" s="22">
        <f t="shared" si="65"/>
        <v>0</v>
      </c>
    </row>
    <row r="32" spans="1:70" ht="18" x14ac:dyDescent="0.2">
      <c r="A32" s="14"/>
      <c r="B32" s="64"/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66">BD32+LARGE($AO32:$BC32,BE$4)</f>
        <v>0</v>
      </c>
      <c r="BF32" s="22">
        <f t="shared" si="66"/>
        <v>0</v>
      </c>
      <c r="BG32" s="22">
        <f t="shared" si="66"/>
        <v>0</v>
      </c>
      <c r="BH32" s="22">
        <f t="shared" si="66"/>
        <v>0</v>
      </c>
      <c r="BI32" s="22">
        <f t="shared" si="66"/>
        <v>0</v>
      </c>
      <c r="BJ32" s="22">
        <f t="shared" si="66"/>
        <v>0</v>
      </c>
      <c r="BK32" s="22">
        <f t="shared" si="66"/>
        <v>0</v>
      </c>
      <c r="BL32" s="22">
        <f t="shared" si="66"/>
        <v>0</v>
      </c>
      <c r="BM32" s="22">
        <f t="shared" si="66"/>
        <v>0</v>
      </c>
      <c r="BN32" s="22">
        <f t="shared" si="66"/>
        <v>0</v>
      </c>
      <c r="BO32" s="22">
        <f t="shared" si="66"/>
        <v>0</v>
      </c>
      <c r="BP32" s="22">
        <f t="shared" si="66"/>
        <v>0</v>
      </c>
      <c r="BQ32" s="22">
        <f t="shared" si="66"/>
        <v>0</v>
      </c>
      <c r="BR32" s="22">
        <f t="shared" si="66"/>
        <v>0</v>
      </c>
    </row>
    <row r="33" spans="1:70" ht="18" x14ac:dyDescent="0.2">
      <c r="A33" s="14"/>
      <c r="B33" s="64"/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67">BD33+LARGE($AO33:$BC33,BE$4)</f>
        <v>0</v>
      </c>
      <c r="BF33" s="22">
        <f t="shared" si="67"/>
        <v>0</v>
      </c>
      <c r="BG33" s="22">
        <f t="shared" si="67"/>
        <v>0</v>
      </c>
      <c r="BH33" s="22">
        <f t="shared" si="67"/>
        <v>0</v>
      </c>
      <c r="BI33" s="22">
        <f t="shared" si="67"/>
        <v>0</v>
      </c>
      <c r="BJ33" s="22">
        <f t="shared" si="67"/>
        <v>0</v>
      </c>
      <c r="BK33" s="22">
        <f t="shared" si="67"/>
        <v>0</v>
      </c>
      <c r="BL33" s="22">
        <f t="shared" si="67"/>
        <v>0</v>
      </c>
      <c r="BM33" s="22">
        <f t="shared" si="67"/>
        <v>0</v>
      </c>
      <c r="BN33" s="22">
        <f t="shared" si="67"/>
        <v>0</v>
      </c>
      <c r="BO33" s="22">
        <f t="shared" si="67"/>
        <v>0</v>
      </c>
      <c r="BP33" s="22">
        <f t="shared" si="67"/>
        <v>0</v>
      </c>
      <c r="BQ33" s="22">
        <f t="shared" si="67"/>
        <v>0</v>
      </c>
      <c r="BR33" s="22">
        <f t="shared" si="67"/>
        <v>0</v>
      </c>
    </row>
    <row r="34" spans="1:70" ht="18" x14ac:dyDescent="0.2">
      <c r="A34" s="14"/>
      <c r="B34" s="64"/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68">BD34+LARGE($AO34:$BC34,BE$4)</f>
        <v>0</v>
      </c>
      <c r="BF34" s="22">
        <f t="shared" si="68"/>
        <v>0</v>
      </c>
      <c r="BG34" s="22">
        <f t="shared" si="68"/>
        <v>0</v>
      </c>
      <c r="BH34" s="22">
        <f t="shared" si="68"/>
        <v>0</v>
      </c>
      <c r="BI34" s="22">
        <f t="shared" si="68"/>
        <v>0</v>
      </c>
      <c r="BJ34" s="22">
        <f t="shared" si="68"/>
        <v>0</v>
      </c>
      <c r="BK34" s="22">
        <f t="shared" si="68"/>
        <v>0</v>
      </c>
      <c r="BL34" s="22">
        <f t="shared" si="68"/>
        <v>0</v>
      </c>
      <c r="BM34" s="22">
        <f t="shared" si="68"/>
        <v>0</v>
      </c>
      <c r="BN34" s="22">
        <f t="shared" si="68"/>
        <v>0</v>
      </c>
      <c r="BO34" s="22">
        <f t="shared" si="68"/>
        <v>0</v>
      </c>
      <c r="BP34" s="22">
        <f t="shared" si="68"/>
        <v>0</v>
      </c>
      <c r="BQ34" s="22">
        <f t="shared" si="68"/>
        <v>0</v>
      </c>
      <c r="BR34" s="22">
        <f t="shared" si="68"/>
        <v>0</v>
      </c>
    </row>
    <row r="35" spans="1:70" ht="18" x14ac:dyDescent="0.2">
      <c r="A35" s="14"/>
      <c r="B35" s="64"/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69">BD35+LARGE($AO35:$BC35,BE$4)</f>
        <v>0</v>
      </c>
      <c r="BF35" s="22">
        <f t="shared" si="69"/>
        <v>0</v>
      </c>
      <c r="BG35" s="22">
        <f t="shared" si="69"/>
        <v>0</v>
      </c>
      <c r="BH35" s="22">
        <f t="shared" si="69"/>
        <v>0</v>
      </c>
      <c r="BI35" s="22">
        <f t="shared" si="69"/>
        <v>0</v>
      </c>
      <c r="BJ35" s="22">
        <f t="shared" si="69"/>
        <v>0</v>
      </c>
      <c r="BK35" s="22">
        <f t="shared" si="69"/>
        <v>0</v>
      </c>
      <c r="BL35" s="22">
        <f t="shared" si="69"/>
        <v>0</v>
      </c>
      <c r="BM35" s="22">
        <f t="shared" si="69"/>
        <v>0</v>
      </c>
      <c r="BN35" s="22">
        <f t="shared" si="69"/>
        <v>0</v>
      </c>
      <c r="BO35" s="22">
        <f t="shared" si="69"/>
        <v>0</v>
      </c>
      <c r="BP35" s="22">
        <f t="shared" si="69"/>
        <v>0</v>
      </c>
      <c r="BQ35" s="22">
        <f t="shared" si="69"/>
        <v>0</v>
      </c>
      <c r="BR35" s="22">
        <f t="shared" si="69"/>
        <v>0</v>
      </c>
    </row>
    <row r="36" spans="1:70" ht="18" x14ac:dyDescent="0.2">
      <c r="A36" s="14"/>
      <c r="B36" s="64"/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70">BD36+LARGE($AO36:$BC36,BE$4)</f>
        <v>0</v>
      </c>
      <c r="BF36" s="22">
        <f t="shared" si="70"/>
        <v>0</v>
      </c>
      <c r="BG36" s="22">
        <f t="shared" si="70"/>
        <v>0</v>
      </c>
      <c r="BH36" s="22">
        <f t="shared" si="70"/>
        <v>0</v>
      </c>
      <c r="BI36" s="22">
        <f t="shared" si="70"/>
        <v>0</v>
      </c>
      <c r="BJ36" s="22">
        <f t="shared" si="70"/>
        <v>0</v>
      </c>
      <c r="BK36" s="22">
        <f t="shared" si="70"/>
        <v>0</v>
      </c>
      <c r="BL36" s="22">
        <f t="shared" si="70"/>
        <v>0</v>
      </c>
      <c r="BM36" s="22">
        <f t="shared" si="70"/>
        <v>0</v>
      </c>
      <c r="BN36" s="22">
        <f t="shared" si="70"/>
        <v>0</v>
      </c>
      <c r="BO36" s="22">
        <f t="shared" si="70"/>
        <v>0</v>
      </c>
      <c r="BP36" s="22">
        <f t="shared" si="70"/>
        <v>0</v>
      </c>
      <c r="BQ36" s="22">
        <f t="shared" si="70"/>
        <v>0</v>
      </c>
      <c r="BR36" s="22">
        <f t="shared" si="70"/>
        <v>0</v>
      </c>
    </row>
    <row r="37" spans="1:70" ht="18" x14ac:dyDescent="0.2">
      <c r="A37" s="14"/>
      <c r="B37" s="64"/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71">F37+H37+J37+L37+N37+P37+R37+T37+V37+X37+Z37+AB37+AD37+AF37+AH37</f>
        <v>0</v>
      </c>
      <c r="AJ37" s="3" t="str">
        <f t="shared" ref="AJ37:AJ68" si="72">IF(AI37&lt;&gt;0,RANK(AI37,$AI$5:$AI$72),"")</f>
        <v/>
      </c>
      <c r="AK37" s="5">
        <f t="shared" ref="AK37:AK68" si="73">COUNTA(E37,G37,I37,K37,M37,O37,Q37,S37,U37,W37,Y37,AA37,AC37,AE37,AG37)</f>
        <v>0</v>
      </c>
      <c r="AL37" s="41">
        <f t="shared" ref="AL37:AL68" si="74">HLOOKUP($AL$2,$BD$4:$BR$72,ROW(A37)-3,FALSE)</f>
        <v>0</v>
      </c>
      <c r="AM37" s="33" t="str">
        <f t="shared" ref="AM37:AM68" si="75">IF(AL37&lt;&gt;0,RANK(AL37,$AL$5:$AL$72),"")</f>
        <v/>
      </c>
      <c r="AO37" s="22">
        <f t="shared" ref="AO37:AO72" si="76">F37</f>
        <v>0</v>
      </c>
      <c r="AP37">
        <f t="shared" ref="AP37:AP72" si="77">H37</f>
        <v>0</v>
      </c>
      <c r="AQ37">
        <f t="shared" ref="AQ37:AQ72" si="78">J37</f>
        <v>0</v>
      </c>
      <c r="AR37">
        <f t="shared" ref="AR37:AR72" si="79">L37</f>
        <v>0</v>
      </c>
      <c r="AS37">
        <f t="shared" ref="AS37:AS72" si="80">N37</f>
        <v>0</v>
      </c>
      <c r="AT37">
        <f t="shared" ref="AT37:AT72" si="81">P37</f>
        <v>0</v>
      </c>
      <c r="AU37">
        <f t="shared" ref="AU37:AU72" si="82">R37</f>
        <v>0</v>
      </c>
      <c r="AV37">
        <f t="shared" ref="AV37:AV72" si="83">T37</f>
        <v>0</v>
      </c>
      <c r="AW37">
        <f t="shared" ref="AW37:AW72" si="84">V37</f>
        <v>0</v>
      </c>
      <c r="AX37">
        <f t="shared" ref="AX37:AX72" si="85">X37</f>
        <v>0</v>
      </c>
      <c r="AY37">
        <f t="shared" ref="AY37:AY72" si="86">Z37</f>
        <v>0</v>
      </c>
      <c r="AZ37">
        <f t="shared" ref="AZ37:AZ72" si="87">AB37</f>
        <v>0</v>
      </c>
      <c r="BA37">
        <f t="shared" ref="BA37:BA72" si="88">AD37</f>
        <v>0</v>
      </c>
      <c r="BB37">
        <f t="shared" ref="BB37:BB72" si="89">AF37</f>
        <v>0</v>
      </c>
      <c r="BC37">
        <f t="shared" ref="BC37:BC72" si="90">AH37</f>
        <v>0</v>
      </c>
      <c r="BD37">
        <f t="shared" ref="BD37:BD72" si="91">LARGE($AO37:$BC37,BD$4)</f>
        <v>0</v>
      </c>
      <c r="BE37" s="22">
        <f t="shared" ref="BE37:BR37" si="92">BD37+LARGE($AO37:$BC37,BE$4)</f>
        <v>0</v>
      </c>
      <c r="BF37" s="22">
        <f t="shared" si="92"/>
        <v>0</v>
      </c>
      <c r="BG37" s="22">
        <f t="shared" si="92"/>
        <v>0</v>
      </c>
      <c r="BH37" s="22">
        <f t="shared" si="92"/>
        <v>0</v>
      </c>
      <c r="BI37" s="22">
        <f t="shared" si="92"/>
        <v>0</v>
      </c>
      <c r="BJ37" s="22">
        <f t="shared" si="92"/>
        <v>0</v>
      </c>
      <c r="BK37" s="22">
        <f t="shared" si="92"/>
        <v>0</v>
      </c>
      <c r="BL37" s="22">
        <f t="shared" si="92"/>
        <v>0</v>
      </c>
      <c r="BM37" s="22">
        <f t="shared" si="92"/>
        <v>0</v>
      </c>
      <c r="BN37" s="22">
        <f t="shared" si="92"/>
        <v>0</v>
      </c>
      <c r="BO37" s="22">
        <f t="shared" si="92"/>
        <v>0</v>
      </c>
      <c r="BP37" s="22">
        <f t="shared" si="92"/>
        <v>0</v>
      </c>
      <c r="BQ37" s="22">
        <f t="shared" si="92"/>
        <v>0</v>
      </c>
      <c r="BR37" s="22">
        <f t="shared" si="92"/>
        <v>0</v>
      </c>
    </row>
    <row r="38" spans="1:70" ht="18" x14ac:dyDescent="0.2">
      <c r="A38" s="14"/>
      <c r="B38" s="64"/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71"/>
        <v>0</v>
      </c>
      <c r="AJ38" s="3" t="str">
        <f t="shared" si="72"/>
        <v/>
      </c>
      <c r="AK38" s="5">
        <f t="shared" si="73"/>
        <v>0</v>
      </c>
      <c r="AL38" s="41">
        <f t="shared" si="74"/>
        <v>0</v>
      </c>
      <c r="AM38" s="33" t="str">
        <f t="shared" si="75"/>
        <v/>
      </c>
      <c r="AO38" s="22">
        <f t="shared" si="76"/>
        <v>0</v>
      </c>
      <c r="AP38">
        <f t="shared" si="77"/>
        <v>0</v>
      </c>
      <c r="AQ38">
        <f t="shared" si="78"/>
        <v>0</v>
      </c>
      <c r="AR38">
        <f t="shared" si="79"/>
        <v>0</v>
      </c>
      <c r="AS38">
        <f t="shared" si="80"/>
        <v>0</v>
      </c>
      <c r="AT38">
        <f t="shared" si="81"/>
        <v>0</v>
      </c>
      <c r="AU38">
        <f t="shared" si="82"/>
        <v>0</v>
      </c>
      <c r="AV38">
        <f t="shared" si="83"/>
        <v>0</v>
      </c>
      <c r="AW38">
        <f t="shared" si="84"/>
        <v>0</v>
      </c>
      <c r="AX38">
        <f t="shared" si="85"/>
        <v>0</v>
      </c>
      <c r="AY38">
        <f t="shared" si="86"/>
        <v>0</v>
      </c>
      <c r="AZ38">
        <f t="shared" si="87"/>
        <v>0</v>
      </c>
      <c r="BA38">
        <f t="shared" si="88"/>
        <v>0</v>
      </c>
      <c r="BB38">
        <f t="shared" si="89"/>
        <v>0</v>
      </c>
      <c r="BC38">
        <f t="shared" si="90"/>
        <v>0</v>
      </c>
      <c r="BD38">
        <f t="shared" si="91"/>
        <v>0</v>
      </c>
      <c r="BE38" s="22">
        <f t="shared" ref="BE38:BR38" si="93">BD38+LARGE($AO38:$BC38,BE$4)</f>
        <v>0</v>
      </c>
      <c r="BF38" s="22">
        <f t="shared" si="93"/>
        <v>0</v>
      </c>
      <c r="BG38" s="22">
        <f t="shared" si="93"/>
        <v>0</v>
      </c>
      <c r="BH38" s="22">
        <f t="shared" si="93"/>
        <v>0</v>
      </c>
      <c r="BI38" s="22">
        <f t="shared" si="93"/>
        <v>0</v>
      </c>
      <c r="BJ38" s="22">
        <f t="shared" si="93"/>
        <v>0</v>
      </c>
      <c r="BK38" s="22">
        <f t="shared" si="93"/>
        <v>0</v>
      </c>
      <c r="BL38" s="22">
        <f t="shared" si="93"/>
        <v>0</v>
      </c>
      <c r="BM38" s="22">
        <f t="shared" si="93"/>
        <v>0</v>
      </c>
      <c r="BN38" s="22">
        <f t="shared" si="93"/>
        <v>0</v>
      </c>
      <c r="BO38" s="22">
        <f t="shared" si="93"/>
        <v>0</v>
      </c>
      <c r="BP38" s="22">
        <f t="shared" si="93"/>
        <v>0</v>
      </c>
      <c r="BQ38" s="22">
        <f t="shared" si="93"/>
        <v>0</v>
      </c>
      <c r="BR38" s="22">
        <f t="shared" si="93"/>
        <v>0</v>
      </c>
    </row>
    <row r="39" spans="1:70" ht="18" x14ac:dyDescent="0.2">
      <c r="A39" s="14"/>
      <c r="B39" s="64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71"/>
        <v>0</v>
      </c>
      <c r="AJ39" s="3" t="str">
        <f t="shared" si="72"/>
        <v/>
      </c>
      <c r="AK39" s="5">
        <f t="shared" si="73"/>
        <v>0</v>
      </c>
      <c r="AL39" s="41">
        <f t="shared" si="74"/>
        <v>0</v>
      </c>
      <c r="AM39" s="33" t="str">
        <f t="shared" si="75"/>
        <v/>
      </c>
      <c r="AO39" s="22">
        <f t="shared" si="76"/>
        <v>0</v>
      </c>
      <c r="AP39">
        <f t="shared" si="77"/>
        <v>0</v>
      </c>
      <c r="AQ39">
        <f t="shared" si="78"/>
        <v>0</v>
      </c>
      <c r="AR39">
        <f t="shared" si="79"/>
        <v>0</v>
      </c>
      <c r="AS39">
        <f t="shared" si="80"/>
        <v>0</v>
      </c>
      <c r="AT39">
        <f t="shared" si="81"/>
        <v>0</v>
      </c>
      <c r="AU39">
        <f t="shared" si="82"/>
        <v>0</v>
      </c>
      <c r="AV39">
        <f t="shared" si="83"/>
        <v>0</v>
      </c>
      <c r="AW39">
        <f t="shared" si="84"/>
        <v>0</v>
      </c>
      <c r="AX39">
        <f t="shared" si="85"/>
        <v>0</v>
      </c>
      <c r="AY39">
        <f t="shared" si="86"/>
        <v>0</v>
      </c>
      <c r="AZ39">
        <f t="shared" si="87"/>
        <v>0</v>
      </c>
      <c r="BA39">
        <f t="shared" si="88"/>
        <v>0</v>
      </c>
      <c r="BB39">
        <f t="shared" si="89"/>
        <v>0</v>
      </c>
      <c r="BC39">
        <f t="shared" si="90"/>
        <v>0</v>
      </c>
      <c r="BD39">
        <f t="shared" si="91"/>
        <v>0</v>
      </c>
      <c r="BE39" s="22">
        <f t="shared" ref="BE39:BR39" si="94">BD39+LARGE($AO39:$BC39,BE$4)</f>
        <v>0</v>
      </c>
      <c r="BF39" s="22">
        <f t="shared" si="94"/>
        <v>0</v>
      </c>
      <c r="BG39" s="22">
        <f t="shared" si="94"/>
        <v>0</v>
      </c>
      <c r="BH39" s="22">
        <f t="shared" si="94"/>
        <v>0</v>
      </c>
      <c r="BI39" s="22">
        <f t="shared" si="94"/>
        <v>0</v>
      </c>
      <c r="BJ39" s="22">
        <f t="shared" si="94"/>
        <v>0</v>
      </c>
      <c r="BK39" s="22">
        <f t="shared" si="94"/>
        <v>0</v>
      </c>
      <c r="BL39" s="22">
        <f t="shared" si="94"/>
        <v>0</v>
      </c>
      <c r="BM39" s="22">
        <f t="shared" si="94"/>
        <v>0</v>
      </c>
      <c r="BN39" s="22">
        <f t="shared" si="94"/>
        <v>0</v>
      </c>
      <c r="BO39" s="22">
        <f t="shared" si="94"/>
        <v>0</v>
      </c>
      <c r="BP39" s="22">
        <f t="shared" si="94"/>
        <v>0</v>
      </c>
      <c r="BQ39" s="22">
        <f t="shared" si="94"/>
        <v>0</v>
      </c>
      <c r="BR39" s="22">
        <f t="shared" si="94"/>
        <v>0</v>
      </c>
    </row>
    <row r="40" spans="1:70" ht="18" x14ac:dyDescent="0.2">
      <c r="A40" s="14"/>
      <c r="B40" s="64"/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71"/>
        <v>0</v>
      </c>
      <c r="AJ40" s="3" t="str">
        <f t="shared" si="72"/>
        <v/>
      </c>
      <c r="AK40" s="5">
        <f t="shared" si="73"/>
        <v>0</v>
      </c>
      <c r="AL40" s="41">
        <f t="shared" si="74"/>
        <v>0</v>
      </c>
      <c r="AM40" s="33" t="str">
        <f t="shared" si="75"/>
        <v/>
      </c>
      <c r="AO40" s="22">
        <f t="shared" si="76"/>
        <v>0</v>
      </c>
      <c r="AP40">
        <f t="shared" si="77"/>
        <v>0</v>
      </c>
      <c r="AQ40">
        <f t="shared" si="78"/>
        <v>0</v>
      </c>
      <c r="AR40">
        <f t="shared" si="79"/>
        <v>0</v>
      </c>
      <c r="AS40">
        <f t="shared" si="80"/>
        <v>0</v>
      </c>
      <c r="AT40">
        <f t="shared" si="81"/>
        <v>0</v>
      </c>
      <c r="AU40">
        <f t="shared" si="82"/>
        <v>0</v>
      </c>
      <c r="AV40">
        <f t="shared" si="83"/>
        <v>0</v>
      </c>
      <c r="AW40">
        <f t="shared" si="84"/>
        <v>0</v>
      </c>
      <c r="AX40">
        <f t="shared" si="85"/>
        <v>0</v>
      </c>
      <c r="AY40">
        <f t="shared" si="86"/>
        <v>0</v>
      </c>
      <c r="AZ40">
        <f t="shared" si="87"/>
        <v>0</v>
      </c>
      <c r="BA40">
        <f t="shared" si="88"/>
        <v>0</v>
      </c>
      <c r="BB40">
        <f t="shared" si="89"/>
        <v>0</v>
      </c>
      <c r="BC40">
        <f t="shared" si="90"/>
        <v>0</v>
      </c>
      <c r="BD40">
        <f t="shared" si="91"/>
        <v>0</v>
      </c>
      <c r="BE40" s="22">
        <f t="shared" ref="BE40:BR40" si="95">BD40+LARGE($AO40:$BC40,BE$4)</f>
        <v>0</v>
      </c>
      <c r="BF40" s="22">
        <f t="shared" si="95"/>
        <v>0</v>
      </c>
      <c r="BG40" s="22">
        <f t="shared" si="95"/>
        <v>0</v>
      </c>
      <c r="BH40" s="22">
        <f t="shared" si="95"/>
        <v>0</v>
      </c>
      <c r="BI40" s="22">
        <f t="shared" si="95"/>
        <v>0</v>
      </c>
      <c r="BJ40" s="22">
        <f t="shared" si="95"/>
        <v>0</v>
      </c>
      <c r="BK40" s="22">
        <f t="shared" si="95"/>
        <v>0</v>
      </c>
      <c r="BL40" s="22">
        <f t="shared" si="95"/>
        <v>0</v>
      </c>
      <c r="BM40" s="22">
        <f t="shared" si="95"/>
        <v>0</v>
      </c>
      <c r="BN40" s="22">
        <f t="shared" si="95"/>
        <v>0</v>
      </c>
      <c r="BO40" s="22">
        <f t="shared" si="95"/>
        <v>0</v>
      </c>
      <c r="BP40" s="22">
        <f t="shared" si="95"/>
        <v>0</v>
      </c>
      <c r="BQ40" s="22">
        <f t="shared" si="95"/>
        <v>0</v>
      </c>
      <c r="BR40" s="22">
        <f t="shared" si="95"/>
        <v>0</v>
      </c>
    </row>
    <row r="41" spans="1:70" ht="18" x14ac:dyDescent="0.2">
      <c r="A41" s="14"/>
      <c r="B41" s="64"/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71"/>
        <v>0</v>
      </c>
      <c r="AJ41" s="3" t="str">
        <f t="shared" si="72"/>
        <v/>
      </c>
      <c r="AK41" s="5">
        <f t="shared" si="73"/>
        <v>0</v>
      </c>
      <c r="AL41" s="41">
        <f t="shared" si="74"/>
        <v>0</v>
      </c>
      <c r="AM41" s="33" t="str">
        <f t="shared" si="75"/>
        <v/>
      </c>
      <c r="AO41" s="22">
        <f t="shared" si="76"/>
        <v>0</v>
      </c>
      <c r="AP41">
        <f t="shared" si="77"/>
        <v>0</v>
      </c>
      <c r="AQ41">
        <f t="shared" si="78"/>
        <v>0</v>
      </c>
      <c r="AR41">
        <f t="shared" si="79"/>
        <v>0</v>
      </c>
      <c r="AS41">
        <f t="shared" si="80"/>
        <v>0</v>
      </c>
      <c r="AT41">
        <f t="shared" si="81"/>
        <v>0</v>
      </c>
      <c r="AU41">
        <f t="shared" si="82"/>
        <v>0</v>
      </c>
      <c r="AV41">
        <f t="shared" si="83"/>
        <v>0</v>
      </c>
      <c r="AW41">
        <f t="shared" si="84"/>
        <v>0</v>
      </c>
      <c r="AX41">
        <f t="shared" si="85"/>
        <v>0</v>
      </c>
      <c r="AY41">
        <f t="shared" si="86"/>
        <v>0</v>
      </c>
      <c r="AZ41">
        <f t="shared" si="87"/>
        <v>0</v>
      </c>
      <c r="BA41">
        <f t="shared" si="88"/>
        <v>0</v>
      </c>
      <c r="BB41">
        <f t="shared" si="89"/>
        <v>0</v>
      </c>
      <c r="BC41">
        <f t="shared" si="90"/>
        <v>0</v>
      </c>
      <c r="BD41">
        <f t="shared" si="91"/>
        <v>0</v>
      </c>
      <c r="BE41" s="22">
        <f t="shared" ref="BE41:BR41" si="96">BD41+LARGE($AO41:$BC41,BE$4)</f>
        <v>0</v>
      </c>
      <c r="BF41" s="22">
        <f t="shared" si="96"/>
        <v>0</v>
      </c>
      <c r="BG41" s="22">
        <f t="shared" si="96"/>
        <v>0</v>
      </c>
      <c r="BH41" s="22">
        <f t="shared" si="96"/>
        <v>0</v>
      </c>
      <c r="BI41" s="22">
        <f t="shared" si="96"/>
        <v>0</v>
      </c>
      <c r="BJ41" s="22">
        <f t="shared" si="96"/>
        <v>0</v>
      </c>
      <c r="BK41" s="22">
        <f t="shared" si="96"/>
        <v>0</v>
      </c>
      <c r="BL41" s="22">
        <f t="shared" si="96"/>
        <v>0</v>
      </c>
      <c r="BM41" s="22">
        <f t="shared" si="96"/>
        <v>0</v>
      </c>
      <c r="BN41" s="22">
        <f t="shared" si="96"/>
        <v>0</v>
      </c>
      <c r="BO41" s="22">
        <f t="shared" si="96"/>
        <v>0</v>
      </c>
      <c r="BP41" s="22">
        <f t="shared" si="96"/>
        <v>0</v>
      </c>
      <c r="BQ41" s="22">
        <f t="shared" si="96"/>
        <v>0</v>
      </c>
      <c r="BR41" s="22">
        <f t="shared" si="96"/>
        <v>0</v>
      </c>
    </row>
    <row r="42" spans="1:70" ht="18" x14ac:dyDescent="0.2">
      <c r="A42" s="14"/>
      <c r="B42" s="64"/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71"/>
        <v>0</v>
      </c>
      <c r="AJ42" s="3" t="str">
        <f t="shared" si="72"/>
        <v/>
      </c>
      <c r="AK42" s="5">
        <f t="shared" si="73"/>
        <v>0</v>
      </c>
      <c r="AL42" s="41">
        <f t="shared" si="74"/>
        <v>0</v>
      </c>
      <c r="AM42" s="33" t="str">
        <f t="shared" si="75"/>
        <v/>
      </c>
      <c r="AO42" s="22">
        <f t="shared" si="76"/>
        <v>0</v>
      </c>
      <c r="AP42">
        <f t="shared" si="77"/>
        <v>0</v>
      </c>
      <c r="AQ42">
        <f t="shared" si="78"/>
        <v>0</v>
      </c>
      <c r="AR42">
        <f t="shared" si="79"/>
        <v>0</v>
      </c>
      <c r="AS42">
        <f t="shared" si="80"/>
        <v>0</v>
      </c>
      <c r="AT42">
        <f t="shared" si="81"/>
        <v>0</v>
      </c>
      <c r="AU42">
        <f t="shared" si="82"/>
        <v>0</v>
      </c>
      <c r="AV42">
        <f t="shared" si="83"/>
        <v>0</v>
      </c>
      <c r="AW42">
        <f t="shared" si="84"/>
        <v>0</v>
      </c>
      <c r="AX42">
        <f t="shared" si="85"/>
        <v>0</v>
      </c>
      <c r="AY42">
        <f t="shared" si="86"/>
        <v>0</v>
      </c>
      <c r="AZ42">
        <f t="shared" si="87"/>
        <v>0</v>
      </c>
      <c r="BA42">
        <f t="shared" si="88"/>
        <v>0</v>
      </c>
      <c r="BB42">
        <f t="shared" si="89"/>
        <v>0</v>
      </c>
      <c r="BC42">
        <f t="shared" si="90"/>
        <v>0</v>
      </c>
      <c r="BD42">
        <f t="shared" si="91"/>
        <v>0</v>
      </c>
      <c r="BE42" s="22">
        <f t="shared" ref="BE42:BR42" si="97">BD42+LARGE($AO42:$BC42,BE$4)</f>
        <v>0</v>
      </c>
      <c r="BF42" s="22">
        <f t="shared" si="97"/>
        <v>0</v>
      </c>
      <c r="BG42" s="22">
        <f t="shared" si="97"/>
        <v>0</v>
      </c>
      <c r="BH42" s="22">
        <f t="shared" si="97"/>
        <v>0</v>
      </c>
      <c r="BI42" s="22">
        <f t="shared" si="97"/>
        <v>0</v>
      </c>
      <c r="BJ42" s="22">
        <f t="shared" si="97"/>
        <v>0</v>
      </c>
      <c r="BK42" s="22">
        <f t="shared" si="97"/>
        <v>0</v>
      </c>
      <c r="BL42" s="22">
        <f t="shared" si="97"/>
        <v>0</v>
      </c>
      <c r="BM42" s="22">
        <f t="shared" si="97"/>
        <v>0</v>
      </c>
      <c r="BN42" s="22">
        <f t="shared" si="97"/>
        <v>0</v>
      </c>
      <c r="BO42" s="22">
        <f t="shared" si="97"/>
        <v>0</v>
      </c>
      <c r="BP42" s="22">
        <f t="shared" si="97"/>
        <v>0</v>
      </c>
      <c r="BQ42" s="22">
        <f t="shared" si="97"/>
        <v>0</v>
      </c>
      <c r="BR42" s="22">
        <f t="shared" si="97"/>
        <v>0</v>
      </c>
    </row>
    <row r="43" spans="1:70" ht="18" x14ac:dyDescent="0.2">
      <c r="A43" s="14"/>
      <c r="B43" s="64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71"/>
        <v>0</v>
      </c>
      <c r="AJ43" s="3" t="str">
        <f t="shared" si="72"/>
        <v/>
      </c>
      <c r="AK43" s="5">
        <f t="shared" si="73"/>
        <v>0</v>
      </c>
      <c r="AL43" s="41">
        <f t="shared" si="74"/>
        <v>0</v>
      </c>
      <c r="AM43" s="33" t="str">
        <f t="shared" si="75"/>
        <v/>
      </c>
      <c r="AO43" s="22">
        <f t="shared" si="76"/>
        <v>0</v>
      </c>
      <c r="AP43">
        <f t="shared" si="77"/>
        <v>0</v>
      </c>
      <c r="AQ43">
        <f t="shared" si="78"/>
        <v>0</v>
      </c>
      <c r="AR43">
        <f t="shared" si="79"/>
        <v>0</v>
      </c>
      <c r="AS43">
        <f t="shared" si="80"/>
        <v>0</v>
      </c>
      <c r="AT43">
        <f t="shared" si="81"/>
        <v>0</v>
      </c>
      <c r="AU43">
        <f t="shared" si="82"/>
        <v>0</v>
      </c>
      <c r="AV43">
        <f t="shared" si="83"/>
        <v>0</v>
      </c>
      <c r="AW43">
        <f t="shared" si="84"/>
        <v>0</v>
      </c>
      <c r="AX43">
        <f t="shared" si="85"/>
        <v>0</v>
      </c>
      <c r="AY43">
        <f t="shared" si="86"/>
        <v>0</v>
      </c>
      <c r="AZ43">
        <f t="shared" si="87"/>
        <v>0</v>
      </c>
      <c r="BA43">
        <f t="shared" si="88"/>
        <v>0</v>
      </c>
      <c r="BB43">
        <f t="shared" si="89"/>
        <v>0</v>
      </c>
      <c r="BC43">
        <f t="shared" si="90"/>
        <v>0</v>
      </c>
      <c r="BD43">
        <f t="shared" si="91"/>
        <v>0</v>
      </c>
      <c r="BE43" s="22">
        <f t="shared" ref="BE43:BR43" si="98">BD43+LARGE($AO43:$BC43,BE$4)</f>
        <v>0</v>
      </c>
      <c r="BF43" s="22">
        <f t="shared" si="98"/>
        <v>0</v>
      </c>
      <c r="BG43" s="22">
        <f t="shared" si="98"/>
        <v>0</v>
      </c>
      <c r="BH43" s="22">
        <f t="shared" si="98"/>
        <v>0</v>
      </c>
      <c r="BI43" s="22">
        <f t="shared" si="98"/>
        <v>0</v>
      </c>
      <c r="BJ43" s="22">
        <f t="shared" si="98"/>
        <v>0</v>
      </c>
      <c r="BK43" s="22">
        <f t="shared" si="98"/>
        <v>0</v>
      </c>
      <c r="BL43" s="22">
        <f t="shared" si="98"/>
        <v>0</v>
      </c>
      <c r="BM43" s="22">
        <f t="shared" si="98"/>
        <v>0</v>
      </c>
      <c r="BN43" s="22">
        <f t="shared" si="98"/>
        <v>0</v>
      </c>
      <c r="BO43" s="22">
        <f t="shared" si="98"/>
        <v>0</v>
      </c>
      <c r="BP43" s="22">
        <f t="shared" si="98"/>
        <v>0</v>
      </c>
      <c r="BQ43" s="22">
        <f t="shared" si="98"/>
        <v>0</v>
      </c>
      <c r="BR43" s="22">
        <f t="shared" si="98"/>
        <v>0</v>
      </c>
    </row>
    <row r="44" spans="1:70" ht="18" x14ac:dyDescent="0.2">
      <c r="A44" s="14"/>
      <c r="B44" s="64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71"/>
        <v>0</v>
      </c>
      <c r="AJ44" s="3" t="str">
        <f t="shared" si="72"/>
        <v/>
      </c>
      <c r="AK44" s="5">
        <f t="shared" si="73"/>
        <v>0</v>
      </c>
      <c r="AL44" s="41">
        <f t="shared" si="74"/>
        <v>0</v>
      </c>
      <c r="AM44" s="33" t="str">
        <f t="shared" si="75"/>
        <v/>
      </c>
      <c r="AO44" s="22">
        <f t="shared" si="76"/>
        <v>0</v>
      </c>
      <c r="AP44">
        <f t="shared" si="77"/>
        <v>0</v>
      </c>
      <c r="AQ44">
        <f t="shared" si="78"/>
        <v>0</v>
      </c>
      <c r="AR44">
        <f t="shared" si="79"/>
        <v>0</v>
      </c>
      <c r="AS44">
        <f t="shared" si="80"/>
        <v>0</v>
      </c>
      <c r="AT44">
        <f t="shared" si="81"/>
        <v>0</v>
      </c>
      <c r="AU44">
        <f t="shared" si="82"/>
        <v>0</v>
      </c>
      <c r="AV44">
        <f t="shared" si="83"/>
        <v>0</v>
      </c>
      <c r="AW44">
        <f t="shared" si="84"/>
        <v>0</v>
      </c>
      <c r="AX44">
        <f t="shared" si="85"/>
        <v>0</v>
      </c>
      <c r="AY44">
        <f t="shared" si="86"/>
        <v>0</v>
      </c>
      <c r="AZ44">
        <f t="shared" si="87"/>
        <v>0</v>
      </c>
      <c r="BA44">
        <f t="shared" si="88"/>
        <v>0</v>
      </c>
      <c r="BB44">
        <f t="shared" si="89"/>
        <v>0</v>
      </c>
      <c r="BC44">
        <f t="shared" si="90"/>
        <v>0</v>
      </c>
      <c r="BD44">
        <f t="shared" si="91"/>
        <v>0</v>
      </c>
      <c r="BE44" s="22">
        <f t="shared" ref="BE44:BR44" si="99">BD44+LARGE($AO44:$BC44,BE$4)</f>
        <v>0</v>
      </c>
      <c r="BF44" s="22">
        <f t="shared" si="99"/>
        <v>0</v>
      </c>
      <c r="BG44" s="22">
        <f t="shared" si="99"/>
        <v>0</v>
      </c>
      <c r="BH44" s="22">
        <f t="shared" si="99"/>
        <v>0</v>
      </c>
      <c r="BI44" s="22">
        <f t="shared" si="99"/>
        <v>0</v>
      </c>
      <c r="BJ44" s="22">
        <f t="shared" si="99"/>
        <v>0</v>
      </c>
      <c r="BK44" s="22">
        <f t="shared" si="99"/>
        <v>0</v>
      </c>
      <c r="BL44" s="22">
        <f t="shared" si="99"/>
        <v>0</v>
      </c>
      <c r="BM44" s="22">
        <f t="shared" si="99"/>
        <v>0</v>
      </c>
      <c r="BN44" s="22">
        <f t="shared" si="99"/>
        <v>0</v>
      </c>
      <c r="BO44" s="22">
        <f t="shared" si="99"/>
        <v>0</v>
      </c>
      <c r="BP44" s="22">
        <f t="shared" si="99"/>
        <v>0</v>
      </c>
      <c r="BQ44" s="22">
        <f t="shared" si="99"/>
        <v>0</v>
      </c>
      <c r="BR44" s="22">
        <f t="shared" si="99"/>
        <v>0</v>
      </c>
    </row>
    <row r="45" spans="1:70" ht="18" x14ac:dyDescent="0.2">
      <c r="A45" s="14"/>
      <c r="B45" s="64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71"/>
        <v>0</v>
      </c>
      <c r="AJ45" s="3" t="str">
        <f t="shared" si="72"/>
        <v/>
      </c>
      <c r="AK45" s="5">
        <f t="shared" si="73"/>
        <v>0</v>
      </c>
      <c r="AL45" s="41">
        <f t="shared" si="74"/>
        <v>0</v>
      </c>
      <c r="AM45" s="33" t="str">
        <f t="shared" si="75"/>
        <v/>
      </c>
      <c r="AO45" s="22">
        <f t="shared" si="76"/>
        <v>0</v>
      </c>
      <c r="AP45">
        <f t="shared" si="77"/>
        <v>0</v>
      </c>
      <c r="AQ45">
        <f t="shared" si="78"/>
        <v>0</v>
      </c>
      <c r="AR45">
        <f t="shared" si="79"/>
        <v>0</v>
      </c>
      <c r="AS45">
        <f t="shared" si="80"/>
        <v>0</v>
      </c>
      <c r="AT45">
        <f t="shared" si="81"/>
        <v>0</v>
      </c>
      <c r="AU45">
        <f t="shared" si="82"/>
        <v>0</v>
      </c>
      <c r="AV45">
        <f t="shared" si="83"/>
        <v>0</v>
      </c>
      <c r="AW45">
        <f t="shared" si="84"/>
        <v>0</v>
      </c>
      <c r="AX45">
        <f t="shared" si="85"/>
        <v>0</v>
      </c>
      <c r="AY45">
        <f t="shared" si="86"/>
        <v>0</v>
      </c>
      <c r="AZ45">
        <f t="shared" si="87"/>
        <v>0</v>
      </c>
      <c r="BA45">
        <f t="shared" si="88"/>
        <v>0</v>
      </c>
      <c r="BB45">
        <f t="shared" si="89"/>
        <v>0</v>
      </c>
      <c r="BC45">
        <f t="shared" si="90"/>
        <v>0</v>
      </c>
      <c r="BD45">
        <f t="shared" si="91"/>
        <v>0</v>
      </c>
      <c r="BE45" s="22">
        <f t="shared" ref="BE45:BR45" si="100">BD45+LARGE($AO45:$BC45,BE$4)</f>
        <v>0</v>
      </c>
      <c r="BF45" s="22">
        <f t="shared" si="100"/>
        <v>0</v>
      </c>
      <c r="BG45" s="22">
        <f t="shared" si="100"/>
        <v>0</v>
      </c>
      <c r="BH45" s="22">
        <f t="shared" si="100"/>
        <v>0</v>
      </c>
      <c r="BI45" s="22">
        <f t="shared" si="100"/>
        <v>0</v>
      </c>
      <c r="BJ45" s="22">
        <f t="shared" si="100"/>
        <v>0</v>
      </c>
      <c r="BK45" s="22">
        <f t="shared" si="100"/>
        <v>0</v>
      </c>
      <c r="BL45" s="22">
        <f t="shared" si="100"/>
        <v>0</v>
      </c>
      <c r="BM45" s="22">
        <f t="shared" si="100"/>
        <v>0</v>
      </c>
      <c r="BN45" s="22">
        <f t="shared" si="100"/>
        <v>0</v>
      </c>
      <c r="BO45" s="22">
        <f t="shared" si="100"/>
        <v>0</v>
      </c>
      <c r="BP45" s="22">
        <f t="shared" si="100"/>
        <v>0</v>
      </c>
      <c r="BQ45" s="22">
        <f t="shared" si="100"/>
        <v>0</v>
      </c>
      <c r="BR45" s="22">
        <f t="shared" si="100"/>
        <v>0</v>
      </c>
    </row>
    <row r="46" spans="1:70" ht="18" x14ac:dyDescent="0.2">
      <c r="A46" s="14"/>
      <c r="B46" s="64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71"/>
        <v>0</v>
      </c>
      <c r="AJ46" s="3" t="str">
        <f t="shared" si="72"/>
        <v/>
      </c>
      <c r="AK46" s="5">
        <f t="shared" si="73"/>
        <v>0</v>
      </c>
      <c r="AL46" s="41">
        <f t="shared" si="74"/>
        <v>0</v>
      </c>
      <c r="AM46" s="33" t="str">
        <f t="shared" si="75"/>
        <v/>
      </c>
      <c r="AO46" s="22">
        <f t="shared" si="76"/>
        <v>0</v>
      </c>
      <c r="AP46">
        <f t="shared" si="77"/>
        <v>0</v>
      </c>
      <c r="AQ46">
        <f t="shared" si="78"/>
        <v>0</v>
      </c>
      <c r="AR46">
        <f t="shared" si="79"/>
        <v>0</v>
      </c>
      <c r="AS46">
        <f t="shared" si="80"/>
        <v>0</v>
      </c>
      <c r="AT46">
        <f t="shared" si="81"/>
        <v>0</v>
      </c>
      <c r="AU46">
        <f t="shared" si="82"/>
        <v>0</v>
      </c>
      <c r="AV46">
        <f t="shared" si="83"/>
        <v>0</v>
      </c>
      <c r="AW46">
        <f t="shared" si="84"/>
        <v>0</v>
      </c>
      <c r="AX46">
        <f t="shared" si="85"/>
        <v>0</v>
      </c>
      <c r="AY46">
        <f t="shared" si="86"/>
        <v>0</v>
      </c>
      <c r="AZ46">
        <f t="shared" si="87"/>
        <v>0</v>
      </c>
      <c r="BA46">
        <f t="shared" si="88"/>
        <v>0</v>
      </c>
      <c r="BB46">
        <f t="shared" si="89"/>
        <v>0</v>
      </c>
      <c r="BC46">
        <f t="shared" si="90"/>
        <v>0</v>
      </c>
      <c r="BD46">
        <f t="shared" si="91"/>
        <v>0</v>
      </c>
      <c r="BE46" s="22">
        <f t="shared" ref="BE46:BR46" si="101">BD46+LARGE($AO46:$BC46,BE$4)</f>
        <v>0</v>
      </c>
      <c r="BF46" s="22">
        <f t="shared" si="101"/>
        <v>0</v>
      </c>
      <c r="BG46" s="22">
        <f t="shared" si="101"/>
        <v>0</v>
      </c>
      <c r="BH46" s="22">
        <f t="shared" si="101"/>
        <v>0</v>
      </c>
      <c r="BI46" s="22">
        <f t="shared" si="101"/>
        <v>0</v>
      </c>
      <c r="BJ46" s="22">
        <f t="shared" si="101"/>
        <v>0</v>
      </c>
      <c r="BK46" s="22">
        <f t="shared" si="101"/>
        <v>0</v>
      </c>
      <c r="BL46" s="22">
        <f t="shared" si="101"/>
        <v>0</v>
      </c>
      <c r="BM46" s="22">
        <f t="shared" si="101"/>
        <v>0</v>
      </c>
      <c r="BN46" s="22">
        <f t="shared" si="101"/>
        <v>0</v>
      </c>
      <c r="BO46" s="22">
        <f t="shared" si="101"/>
        <v>0</v>
      </c>
      <c r="BP46" s="22">
        <f t="shared" si="101"/>
        <v>0</v>
      </c>
      <c r="BQ46" s="22">
        <f t="shared" si="101"/>
        <v>0</v>
      </c>
      <c r="BR46" s="22">
        <f t="shared" si="101"/>
        <v>0</v>
      </c>
    </row>
    <row r="47" spans="1:70" ht="18" x14ac:dyDescent="0.2">
      <c r="A47" s="14"/>
      <c r="B47" s="64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71"/>
        <v>0</v>
      </c>
      <c r="AJ47" s="3" t="str">
        <f t="shared" si="72"/>
        <v/>
      </c>
      <c r="AK47" s="5">
        <f t="shared" si="73"/>
        <v>0</v>
      </c>
      <c r="AL47" s="41">
        <f t="shared" si="74"/>
        <v>0</v>
      </c>
      <c r="AM47" s="33" t="str">
        <f t="shared" si="75"/>
        <v/>
      </c>
      <c r="AO47" s="22">
        <f t="shared" si="76"/>
        <v>0</v>
      </c>
      <c r="AP47">
        <f t="shared" si="77"/>
        <v>0</v>
      </c>
      <c r="AQ47">
        <f t="shared" si="78"/>
        <v>0</v>
      </c>
      <c r="AR47">
        <f t="shared" si="79"/>
        <v>0</v>
      </c>
      <c r="AS47">
        <f t="shared" si="80"/>
        <v>0</v>
      </c>
      <c r="AT47">
        <f t="shared" si="81"/>
        <v>0</v>
      </c>
      <c r="AU47">
        <f t="shared" si="82"/>
        <v>0</v>
      </c>
      <c r="AV47">
        <f t="shared" si="83"/>
        <v>0</v>
      </c>
      <c r="AW47">
        <f t="shared" si="84"/>
        <v>0</v>
      </c>
      <c r="AX47">
        <f t="shared" si="85"/>
        <v>0</v>
      </c>
      <c r="AY47">
        <f t="shared" si="86"/>
        <v>0</v>
      </c>
      <c r="AZ47">
        <f t="shared" si="87"/>
        <v>0</v>
      </c>
      <c r="BA47">
        <f t="shared" si="88"/>
        <v>0</v>
      </c>
      <c r="BB47">
        <f t="shared" si="89"/>
        <v>0</v>
      </c>
      <c r="BC47">
        <f t="shared" si="90"/>
        <v>0</v>
      </c>
      <c r="BD47">
        <f t="shared" si="91"/>
        <v>0</v>
      </c>
      <c r="BE47" s="22">
        <f t="shared" ref="BE47:BR47" si="102">BD47+LARGE($AO47:$BC47,BE$4)</f>
        <v>0</v>
      </c>
      <c r="BF47" s="22">
        <f t="shared" si="102"/>
        <v>0</v>
      </c>
      <c r="BG47" s="22">
        <f t="shared" si="102"/>
        <v>0</v>
      </c>
      <c r="BH47" s="22">
        <f t="shared" si="102"/>
        <v>0</v>
      </c>
      <c r="BI47" s="22">
        <f t="shared" si="102"/>
        <v>0</v>
      </c>
      <c r="BJ47" s="22">
        <f t="shared" si="102"/>
        <v>0</v>
      </c>
      <c r="BK47" s="22">
        <f t="shared" si="102"/>
        <v>0</v>
      </c>
      <c r="BL47" s="22">
        <f t="shared" si="102"/>
        <v>0</v>
      </c>
      <c r="BM47" s="22">
        <f t="shared" si="102"/>
        <v>0</v>
      </c>
      <c r="BN47" s="22">
        <f t="shared" si="102"/>
        <v>0</v>
      </c>
      <c r="BO47" s="22">
        <f t="shared" si="102"/>
        <v>0</v>
      </c>
      <c r="BP47" s="22">
        <f t="shared" si="102"/>
        <v>0</v>
      </c>
      <c r="BQ47" s="22">
        <f t="shared" si="102"/>
        <v>0</v>
      </c>
      <c r="BR47" s="22">
        <f t="shared" si="102"/>
        <v>0</v>
      </c>
    </row>
    <row r="48" spans="1:70" ht="18" x14ac:dyDescent="0.2">
      <c r="A48" s="14"/>
      <c r="B48" s="64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71"/>
        <v>0</v>
      </c>
      <c r="AJ48" s="3" t="str">
        <f t="shared" si="72"/>
        <v/>
      </c>
      <c r="AK48" s="5">
        <f t="shared" si="73"/>
        <v>0</v>
      </c>
      <c r="AL48" s="41">
        <f t="shared" si="74"/>
        <v>0</v>
      </c>
      <c r="AM48" s="33" t="str">
        <f t="shared" si="75"/>
        <v/>
      </c>
      <c r="AO48" s="22">
        <f t="shared" si="76"/>
        <v>0</v>
      </c>
      <c r="AP48">
        <f t="shared" si="77"/>
        <v>0</v>
      </c>
      <c r="AQ48">
        <f t="shared" si="78"/>
        <v>0</v>
      </c>
      <c r="AR48">
        <f t="shared" si="79"/>
        <v>0</v>
      </c>
      <c r="AS48">
        <f t="shared" si="80"/>
        <v>0</v>
      </c>
      <c r="AT48">
        <f t="shared" si="81"/>
        <v>0</v>
      </c>
      <c r="AU48">
        <f t="shared" si="82"/>
        <v>0</v>
      </c>
      <c r="AV48">
        <f t="shared" si="83"/>
        <v>0</v>
      </c>
      <c r="AW48">
        <f t="shared" si="84"/>
        <v>0</v>
      </c>
      <c r="AX48">
        <f t="shared" si="85"/>
        <v>0</v>
      </c>
      <c r="AY48">
        <f t="shared" si="86"/>
        <v>0</v>
      </c>
      <c r="AZ48">
        <f t="shared" si="87"/>
        <v>0</v>
      </c>
      <c r="BA48">
        <f t="shared" si="88"/>
        <v>0</v>
      </c>
      <c r="BB48">
        <f t="shared" si="89"/>
        <v>0</v>
      </c>
      <c r="BC48">
        <f t="shared" si="90"/>
        <v>0</v>
      </c>
      <c r="BD48">
        <f t="shared" si="91"/>
        <v>0</v>
      </c>
      <c r="BE48" s="22">
        <f t="shared" ref="BE48:BR48" si="103">BD48+LARGE($AO48:$BC48,BE$4)</f>
        <v>0</v>
      </c>
      <c r="BF48" s="22">
        <f t="shared" si="103"/>
        <v>0</v>
      </c>
      <c r="BG48" s="22">
        <f t="shared" si="103"/>
        <v>0</v>
      </c>
      <c r="BH48" s="22">
        <f t="shared" si="103"/>
        <v>0</v>
      </c>
      <c r="BI48" s="22">
        <f t="shared" si="103"/>
        <v>0</v>
      </c>
      <c r="BJ48" s="22">
        <f t="shared" si="103"/>
        <v>0</v>
      </c>
      <c r="BK48" s="22">
        <f t="shared" si="103"/>
        <v>0</v>
      </c>
      <c r="BL48" s="22">
        <f t="shared" si="103"/>
        <v>0</v>
      </c>
      <c r="BM48" s="22">
        <f t="shared" si="103"/>
        <v>0</v>
      </c>
      <c r="BN48" s="22">
        <f t="shared" si="103"/>
        <v>0</v>
      </c>
      <c r="BO48" s="22">
        <f t="shared" si="103"/>
        <v>0</v>
      </c>
      <c r="BP48" s="22">
        <f t="shared" si="103"/>
        <v>0</v>
      </c>
      <c r="BQ48" s="22">
        <f t="shared" si="103"/>
        <v>0</v>
      </c>
      <c r="BR48" s="22">
        <f t="shared" si="103"/>
        <v>0</v>
      </c>
    </row>
    <row r="49" spans="1:70" ht="18" x14ac:dyDescent="0.2">
      <c r="A49" s="14"/>
      <c r="B49" s="64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71"/>
        <v>0</v>
      </c>
      <c r="AJ49" s="3" t="str">
        <f t="shared" si="72"/>
        <v/>
      </c>
      <c r="AK49" s="5">
        <f t="shared" si="73"/>
        <v>0</v>
      </c>
      <c r="AL49" s="41">
        <f t="shared" si="74"/>
        <v>0</v>
      </c>
      <c r="AM49" s="33" t="str">
        <f t="shared" si="75"/>
        <v/>
      </c>
      <c r="AO49" s="22">
        <f t="shared" si="76"/>
        <v>0</v>
      </c>
      <c r="AP49">
        <f t="shared" si="77"/>
        <v>0</v>
      </c>
      <c r="AQ49">
        <f t="shared" si="78"/>
        <v>0</v>
      </c>
      <c r="AR49">
        <f t="shared" si="79"/>
        <v>0</v>
      </c>
      <c r="AS49">
        <f t="shared" si="80"/>
        <v>0</v>
      </c>
      <c r="AT49">
        <f t="shared" si="81"/>
        <v>0</v>
      </c>
      <c r="AU49">
        <f t="shared" si="82"/>
        <v>0</v>
      </c>
      <c r="AV49">
        <f t="shared" si="83"/>
        <v>0</v>
      </c>
      <c r="AW49">
        <f t="shared" si="84"/>
        <v>0</v>
      </c>
      <c r="AX49">
        <f t="shared" si="85"/>
        <v>0</v>
      </c>
      <c r="AY49">
        <f t="shared" si="86"/>
        <v>0</v>
      </c>
      <c r="AZ49">
        <f t="shared" si="87"/>
        <v>0</v>
      </c>
      <c r="BA49">
        <f t="shared" si="88"/>
        <v>0</v>
      </c>
      <c r="BB49">
        <f t="shared" si="89"/>
        <v>0</v>
      </c>
      <c r="BC49">
        <f t="shared" si="90"/>
        <v>0</v>
      </c>
      <c r="BD49">
        <f t="shared" si="91"/>
        <v>0</v>
      </c>
      <c r="BE49" s="22">
        <f t="shared" ref="BE49:BR49" si="104">BD49+LARGE($AO49:$BC49,BE$4)</f>
        <v>0</v>
      </c>
      <c r="BF49" s="22">
        <f t="shared" si="104"/>
        <v>0</v>
      </c>
      <c r="BG49" s="22">
        <f t="shared" si="104"/>
        <v>0</v>
      </c>
      <c r="BH49" s="22">
        <f t="shared" si="104"/>
        <v>0</v>
      </c>
      <c r="BI49" s="22">
        <f t="shared" si="104"/>
        <v>0</v>
      </c>
      <c r="BJ49" s="22">
        <f t="shared" si="104"/>
        <v>0</v>
      </c>
      <c r="BK49" s="22">
        <f t="shared" si="104"/>
        <v>0</v>
      </c>
      <c r="BL49" s="22">
        <f t="shared" si="104"/>
        <v>0</v>
      </c>
      <c r="BM49" s="22">
        <f t="shared" si="104"/>
        <v>0</v>
      </c>
      <c r="BN49" s="22">
        <f t="shared" si="104"/>
        <v>0</v>
      </c>
      <c r="BO49" s="22">
        <f t="shared" si="104"/>
        <v>0</v>
      </c>
      <c r="BP49" s="22">
        <f t="shared" si="104"/>
        <v>0</v>
      </c>
      <c r="BQ49" s="22">
        <f t="shared" si="104"/>
        <v>0</v>
      </c>
      <c r="BR49" s="22">
        <f t="shared" si="104"/>
        <v>0</v>
      </c>
    </row>
    <row r="50" spans="1:70" ht="18" x14ac:dyDescent="0.2">
      <c r="A50" s="14"/>
      <c r="B50" s="64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71"/>
        <v>0</v>
      </c>
      <c r="AJ50" s="3" t="str">
        <f t="shared" si="72"/>
        <v/>
      </c>
      <c r="AK50" s="5">
        <f t="shared" si="73"/>
        <v>0</v>
      </c>
      <c r="AL50" s="41">
        <f t="shared" si="74"/>
        <v>0</v>
      </c>
      <c r="AM50" s="33" t="str">
        <f t="shared" si="75"/>
        <v/>
      </c>
      <c r="AO50" s="22">
        <f t="shared" si="76"/>
        <v>0</v>
      </c>
      <c r="AP50">
        <f t="shared" si="77"/>
        <v>0</v>
      </c>
      <c r="AQ50">
        <f t="shared" si="78"/>
        <v>0</v>
      </c>
      <c r="AR50">
        <f t="shared" si="79"/>
        <v>0</v>
      </c>
      <c r="AS50">
        <f t="shared" si="80"/>
        <v>0</v>
      </c>
      <c r="AT50">
        <f t="shared" si="81"/>
        <v>0</v>
      </c>
      <c r="AU50">
        <f t="shared" si="82"/>
        <v>0</v>
      </c>
      <c r="AV50">
        <f t="shared" si="83"/>
        <v>0</v>
      </c>
      <c r="AW50">
        <f t="shared" si="84"/>
        <v>0</v>
      </c>
      <c r="AX50">
        <f t="shared" si="85"/>
        <v>0</v>
      </c>
      <c r="AY50">
        <f t="shared" si="86"/>
        <v>0</v>
      </c>
      <c r="AZ50">
        <f t="shared" si="87"/>
        <v>0</v>
      </c>
      <c r="BA50">
        <f t="shared" si="88"/>
        <v>0</v>
      </c>
      <c r="BB50">
        <f t="shared" si="89"/>
        <v>0</v>
      </c>
      <c r="BC50">
        <f t="shared" si="90"/>
        <v>0</v>
      </c>
      <c r="BD50">
        <f t="shared" si="91"/>
        <v>0</v>
      </c>
      <c r="BE50" s="22">
        <f t="shared" ref="BE50:BR50" si="105">BD50+LARGE($AO50:$BC50,BE$4)</f>
        <v>0</v>
      </c>
      <c r="BF50" s="22">
        <f t="shared" si="105"/>
        <v>0</v>
      </c>
      <c r="BG50" s="22">
        <f t="shared" si="105"/>
        <v>0</v>
      </c>
      <c r="BH50" s="22">
        <f t="shared" si="105"/>
        <v>0</v>
      </c>
      <c r="BI50" s="22">
        <f t="shared" si="105"/>
        <v>0</v>
      </c>
      <c r="BJ50" s="22">
        <f t="shared" si="105"/>
        <v>0</v>
      </c>
      <c r="BK50" s="22">
        <f t="shared" si="105"/>
        <v>0</v>
      </c>
      <c r="BL50" s="22">
        <f t="shared" si="105"/>
        <v>0</v>
      </c>
      <c r="BM50" s="22">
        <f t="shared" si="105"/>
        <v>0</v>
      </c>
      <c r="BN50" s="22">
        <f t="shared" si="105"/>
        <v>0</v>
      </c>
      <c r="BO50" s="22">
        <f t="shared" si="105"/>
        <v>0</v>
      </c>
      <c r="BP50" s="22">
        <f t="shared" si="105"/>
        <v>0</v>
      </c>
      <c r="BQ50" s="22">
        <f t="shared" si="105"/>
        <v>0</v>
      </c>
      <c r="BR50" s="22">
        <f t="shared" si="105"/>
        <v>0</v>
      </c>
    </row>
    <row r="51" spans="1:70" ht="18" x14ac:dyDescent="0.2">
      <c r="A51" s="14"/>
      <c r="B51" s="64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71"/>
        <v>0</v>
      </c>
      <c r="AJ51" s="3" t="str">
        <f t="shared" si="72"/>
        <v/>
      </c>
      <c r="AK51" s="5">
        <f t="shared" si="73"/>
        <v>0</v>
      </c>
      <c r="AL51" s="41">
        <f t="shared" si="74"/>
        <v>0</v>
      </c>
      <c r="AM51" s="33" t="str">
        <f t="shared" si="75"/>
        <v/>
      </c>
      <c r="AO51" s="22">
        <f t="shared" si="76"/>
        <v>0</v>
      </c>
      <c r="AP51">
        <f t="shared" si="77"/>
        <v>0</v>
      </c>
      <c r="AQ51">
        <f t="shared" si="78"/>
        <v>0</v>
      </c>
      <c r="AR51">
        <f t="shared" si="79"/>
        <v>0</v>
      </c>
      <c r="AS51">
        <f t="shared" si="80"/>
        <v>0</v>
      </c>
      <c r="AT51">
        <f t="shared" si="81"/>
        <v>0</v>
      </c>
      <c r="AU51">
        <f t="shared" si="82"/>
        <v>0</v>
      </c>
      <c r="AV51">
        <f t="shared" si="83"/>
        <v>0</v>
      </c>
      <c r="AW51">
        <f t="shared" si="84"/>
        <v>0</v>
      </c>
      <c r="AX51">
        <f t="shared" si="85"/>
        <v>0</v>
      </c>
      <c r="AY51">
        <f t="shared" si="86"/>
        <v>0</v>
      </c>
      <c r="AZ51">
        <f t="shared" si="87"/>
        <v>0</v>
      </c>
      <c r="BA51">
        <f t="shared" si="88"/>
        <v>0</v>
      </c>
      <c r="BB51">
        <f t="shared" si="89"/>
        <v>0</v>
      </c>
      <c r="BC51">
        <f t="shared" si="90"/>
        <v>0</v>
      </c>
      <c r="BD51">
        <f t="shared" si="91"/>
        <v>0</v>
      </c>
      <c r="BE51" s="22">
        <f t="shared" ref="BE51:BR51" si="106">BD51+LARGE($AO51:$BC51,BE$4)</f>
        <v>0</v>
      </c>
      <c r="BF51" s="22">
        <f t="shared" si="106"/>
        <v>0</v>
      </c>
      <c r="BG51" s="22">
        <f t="shared" si="106"/>
        <v>0</v>
      </c>
      <c r="BH51" s="22">
        <f t="shared" si="106"/>
        <v>0</v>
      </c>
      <c r="BI51" s="22">
        <f t="shared" si="106"/>
        <v>0</v>
      </c>
      <c r="BJ51" s="22">
        <f t="shared" si="106"/>
        <v>0</v>
      </c>
      <c r="BK51" s="22">
        <f t="shared" si="106"/>
        <v>0</v>
      </c>
      <c r="BL51" s="22">
        <f t="shared" si="106"/>
        <v>0</v>
      </c>
      <c r="BM51" s="22">
        <f t="shared" si="106"/>
        <v>0</v>
      </c>
      <c r="BN51" s="22">
        <f t="shared" si="106"/>
        <v>0</v>
      </c>
      <c r="BO51" s="22">
        <f t="shared" si="106"/>
        <v>0</v>
      </c>
      <c r="BP51" s="22">
        <f t="shared" si="106"/>
        <v>0</v>
      </c>
      <c r="BQ51" s="22">
        <f t="shared" si="106"/>
        <v>0</v>
      </c>
      <c r="BR51" s="22">
        <f t="shared" si="106"/>
        <v>0</v>
      </c>
    </row>
    <row r="52" spans="1:70" ht="18" x14ac:dyDescent="0.2">
      <c r="A52" s="14"/>
      <c r="B52" s="64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71"/>
        <v>0</v>
      </c>
      <c r="AJ52" s="3" t="str">
        <f t="shared" si="72"/>
        <v/>
      </c>
      <c r="AK52" s="5">
        <f t="shared" si="73"/>
        <v>0</v>
      </c>
      <c r="AL52" s="41">
        <f t="shared" si="74"/>
        <v>0</v>
      </c>
      <c r="AM52" s="33" t="str">
        <f t="shared" si="75"/>
        <v/>
      </c>
      <c r="AO52" s="22">
        <f t="shared" si="76"/>
        <v>0</v>
      </c>
      <c r="AP52">
        <f t="shared" si="77"/>
        <v>0</v>
      </c>
      <c r="AQ52">
        <f t="shared" si="78"/>
        <v>0</v>
      </c>
      <c r="AR52">
        <f t="shared" si="79"/>
        <v>0</v>
      </c>
      <c r="AS52">
        <f t="shared" si="80"/>
        <v>0</v>
      </c>
      <c r="AT52">
        <f t="shared" si="81"/>
        <v>0</v>
      </c>
      <c r="AU52">
        <f t="shared" si="82"/>
        <v>0</v>
      </c>
      <c r="AV52">
        <f t="shared" si="83"/>
        <v>0</v>
      </c>
      <c r="AW52">
        <f t="shared" si="84"/>
        <v>0</v>
      </c>
      <c r="AX52">
        <f t="shared" si="85"/>
        <v>0</v>
      </c>
      <c r="AY52">
        <f t="shared" si="86"/>
        <v>0</v>
      </c>
      <c r="AZ52">
        <f t="shared" si="87"/>
        <v>0</v>
      </c>
      <c r="BA52">
        <f t="shared" si="88"/>
        <v>0</v>
      </c>
      <c r="BB52">
        <f t="shared" si="89"/>
        <v>0</v>
      </c>
      <c r="BC52">
        <f t="shared" si="90"/>
        <v>0</v>
      </c>
      <c r="BD52">
        <f t="shared" si="91"/>
        <v>0</v>
      </c>
      <c r="BE52" s="22">
        <f t="shared" ref="BE52:BR52" si="107">BD52+LARGE($AO52:$BC52,BE$4)</f>
        <v>0</v>
      </c>
      <c r="BF52" s="22">
        <f t="shared" si="107"/>
        <v>0</v>
      </c>
      <c r="BG52" s="22">
        <f t="shared" si="107"/>
        <v>0</v>
      </c>
      <c r="BH52" s="22">
        <f t="shared" si="107"/>
        <v>0</v>
      </c>
      <c r="BI52" s="22">
        <f t="shared" si="107"/>
        <v>0</v>
      </c>
      <c r="BJ52" s="22">
        <f t="shared" si="107"/>
        <v>0</v>
      </c>
      <c r="BK52" s="22">
        <f t="shared" si="107"/>
        <v>0</v>
      </c>
      <c r="BL52" s="22">
        <f t="shared" si="107"/>
        <v>0</v>
      </c>
      <c r="BM52" s="22">
        <f t="shared" si="107"/>
        <v>0</v>
      </c>
      <c r="BN52" s="22">
        <f t="shared" si="107"/>
        <v>0</v>
      </c>
      <c r="BO52" s="22">
        <f t="shared" si="107"/>
        <v>0</v>
      </c>
      <c r="BP52" s="22">
        <f t="shared" si="107"/>
        <v>0</v>
      </c>
      <c r="BQ52" s="22">
        <f t="shared" si="107"/>
        <v>0</v>
      </c>
      <c r="BR52" s="22">
        <f t="shared" si="107"/>
        <v>0</v>
      </c>
    </row>
    <row r="53" spans="1:70" ht="18" x14ac:dyDescent="0.2">
      <c r="A53" s="14"/>
      <c r="B53" s="64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71"/>
        <v>0</v>
      </c>
      <c r="AJ53" s="3" t="str">
        <f t="shared" si="72"/>
        <v/>
      </c>
      <c r="AK53" s="5">
        <f t="shared" si="73"/>
        <v>0</v>
      </c>
      <c r="AL53" s="41">
        <f t="shared" si="74"/>
        <v>0</v>
      </c>
      <c r="AM53" s="33" t="str">
        <f t="shared" si="75"/>
        <v/>
      </c>
      <c r="AO53" s="22">
        <f t="shared" si="76"/>
        <v>0</v>
      </c>
      <c r="AP53">
        <f t="shared" si="77"/>
        <v>0</v>
      </c>
      <c r="AQ53">
        <f t="shared" si="78"/>
        <v>0</v>
      </c>
      <c r="AR53">
        <f t="shared" si="79"/>
        <v>0</v>
      </c>
      <c r="AS53">
        <f t="shared" si="80"/>
        <v>0</v>
      </c>
      <c r="AT53">
        <f t="shared" si="81"/>
        <v>0</v>
      </c>
      <c r="AU53">
        <f t="shared" si="82"/>
        <v>0</v>
      </c>
      <c r="AV53">
        <f t="shared" si="83"/>
        <v>0</v>
      </c>
      <c r="AW53">
        <f t="shared" si="84"/>
        <v>0</v>
      </c>
      <c r="AX53">
        <f t="shared" si="85"/>
        <v>0</v>
      </c>
      <c r="AY53">
        <f t="shared" si="86"/>
        <v>0</v>
      </c>
      <c r="AZ53">
        <f t="shared" si="87"/>
        <v>0</v>
      </c>
      <c r="BA53">
        <f t="shared" si="88"/>
        <v>0</v>
      </c>
      <c r="BB53">
        <f t="shared" si="89"/>
        <v>0</v>
      </c>
      <c r="BC53">
        <f t="shared" si="90"/>
        <v>0</v>
      </c>
      <c r="BD53">
        <f t="shared" si="91"/>
        <v>0</v>
      </c>
      <c r="BE53" s="22">
        <f t="shared" ref="BE53:BR53" si="108">BD53+LARGE($AO53:$BC53,BE$4)</f>
        <v>0</v>
      </c>
      <c r="BF53" s="22">
        <f t="shared" si="108"/>
        <v>0</v>
      </c>
      <c r="BG53" s="22">
        <f t="shared" si="108"/>
        <v>0</v>
      </c>
      <c r="BH53" s="22">
        <f t="shared" si="108"/>
        <v>0</v>
      </c>
      <c r="BI53" s="22">
        <f t="shared" si="108"/>
        <v>0</v>
      </c>
      <c r="BJ53" s="22">
        <f t="shared" si="108"/>
        <v>0</v>
      </c>
      <c r="BK53" s="22">
        <f t="shared" si="108"/>
        <v>0</v>
      </c>
      <c r="BL53" s="22">
        <f t="shared" si="108"/>
        <v>0</v>
      </c>
      <c r="BM53" s="22">
        <f t="shared" si="108"/>
        <v>0</v>
      </c>
      <c r="BN53" s="22">
        <f t="shared" si="108"/>
        <v>0</v>
      </c>
      <c r="BO53" s="22">
        <f t="shared" si="108"/>
        <v>0</v>
      </c>
      <c r="BP53" s="22">
        <f t="shared" si="108"/>
        <v>0</v>
      </c>
      <c r="BQ53" s="22">
        <f t="shared" si="108"/>
        <v>0</v>
      </c>
      <c r="BR53" s="22">
        <f t="shared" si="108"/>
        <v>0</v>
      </c>
    </row>
    <row r="54" spans="1:70" ht="18" x14ac:dyDescent="0.2">
      <c r="A54" s="14"/>
      <c r="B54" s="64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71"/>
        <v>0</v>
      </c>
      <c r="AJ54" s="3" t="str">
        <f t="shared" si="72"/>
        <v/>
      </c>
      <c r="AK54" s="5">
        <f t="shared" si="73"/>
        <v>0</v>
      </c>
      <c r="AL54" s="41">
        <f t="shared" si="74"/>
        <v>0</v>
      </c>
      <c r="AM54" s="33" t="str">
        <f t="shared" si="75"/>
        <v/>
      </c>
      <c r="AO54" s="22">
        <f t="shared" si="76"/>
        <v>0</v>
      </c>
      <c r="AP54">
        <f t="shared" si="77"/>
        <v>0</v>
      </c>
      <c r="AQ54">
        <f t="shared" si="78"/>
        <v>0</v>
      </c>
      <c r="AR54">
        <f t="shared" si="79"/>
        <v>0</v>
      </c>
      <c r="AS54">
        <f t="shared" si="80"/>
        <v>0</v>
      </c>
      <c r="AT54">
        <f t="shared" si="81"/>
        <v>0</v>
      </c>
      <c r="AU54">
        <f t="shared" si="82"/>
        <v>0</v>
      </c>
      <c r="AV54">
        <f t="shared" si="83"/>
        <v>0</v>
      </c>
      <c r="AW54">
        <f t="shared" si="84"/>
        <v>0</v>
      </c>
      <c r="AX54">
        <f t="shared" si="85"/>
        <v>0</v>
      </c>
      <c r="AY54">
        <f t="shared" si="86"/>
        <v>0</v>
      </c>
      <c r="AZ54">
        <f t="shared" si="87"/>
        <v>0</v>
      </c>
      <c r="BA54">
        <f t="shared" si="88"/>
        <v>0</v>
      </c>
      <c r="BB54">
        <f t="shared" si="89"/>
        <v>0</v>
      </c>
      <c r="BC54">
        <f t="shared" si="90"/>
        <v>0</v>
      </c>
      <c r="BD54">
        <f t="shared" si="91"/>
        <v>0</v>
      </c>
      <c r="BE54" s="22">
        <f t="shared" ref="BE54:BR54" si="109">BD54+LARGE($AO54:$BC54,BE$4)</f>
        <v>0</v>
      </c>
      <c r="BF54" s="22">
        <f t="shared" si="109"/>
        <v>0</v>
      </c>
      <c r="BG54" s="22">
        <f t="shared" si="109"/>
        <v>0</v>
      </c>
      <c r="BH54" s="22">
        <f t="shared" si="109"/>
        <v>0</v>
      </c>
      <c r="BI54" s="22">
        <f t="shared" si="109"/>
        <v>0</v>
      </c>
      <c r="BJ54" s="22">
        <f t="shared" si="109"/>
        <v>0</v>
      </c>
      <c r="BK54" s="22">
        <f t="shared" si="109"/>
        <v>0</v>
      </c>
      <c r="BL54" s="22">
        <f t="shared" si="109"/>
        <v>0</v>
      </c>
      <c r="BM54" s="22">
        <f t="shared" si="109"/>
        <v>0</v>
      </c>
      <c r="BN54" s="22">
        <f t="shared" si="109"/>
        <v>0</v>
      </c>
      <c r="BO54" s="22">
        <f t="shared" si="109"/>
        <v>0</v>
      </c>
      <c r="BP54" s="22">
        <f t="shared" si="109"/>
        <v>0</v>
      </c>
      <c r="BQ54" s="22">
        <f t="shared" si="109"/>
        <v>0</v>
      </c>
      <c r="BR54" s="22">
        <f t="shared" si="109"/>
        <v>0</v>
      </c>
    </row>
    <row r="55" spans="1:70" ht="18" x14ac:dyDescent="0.2">
      <c r="A55" s="14"/>
      <c r="B55" s="64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71"/>
        <v>0</v>
      </c>
      <c r="AJ55" s="3" t="str">
        <f t="shared" si="72"/>
        <v/>
      </c>
      <c r="AK55" s="5">
        <f t="shared" si="73"/>
        <v>0</v>
      </c>
      <c r="AL55" s="41">
        <f t="shared" si="74"/>
        <v>0</v>
      </c>
      <c r="AM55" s="33" t="str">
        <f t="shared" si="75"/>
        <v/>
      </c>
      <c r="AO55" s="22">
        <f t="shared" si="76"/>
        <v>0</v>
      </c>
      <c r="AP55">
        <f t="shared" si="77"/>
        <v>0</v>
      </c>
      <c r="AQ55">
        <f t="shared" si="78"/>
        <v>0</v>
      </c>
      <c r="AR55">
        <f t="shared" si="79"/>
        <v>0</v>
      </c>
      <c r="AS55">
        <f t="shared" si="80"/>
        <v>0</v>
      </c>
      <c r="AT55">
        <f t="shared" si="81"/>
        <v>0</v>
      </c>
      <c r="AU55">
        <f t="shared" si="82"/>
        <v>0</v>
      </c>
      <c r="AV55">
        <f t="shared" si="83"/>
        <v>0</v>
      </c>
      <c r="AW55">
        <f t="shared" si="84"/>
        <v>0</v>
      </c>
      <c r="AX55">
        <f t="shared" si="85"/>
        <v>0</v>
      </c>
      <c r="AY55">
        <f t="shared" si="86"/>
        <v>0</v>
      </c>
      <c r="AZ55">
        <f t="shared" si="87"/>
        <v>0</v>
      </c>
      <c r="BA55">
        <f t="shared" si="88"/>
        <v>0</v>
      </c>
      <c r="BB55">
        <f t="shared" si="89"/>
        <v>0</v>
      </c>
      <c r="BC55">
        <f t="shared" si="90"/>
        <v>0</v>
      </c>
      <c r="BD55">
        <f t="shared" si="91"/>
        <v>0</v>
      </c>
      <c r="BE55" s="22">
        <f t="shared" ref="BE55:BR55" si="110">BD55+LARGE($AO55:$BC55,BE$4)</f>
        <v>0</v>
      </c>
      <c r="BF55" s="22">
        <f t="shared" si="110"/>
        <v>0</v>
      </c>
      <c r="BG55" s="22">
        <f t="shared" si="110"/>
        <v>0</v>
      </c>
      <c r="BH55" s="22">
        <f t="shared" si="110"/>
        <v>0</v>
      </c>
      <c r="BI55" s="22">
        <f t="shared" si="110"/>
        <v>0</v>
      </c>
      <c r="BJ55" s="22">
        <f t="shared" si="110"/>
        <v>0</v>
      </c>
      <c r="BK55" s="22">
        <f t="shared" si="110"/>
        <v>0</v>
      </c>
      <c r="BL55" s="22">
        <f t="shared" si="110"/>
        <v>0</v>
      </c>
      <c r="BM55" s="22">
        <f t="shared" si="110"/>
        <v>0</v>
      </c>
      <c r="BN55" s="22">
        <f t="shared" si="110"/>
        <v>0</v>
      </c>
      <c r="BO55" s="22">
        <f t="shared" si="110"/>
        <v>0</v>
      </c>
      <c r="BP55" s="22">
        <f t="shared" si="110"/>
        <v>0</v>
      </c>
      <c r="BQ55" s="22">
        <f t="shared" si="110"/>
        <v>0</v>
      </c>
      <c r="BR55" s="22">
        <f t="shared" si="110"/>
        <v>0</v>
      </c>
    </row>
    <row r="56" spans="1:70" ht="18" x14ac:dyDescent="0.2">
      <c r="A56" s="14"/>
      <c r="B56" s="64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71"/>
        <v>0</v>
      </c>
      <c r="AJ56" s="3" t="str">
        <f t="shared" si="72"/>
        <v/>
      </c>
      <c r="AK56" s="5">
        <f t="shared" si="73"/>
        <v>0</v>
      </c>
      <c r="AL56" s="41">
        <f t="shared" si="74"/>
        <v>0</v>
      </c>
      <c r="AM56" s="33" t="str">
        <f t="shared" si="75"/>
        <v/>
      </c>
      <c r="AO56" s="22">
        <f t="shared" si="76"/>
        <v>0</v>
      </c>
      <c r="AP56">
        <f t="shared" si="77"/>
        <v>0</v>
      </c>
      <c r="AQ56">
        <f t="shared" si="78"/>
        <v>0</v>
      </c>
      <c r="AR56">
        <f t="shared" si="79"/>
        <v>0</v>
      </c>
      <c r="AS56">
        <f t="shared" si="80"/>
        <v>0</v>
      </c>
      <c r="AT56">
        <f t="shared" si="81"/>
        <v>0</v>
      </c>
      <c r="AU56">
        <f t="shared" si="82"/>
        <v>0</v>
      </c>
      <c r="AV56">
        <f t="shared" si="83"/>
        <v>0</v>
      </c>
      <c r="AW56">
        <f t="shared" si="84"/>
        <v>0</v>
      </c>
      <c r="AX56">
        <f t="shared" si="85"/>
        <v>0</v>
      </c>
      <c r="AY56">
        <f t="shared" si="86"/>
        <v>0</v>
      </c>
      <c r="AZ56">
        <f t="shared" si="87"/>
        <v>0</v>
      </c>
      <c r="BA56">
        <f t="shared" si="88"/>
        <v>0</v>
      </c>
      <c r="BB56">
        <f t="shared" si="89"/>
        <v>0</v>
      </c>
      <c r="BC56">
        <f t="shared" si="90"/>
        <v>0</v>
      </c>
      <c r="BD56">
        <f t="shared" si="91"/>
        <v>0</v>
      </c>
      <c r="BE56" s="22">
        <f t="shared" ref="BE56:BR56" si="111">BD56+LARGE($AO56:$BC56,BE$4)</f>
        <v>0</v>
      </c>
      <c r="BF56" s="22">
        <f t="shared" si="111"/>
        <v>0</v>
      </c>
      <c r="BG56" s="22">
        <f t="shared" si="111"/>
        <v>0</v>
      </c>
      <c r="BH56" s="22">
        <f t="shared" si="111"/>
        <v>0</v>
      </c>
      <c r="BI56" s="22">
        <f t="shared" si="111"/>
        <v>0</v>
      </c>
      <c r="BJ56" s="22">
        <f t="shared" si="111"/>
        <v>0</v>
      </c>
      <c r="BK56" s="22">
        <f t="shared" si="111"/>
        <v>0</v>
      </c>
      <c r="BL56" s="22">
        <f t="shared" si="111"/>
        <v>0</v>
      </c>
      <c r="BM56" s="22">
        <f t="shared" si="111"/>
        <v>0</v>
      </c>
      <c r="BN56" s="22">
        <f t="shared" si="111"/>
        <v>0</v>
      </c>
      <c r="BO56" s="22">
        <f t="shared" si="111"/>
        <v>0</v>
      </c>
      <c r="BP56" s="22">
        <f t="shared" si="111"/>
        <v>0</v>
      </c>
      <c r="BQ56" s="22">
        <f t="shared" si="111"/>
        <v>0</v>
      </c>
      <c r="BR56" s="22">
        <f t="shared" si="111"/>
        <v>0</v>
      </c>
    </row>
    <row r="57" spans="1:70" ht="18" x14ac:dyDescent="0.2">
      <c r="A57" s="14"/>
      <c r="B57" s="64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71"/>
        <v>0</v>
      </c>
      <c r="AJ57" s="3" t="str">
        <f t="shared" si="72"/>
        <v/>
      </c>
      <c r="AK57" s="5">
        <f t="shared" si="73"/>
        <v>0</v>
      </c>
      <c r="AL57" s="41">
        <f t="shared" si="74"/>
        <v>0</v>
      </c>
      <c r="AM57" s="33" t="str">
        <f t="shared" si="75"/>
        <v/>
      </c>
      <c r="AO57" s="22">
        <f t="shared" si="76"/>
        <v>0</v>
      </c>
      <c r="AP57">
        <f t="shared" si="77"/>
        <v>0</v>
      </c>
      <c r="AQ57">
        <f t="shared" si="78"/>
        <v>0</v>
      </c>
      <c r="AR57">
        <f t="shared" si="79"/>
        <v>0</v>
      </c>
      <c r="AS57">
        <f t="shared" si="80"/>
        <v>0</v>
      </c>
      <c r="AT57">
        <f t="shared" si="81"/>
        <v>0</v>
      </c>
      <c r="AU57">
        <f t="shared" si="82"/>
        <v>0</v>
      </c>
      <c r="AV57">
        <f t="shared" si="83"/>
        <v>0</v>
      </c>
      <c r="AW57">
        <f t="shared" si="84"/>
        <v>0</v>
      </c>
      <c r="AX57">
        <f t="shared" si="85"/>
        <v>0</v>
      </c>
      <c r="AY57">
        <f t="shared" si="86"/>
        <v>0</v>
      </c>
      <c r="AZ57">
        <f t="shared" si="87"/>
        <v>0</v>
      </c>
      <c r="BA57">
        <f t="shared" si="88"/>
        <v>0</v>
      </c>
      <c r="BB57">
        <f t="shared" si="89"/>
        <v>0</v>
      </c>
      <c r="BC57">
        <f t="shared" si="90"/>
        <v>0</v>
      </c>
      <c r="BD57">
        <f t="shared" si="91"/>
        <v>0</v>
      </c>
      <c r="BE57" s="22">
        <f t="shared" ref="BE57:BR57" si="112">BD57+LARGE($AO57:$BC57,BE$4)</f>
        <v>0</v>
      </c>
      <c r="BF57" s="22">
        <f t="shared" si="112"/>
        <v>0</v>
      </c>
      <c r="BG57" s="22">
        <f t="shared" si="112"/>
        <v>0</v>
      </c>
      <c r="BH57" s="22">
        <f t="shared" si="112"/>
        <v>0</v>
      </c>
      <c r="BI57" s="22">
        <f t="shared" si="112"/>
        <v>0</v>
      </c>
      <c r="BJ57" s="22">
        <f t="shared" si="112"/>
        <v>0</v>
      </c>
      <c r="BK57" s="22">
        <f t="shared" si="112"/>
        <v>0</v>
      </c>
      <c r="BL57" s="22">
        <f t="shared" si="112"/>
        <v>0</v>
      </c>
      <c r="BM57" s="22">
        <f t="shared" si="112"/>
        <v>0</v>
      </c>
      <c r="BN57" s="22">
        <f t="shared" si="112"/>
        <v>0</v>
      </c>
      <c r="BO57" s="22">
        <f t="shared" si="112"/>
        <v>0</v>
      </c>
      <c r="BP57" s="22">
        <f t="shared" si="112"/>
        <v>0</v>
      </c>
      <c r="BQ57" s="22">
        <f t="shared" si="112"/>
        <v>0</v>
      </c>
      <c r="BR57" s="22">
        <f t="shared" si="112"/>
        <v>0</v>
      </c>
    </row>
    <row r="58" spans="1:70" ht="18" x14ac:dyDescent="0.2">
      <c r="A58" s="14"/>
      <c r="B58" s="64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71"/>
        <v>0</v>
      </c>
      <c r="AJ58" s="3" t="str">
        <f t="shared" si="72"/>
        <v/>
      </c>
      <c r="AK58" s="5">
        <f t="shared" si="73"/>
        <v>0</v>
      </c>
      <c r="AL58" s="41">
        <f t="shared" si="74"/>
        <v>0</v>
      </c>
      <c r="AM58" s="33" t="str">
        <f t="shared" si="75"/>
        <v/>
      </c>
      <c r="AO58" s="22">
        <f t="shared" si="76"/>
        <v>0</v>
      </c>
      <c r="AP58">
        <f t="shared" si="77"/>
        <v>0</v>
      </c>
      <c r="AQ58">
        <f t="shared" si="78"/>
        <v>0</v>
      </c>
      <c r="AR58">
        <f t="shared" si="79"/>
        <v>0</v>
      </c>
      <c r="AS58">
        <f t="shared" si="80"/>
        <v>0</v>
      </c>
      <c r="AT58">
        <f t="shared" si="81"/>
        <v>0</v>
      </c>
      <c r="AU58">
        <f t="shared" si="82"/>
        <v>0</v>
      </c>
      <c r="AV58">
        <f t="shared" si="83"/>
        <v>0</v>
      </c>
      <c r="AW58">
        <f t="shared" si="84"/>
        <v>0</v>
      </c>
      <c r="AX58">
        <f t="shared" si="85"/>
        <v>0</v>
      </c>
      <c r="AY58">
        <f t="shared" si="86"/>
        <v>0</v>
      </c>
      <c r="AZ58">
        <f t="shared" si="87"/>
        <v>0</v>
      </c>
      <c r="BA58">
        <f t="shared" si="88"/>
        <v>0</v>
      </c>
      <c r="BB58">
        <f t="shared" si="89"/>
        <v>0</v>
      </c>
      <c r="BC58">
        <f t="shared" si="90"/>
        <v>0</v>
      </c>
      <c r="BD58">
        <f t="shared" si="91"/>
        <v>0</v>
      </c>
      <c r="BE58" s="22">
        <f t="shared" ref="BE58:BR58" si="113">BD58+LARGE($AO58:$BC58,BE$4)</f>
        <v>0</v>
      </c>
      <c r="BF58" s="22">
        <f t="shared" si="113"/>
        <v>0</v>
      </c>
      <c r="BG58" s="22">
        <f t="shared" si="113"/>
        <v>0</v>
      </c>
      <c r="BH58" s="22">
        <f t="shared" si="113"/>
        <v>0</v>
      </c>
      <c r="BI58" s="22">
        <f t="shared" si="113"/>
        <v>0</v>
      </c>
      <c r="BJ58" s="22">
        <f t="shared" si="113"/>
        <v>0</v>
      </c>
      <c r="BK58" s="22">
        <f t="shared" si="113"/>
        <v>0</v>
      </c>
      <c r="BL58" s="22">
        <f t="shared" si="113"/>
        <v>0</v>
      </c>
      <c r="BM58" s="22">
        <f t="shared" si="113"/>
        <v>0</v>
      </c>
      <c r="BN58" s="22">
        <f t="shared" si="113"/>
        <v>0</v>
      </c>
      <c r="BO58" s="22">
        <f t="shared" si="113"/>
        <v>0</v>
      </c>
      <c r="BP58" s="22">
        <f t="shared" si="113"/>
        <v>0</v>
      </c>
      <c r="BQ58" s="22">
        <f t="shared" si="113"/>
        <v>0</v>
      </c>
      <c r="BR58" s="22">
        <f t="shared" si="113"/>
        <v>0</v>
      </c>
    </row>
    <row r="59" spans="1:70" ht="18" x14ac:dyDescent="0.2">
      <c r="A59" s="14"/>
      <c r="B59" s="64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71"/>
        <v>0</v>
      </c>
      <c r="AJ59" s="3" t="str">
        <f t="shared" si="72"/>
        <v/>
      </c>
      <c r="AK59" s="5">
        <f t="shared" si="73"/>
        <v>0</v>
      </c>
      <c r="AL59" s="41">
        <f t="shared" si="74"/>
        <v>0</v>
      </c>
      <c r="AM59" s="33" t="str">
        <f t="shared" si="75"/>
        <v/>
      </c>
      <c r="AO59" s="22">
        <f t="shared" si="76"/>
        <v>0</v>
      </c>
      <c r="AP59">
        <f t="shared" si="77"/>
        <v>0</v>
      </c>
      <c r="AQ59">
        <f t="shared" si="78"/>
        <v>0</v>
      </c>
      <c r="AR59">
        <f t="shared" si="79"/>
        <v>0</v>
      </c>
      <c r="AS59">
        <f t="shared" si="80"/>
        <v>0</v>
      </c>
      <c r="AT59">
        <f t="shared" si="81"/>
        <v>0</v>
      </c>
      <c r="AU59">
        <f t="shared" si="82"/>
        <v>0</v>
      </c>
      <c r="AV59">
        <f t="shared" si="83"/>
        <v>0</v>
      </c>
      <c r="AW59">
        <f t="shared" si="84"/>
        <v>0</v>
      </c>
      <c r="AX59">
        <f t="shared" si="85"/>
        <v>0</v>
      </c>
      <c r="AY59">
        <f t="shared" si="86"/>
        <v>0</v>
      </c>
      <c r="AZ59">
        <f t="shared" si="87"/>
        <v>0</v>
      </c>
      <c r="BA59">
        <f t="shared" si="88"/>
        <v>0</v>
      </c>
      <c r="BB59">
        <f t="shared" si="89"/>
        <v>0</v>
      </c>
      <c r="BC59">
        <f t="shared" si="90"/>
        <v>0</v>
      </c>
      <c r="BD59">
        <f t="shared" si="91"/>
        <v>0</v>
      </c>
      <c r="BE59" s="22">
        <f t="shared" ref="BE59:BR59" si="114">BD59+LARGE($AO59:$BC59,BE$4)</f>
        <v>0</v>
      </c>
      <c r="BF59" s="22">
        <f t="shared" si="114"/>
        <v>0</v>
      </c>
      <c r="BG59" s="22">
        <f t="shared" si="114"/>
        <v>0</v>
      </c>
      <c r="BH59" s="22">
        <f t="shared" si="114"/>
        <v>0</v>
      </c>
      <c r="BI59" s="22">
        <f t="shared" si="114"/>
        <v>0</v>
      </c>
      <c r="BJ59" s="22">
        <f t="shared" si="114"/>
        <v>0</v>
      </c>
      <c r="BK59" s="22">
        <f t="shared" si="114"/>
        <v>0</v>
      </c>
      <c r="BL59" s="22">
        <f t="shared" si="114"/>
        <v>0</v>
      </c>
      <c r="BM59" s="22">
        <f t="shared" si="114"/>
        <v>0</v>
      </c>
      <c r="BN59" s="22">
        <f t="shared" si="114"/>
        <v>0</v>
      </c>
      <c r="BO59" s="22">
        <f t="shared" si="114"/>
        <v>0</v>
      </c>
      <c r="BP59" s="22">
        <f t="shared" si="114"/>
        <v>0</v>
      </c>
      <c r="BQ59" s="22">
        <f t="shared" si="114"/>
        <v>0</v>
      </c>
      <c r="BR59" s="22">
        <f t="shared" si="114"/>
        <v>0</v>
      </c>
    </row>
    <row r="60" spans="1:70" ht="18" x14ac:dyDescent="0.2">
      <c r="A60" s="14"/>
      <c r="B60" s="64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71"/>
        <v>0</v>
      </c>
      <c r="AJ60" s="3" t="str">
        <f t="shared" si="72"/>
        <v/>
      </c>
      <c r="AK60" s="5">
        <f t="shared" si="73"/>
        <v>0</v>
      </c>
      <c r="AL60" s="41">
        <f t="shared" si="74"/>
        <v>0</v>
      </c>
      <c r="AM60" s="33" t="str">
        <f t="shared" si="75"/>
        <v/>
      </c>
      <c r="AO60" s="22">
        <f t="shared" si="76"/>
        <v>0</v>
      </c>
      <c r="AP60">
        <f t="shared" si="77"/>
        <v>0</v>
      </c>
      <c r="AQ60">
        <f t="shared" si="78"/>
        <v>0</v>
      </c>
      <c r="AR60">
        <f t="shared" si="79"/>
        <v>0</v>
      </c>
      <c r="AS60">
        <f t="shared" si="80"/>
        <v>0</v>
      </c>
      <c r="AT60">
        <f t="shared" si="81"/>
        <v>0</v>
      </c>
      <c r="AU60">
        <f t="shared" si="82"/>
        <v>0</v>
      </c>
      <c r="AV60">
        <f t="shared" si="83"/>
        <v>0</v>
      </c>
      <c r="AW60">
        <f t="shared" si="84"/>
        <v>0</v>
      </c>
      <c r="AX60">
        <f t="shared" si="85"/>
        <v>0</v>
      </c>
      <c r="AY60">
        <f t="shared" si="86"/>
        <v>0</v>
      </c>
      <c r="AZ60">
        <f t="shared" si="87"/>
        <v>0</v>
      </c>
      <c r="BA60">
        <f t="shared" si="88"/>
        <v>0</v>
      </c>
      <c r="BB60">
        <f t="shared" si="89"/>
        <v>0</v>
      </c>
      <c r="BC60">
        <f t="shared" si="90"/>
        <v>0</v>
      </c>
      <c r="BD60">
        <f t="shared" si="91"/>
        <v>0</v>
      </c>
      <c r="BE60" s="22">
        <f t="shared" ref="BE60:BR60" si="115">BD60+LARGE($AO60:$BC60,BE$4)</f>
        <v>0</v>
      </c>
      <c r="BF60" s="22">
        <f t="shared" si="115"/>
        <v>0</v>
      </c>
      <c r="BG60" s="22">
        <f t="shared" si="115"/>
        <v>0</v>
      </c>
      <c r="BH60" s="22">
        <f t="shared" si="115"/>
        <v>0</v>
      </c>
      <c r="BI60" s="22">
        <f t="shared" si="115"/>
        <v>0</v>
      </c>
      <c r="BJ60" s="22">
        <f t="shared" si="115"/>
        <v>0</v>
      </c>
      <c r="BK60" s="22">
        <f t="shared" si="115"/>
        <v>0</v>
      </c>
      <c r="BL60" s="22">
        <f t="shared" si="115"/>
        <v>0</v>
      </c>
      <c r="BM60" s="22">
        <f t="shared" si="115"/>
        <v>0</v>
      </c>
      <c r="BN60" s="22">
        <f t="shared" si="115"/>
        <v>0</v>
      </c>
      <c r="BO60" s="22">
        <f t="shared" si="115"/>
        <v>0</v>
      </c>
      <c r="BP60" s="22">
        <f t="shared" si="115"/>
        <v>0</v>
      </c>
      <c r="BQ60" s="22">
        <f t="shared" si="115"/>
        <v>0</v>
      </c>
      <c r="BR60" s="22">
        <f t="shared" si="115"/>
        <v>0</v>
      </c>
    </row>
    <row r="61" spans="1:70" ht="18" x14ac:dyDescent="0.2">
      <c r="A61" s="14"/>
      <c r="B61" s="64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71"/>
        <v>0</v>
      </c>
      <c r="AJ61" s="3" t="str">
        <f t="shared" si="72"/>
        <v/>
      </c>
      <c r="AK61" s="5">
        <f t="shared" si="73"/>
        <v>0</v>
      </c>
      <c r="AL61" s="41">
        <f t="shared" si="74"/>
        <v>0</v>
      </c>
      <c r="AM61" s="33" t="str">
        <f t="shared" si="75"/>
        <v/>
      </c>
      <c r="AO61" s="22">
        <f t="shared" si="76"/>
        <v>0</v>
      </c>
      <c r="AP61">
        <f t="shared" si="77"/>
        <v>0</v>
      </c>
      <c r="AQ61">
        <f t="shared" si="78"/>
        <v>0</v>
      </c>
      <c r="AR61">
        <f t="shared" si="79"/>
        <v>0</v>
      </c>
      <c r="AS61">
        <f t="shared" si="80"/>
        <v>0</v>
      </c>
      <c r="AT61">
        <f t="shared" si="81"/>
        <v>0</v>
      </c>
      <c r="AU61">
        <f t="shared" si="82"/>
        <v>0</v>
      </c>
      <c r="AV61">
        <f t="shared" si="83"/>
        <v>0</v>
      </c>
      <c r="AW61">
        <f t="shared" si="84"/>
        <v>0</v>
      </c>
      <c r="AX61">
        <f t="shared" si="85"/>
        <v>0</v>
      </c>
      <c r="AY61">
        <f t="shared" si="86"/>
        <v>0</v>
      </c>
      <c r="AZ61">
        <f t="shared" si="87"/>
        <v>0</v>
      </c>
      <c r="BA61">
        <f t="shared" si="88"/>
        <v>0</v>
      </c>
      <c r="BB61">
        <f t="shared" si="89"/>
        <v>0</v>
      </c>
      <c r="BC61">
        <f t="shared" si="90"/>
        <v>0</v>
      </c>
      <c r="BD61">
        <f t="shared" si="91"/>
        <v>0</v>
      </c>
      <c r="BE61" s="22">
        <f t="shared" ref="BE61:BR61" si="116">BD61+LARGE($AO61:$BC61,BE$4)</f>
        <v>0</v>
      </c>
      <c r="BF61" s="22">
        <f t="shared" si="116"/>
        <v>0</v>
      </c>
      <c r="BG61" s="22">
        <f t="shared" si="116"/>
        <v>0</v>
      </c>
      <c r="BH61" s="22">
        <f t="shared" si="116"/>
        <v>0</v>
      </c>
      <c r="BI61" s="22">
        <f t="shared" si="116"/>
        <v>0</v>
      </c>
      <c r="BJ61" s="22">
        <f t="shared" si="116"/>
        <v>0</v>
      </c>
      <c r="BK61" s="22">
        <f t="shared" si="116"/>
        <v>0</v>
      </c>
      <c r="BL61" s="22">
        <f t="shared" si="116"/>
        <v>0</v>
      </c>
      <c r="BM61" s="22">
        <f t="shared" si="116"/>
        <v>0</v>
      </c>
      <c r="BN61" s="22">
        <f t="shared" si="116"/>
        <v>0</v>
      </c>
      <c r="BO61" s="22">
        <f t="shared" si="116"/>
        <v>0</v>
      </c>
      <c r="BP61" s="22">
        <f t="shared" si="116"/>
        <v>0</v>
      </c>
      <c r="BQ61" s="22">
        <f t="shared" si="116"/>
        <v>0</v>
      </c>
      <c r="BR61" s="22">
        <f t="shared" si="116"/>
        <v>0</v>
      </c>
    </row>
    <row r="62" spans="1:70" ht="18" x14ac:dyDescent="0.2">
      <c r="A62" s="14"/>
      <c r="B62" s="64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71"/>
        <v>0</v>
      </c>
      <c r="AJ62" s="3" t="str">
        <f t="shared" si="72"/>
        <v/>
      </c>
      <c r="AK62" s="5">
        <f t="shared" si="73"/>
        <v>0</v>
      </c>
      <c r="AL62" s="41">
        <f t="shared" si="74"/>
        <v>0</v>
      </c>
      <c r="AM62" s="33" t="str">
        <f t="shared" si="75"/>
        <v/>
      </c>
      <c r="AO62" s="22">
        <f t="shared" si="76"/>
        <v>0</v>
      </c>
      <c r="AP62">
        <f t="shared" si="77"/>
        <v>0</v>
      </c>
      <c r="AQ62">
        <f t="shared" si="78"/>
        <v>0</v>
      </c>
      <c r="AR62">
        <f t="shared" si="79"/>
        <v>0</v>
      </c>
      <c r="AS62">
        <f t="shared" si="80"/>
        <v>0</v>
      </c>
      <c r="AT62">
        <f t="shared" si="81"/>
        <v>0</v>
      </c>
      <c r="AU62">
        <f t="shared" si="82"/>
        <v>0</v>
      </c>
      <c r="AV62">
        <f t="shared" si="83"/>
        <v>0</v>
      </c>
      <c r="AW62">
        <f t="shared" si="84"/>
        <v>0</v>
      </c>
      <c r="AX62">
        <f t="shared" si="85"/>
        <v>0</v>
      </c>
      <c r="AY62">
        <f t="shared" si="86"/>
        <v>0</v>
      </c>
      <c r="AZ62">
        <f t="shared" si="87"/>
        <v>0</v>
      </c>
      <c r="BA62">
        <f t="shared" si="88"/>
        <v>0</v>
      </c>
      <c r="BB62">
        <f t="shared" si="89"/>
        <v>0</v>
      </c>
      <c r="BC62">
        <f t="shared" si="90"/>
        <v>0</v>
      </c>
      <c r="BD62">
        <f t="shared" si="91"/>
        <v>0</v>
      </c>
      <c r="BE62" s="22">
        <f t="shared" ref="BE62:BR62" si="117">BD62+LARGE($AO62:$BC62,BE$4)</f>
        <v>0</v>
      </c>
      <c r="BF62" s="22">
        <f t="shared" si="117"/>
        <v>0</v>
      </c>
      <c r="BG62" s="22">
        <f t="shared" si="117"/>
        <v>0</v>
      </c>
      <c r="BH62" s="22">
        <f t="shared" si="117"/>
        <v>0</v>
      </c>
      <c r="BI62" s="22">
        <f t="shared" si="117"/>
        <v>0</v>
      </c>
      <c r="BJ62" s="22">
        <f t="shared" si="117"/>
        <v>0</v>
      </c>
      <c r="BK62" s="22">
        <f t="shared" si="117"/>
        <v>0</v>
      </c>
      <c r="BL62" s="22">
        <f t="shared" si="117"/>
        <v>0</v>
      </c>
      <c r="BM62" s="22">
        <f t="shared" si="117"/>
        <v>0</v>
      </c>
      <c r="BN62" s="22">
        <f t="shared" si="117"/>
        <v>0</v>
      </c>
      <c r="BO62" s="22">
        <f t="shared" si="117"/>
        <v>0</v>
      </c>
      <c r="BP62" s="22">
        <f t="shared" si="117"/>
        <v>0</v>
      </c>
      <c r="BQ62" s="22">
        <f t="shared" si="117"/>
        <v>0</v>
      </c>
      <c r="BR62" s="22">
        <f t="shared" si="117"/>
        <v>0</v>
      </c>
    </row>
    <row r="63" spans="1:70" ht="18" x14ac:dyDescent="0.2">
      <c r="A63" s="14"/>
      <c r="B63" s="64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71"/>
        <v>0</v>
      </c>
      <c r="AJ63" s="3" t="str">
        <f t="shared" si="72"/>
        <v/>
      </c>
      <c r="AK63" s="5">
        <f t="shared" si="73"/>
        <v>0</v>
      </c>
      <c r="AL63" s="41">
        <f t="shared" si="74"/>
        <v>0</v>
      </c>
      <c r="AM63" s="33" t="str">
        <f t="shared" si="75"/>
        <v/>
      </c>
      <c r="AO63" s="22">
        <f t="shared" si="76"/>
        <v>0</v>
      </c>
      <c r="AP63">
        <f t="shared" si="77"/>
        <v>0</v>
      </c>
      <c r="AQ63">
        <f t="shared" si="78"/>
        <v>0</v>
      </c>
      <c r="AR63">
        <f t="shared" si="79"/>
        <v>0</v>
      </c>
      <c r="AS63">
        <f t="shared" si="80"/>
        <v>0</v>
      </c>
      <c r="AT63">
        <f t="shared" si="81"/>
        <v>0</v>
      </c>
      <c r="AU63">
        <f t="shared" si="82"/>
        <v>0</v>
      </c>
      <c r="AV63">
        <f t="shared" si="83"/>
        <v>0</v>
      </c>
      <c r="AW63">
        <f t="shared" si="84"/>
        <v>0</v>
      </c>
      <c r="AX63">
        <f t="shared" si="85"/>
        <v>0</v>
      </c>
      <c r="AY63">
        <f t="shared" si="86"/>
        <v>0</v>
      </c>
      <c r="AZ63">
        <f t="shared" si="87"/>
        <v>0</v>
      </c>
      <c r="BA63">
        <f t="shared" si="88"/>
        <v>0</v>
      </c>
      <c r="BB63">
        <f t="shared" si="89"/>
        <v>0</v>
      </c>
      <c r="BC63">
        <f t="shared" si="90"/>
        <v>0</v>
      </c>
      <c r="BD63">
        <f t="shared" si="91"/>
        <v>0</v>
      </c>
      <c r="BE63" s="22">
        <f t="shared" ref="BE63:BR63" si="118">BD63+LARGE($AO63:$BC63,BE$4)</f>
        <v>0</v>
      </c>
      <c r="BF63" s="22">
        <f t="shared" si="118"/>
        <v>0</v>
      </c>
      <c r="BG63" s="22">
        <f t="shared" si="118"/>
        <v>0</v>
      </c>
      <c r="BH63" s="22">
        <f t="shared" si="118"/>
        <v>0</v>
      </c>
      <c r="BI63" s="22">
        <f t="shared" si="118"/>
        <v>0</v>
      </c>
      <c r="BJ63" s="22">
        <f t="shared" si="118"/>
        <v>0</v>
      </c>
      <c r="BK63" s="22">
        <f t="shared" si="118"/>
        <v>0</v>
      </c>
      <c r="BL63" s="22">
        <f t="shared" si="118"/>
        <v>0</v>
      </c>
      <c r="BM63" s="22">
        <f t="shared" si="118"/>
        <v>0</v>
      </c>
      <c r="BN63" s="22">
        <f t="shared" si="118"/>
        <v>0</v>
      </c>
      <c r="BO63" s="22">
        <f t="shared" si="118"/>
        <v>0</v>
      </c>
      <c r="BP63" s="22">
        <f t="shared" si="118"/>
        <v>0</v>
      </c>
      <c r="BQ63" s="22">
        <f t="shared" si="118"/>
        <v>0</v>
      </c>
      <c r="BR63" s="22">
        <f t="shared" si="118"/>
        <v>0</v>
      </c>
    </row>
    <row r="64" spans="1:70" ht="18" x14ac:dyDescent="0.2">
      <c r="A64" s="14"/>
      <c r="B64" s="64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71"/>
        <v>0</v>
      </c>
      <c r="AJ64" s="3" t="str">
        <f t="shared" si="72"/>
        <v/>
      </c>
      <c r="AK64" s="5">
        <f t="shared" si="73"/>
        <v>0</v>
      </c>
      <c r="AL64" s="41">
        <f t="shared" si="74"/>
        <v>0</v>
      </c>
      <c r="AM64" s="33" t="str">
        <f t="shared" si="75"/>
        <v/>
      </c>
      <c r="AO64" s="22">
        <f t="shared" si="76"/>
        <v>0</v>
      </c>
      <c r="AP64">
        <f t="shared" si="77"/>
        <v>0</v>
      </c>
      <c r="AQ64">
        <f t="shared" si="78"/>
        <v>0</v>
      </c>
      <c r="AR64">
        <f t="shared" si="79"/>
        <v>0</v>
      </c>
      <c r="AS64">
        <f t="shared" si="80"/>
        <v>0</v>
      </c>
      <c r="AT64">
        <f t="shared" si="81"/>
        <v>0</v>
      </c>
      <c r="AU64">
        <f t="shared" si="82"/>
        <v>0</v>
      </c>
      <c r="AV64">
        <f t="shared" si="83"/>
        <v>0</v>
      </c>
      <c r="AW64">
        <f t="shared" si="84"/>
        <v>0</v>
      </c>
      <c r="AX64">
        <f t="shared" si="85"/>
        <v>0</v>
      </c>
      <c r="AY64">
        <f t="shared" si="86"/>
        <v>0</v>
      </c>
      <c r="AZ64">
        <f t="shared" si="87"/>
        <v>0</v>
      </c>
      <c r="BA64">
        <f t="shared" si="88"/>
        <v>0</v>
      </c>
      <c r="BB64">
        <f t="shared" si="89"/>
        <v>0</v>
      </c>
      <c r="BC64">
        <f t="shared" si="90"/>
        <v>0</v>
      </c>
      <c r="BD64">
        <f t="shared" si="91"/>
        <v>0</v>
      </c>
      <c r="BE64" s="22">
        <f t="shared" ref="BE64:BR64" si="119">BD64+LARGE($AO64:$BC64,BE$4)</f>
        <v>0</v>
      </c>
      <c r="BF64" s="22">
        <f t="shared" si="119"/>
        <v>0</v>
      </c>
      <c r="BG64" s="22">
        <f t="shared" si="119"/>
        <v>0</v>
      </c>
      <c r="BH64" s="22">
        <f t="shared" si="119"/>
        <v>0</v>
      </c>
      <c r="BI64" s="22">
        <f t="shared" si="119"/>
        <v>0</v>
      </c>
      <c r="BJ64" s="22">
        <f t="shared" si="119"/>
        <v>0</v>
      </c>
      <c r="BK64" s="22">
        <f t="shared" si="119"/>
        <v>0</v>
      </c>
      <c r="BL64" s="22">
        <f t="shared" si="119"/>
        <v>0</v>
      </c>
      <c r="BM64" s="22">
        <f t="shared" si="119"/>
        <v>0</v>
      </c>
      <c r="BN64" s="22">
        <f t="shared" si="119"/>
        <v>0</v>
      </c>
      <c r="BO64" s="22">
        <f t="shared" si="119"/>
        <v>0</v>
      </c>
      <c r="BP64" s="22">
        <f t="shared" si="119"/>
        <v>0</v>
      </c>
      <c r="BQ64" s="22">
        <f t="shared" si="119"/>
        <v>0</v>
      </c>
      <c r="BR64" s="22">
        <f t="shared" si="119"/>
        <v>0</v>
      </c>
    </row>
    <row r="65" spans="1:70" ht="18" x14ac:dyDescent="0.2">
      <c r="A65" s="14"/>
      <c r="B65" s="64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71"/>
        <v>0</v>
      </c>
      <c r="AJ65" s="3" t="str">
        <f t="shared" si="72"/>
        <v/>
      </c>
      <c r="AK65" s="5">
        <f t="shared" si="73"/>
        <v>0</v>
      </c>
      <c r="AL65" s="41">
        <f t="shared" si="74"/>
        <v>0</v>
      </c>
      <c r="AM65" s="33" t="str">
        <f t="shared" si="75"/>
        <v/>
      </c>
      <c r="AO65" s="22">
        <f t="shared" si="76"/>
        <v>0</v>
      </c>
      <c r="AP65">
        <f t="shared" si="77"/>
        <v>0</v>
      </c>
      <c r="AQ65">
        <f t="shared" si="78"/>
        <v>0</v>
      </c>
      <c r="AR65">
        <f t="shared" si="79"/>
        <v>0</v>
      </c>
      <c r="AS65">
        <f t="shared" si="80"/>
        <v>0</v>
      </c>
      <c r="AT65">
        <f t="shared" si="81"/>
        <v>0</v>
      </c>
      <c r="AU65">
        <f t="shared" si="82"/>
        <v>0</v>
      </c>
      <c r="AV65">
        <f t="shared" si="83"/>
        <v>0</v>
      </c>
      <c r="AW65">
        <f t="shared" si="84"/>
        <v>0</v>
      </c>
      <c r="AX65">
        <f t="shared" si="85"/>
        <v>0</v>
      </c>
      <c r="AY65">
        <f t="shared" si="86"/>
        <v>0</v>
      </c>
      <c r="AZ65">
        <f t="shared" si="87"/>
        <v>0</v>
      </c>
      <c r="BA65">
        <f t="shared" si="88"/>
        <v>0</v>
      </c>
      <c r="BB65">
        <f t="shared" si="89"/>
        <v>0</v>
      </c>
      <c r="BC65">
        <f t="shared" si="90"/>
        <v>0</v>
      </c>
      <c r="BD65">
        <f t="shared" si="91"/>
        <v>0</v>
      </c>
      <c r="BE65" s="22">
        <f t="shared" ref="BE65:BR65" si="120">BD65+LARGE($AO65:$BC65,BE$4)</f>
        <v>0</v>
      </c>
      <c r="BF65" s="22">
        <f t="shared" si="120"/>
        <v>0</v>
      </c>
      <c r="BG65" s="22">
        <f t="shared" si="120"/>
        <v>0</v>
      </c>
      <c r="BH65" s="22">
        <f t="shared" si="120"/>
        <v>0</v>
      </c>
      <c r="BI65" s="22">
        <f t="shared" si="120"/>
        <v>0</v>
      </c>
      <c r="BJ65" s="22">
        <f t="shared" si="120"/>
        <v>0</v>
      </c>
      <c r="BK65" s="22">
        <f t="shared" si="120"/>
        <v>0</v>
      </c>
      <c r="BL65" s="22">
        <f t="shared" si="120"/>
        <v>0</v>
      </c>
      <c r="BM65" s="22">
        <f t="shared" si="120"/>
        <v>0</v>
      </c>
      <c r="BN65" s="22">
        <f t="shared" si="120"/>
        <v>0</v>
      </c>
      <c r="BO65" s="22">
        <f t="shared" si="120"/>
        <v>0</v>
      </c>
      <c r="BP65" s="22">
        <f t="shared" si="120"/>
        <v>0</v>
      </c>
      <c r="BQ65" s="22">
        <f t="shared" si="120"/>
        <v>0</v>
      </c>
      <c r="BR65" s="22">
        <f t="shared" si="120"/>
        <v>0</v>
      </c>
    </row>
    <row r="66" spans="1:70" ht="18" x14ac:dyDescent="0.2">
      <c r="A66" s="14"/>
      <c r="B66" s="64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71"/>
        <v>0</v>
      </c>
      <c r="AJ66" s="3" t="str">
        <f t="shared" si="72"/>
        <v/>
      </c>
      <c r="AK66" s="5">
        <f t="shared" si="73"/>
        <v>0</v>
      </c>
      <c r="AL66" s="41">
        <f t="shared" si="74"/>
        <v>0</v>
      </c>
      <c r="AM66" s="33" t="str">
        <f t="shared" si="75"/>
        <v/>
      </c>
      <c r="AO66" s="22">
        <f t="shared" si="76"/>
        <v>0</v>
      </c>
      <c r="AP66">
        <f t="shared" si="77"/>
        <v>0</v>
      </c>
      <c r="AQ66">
        <f t="shared" si="78"/>
        <v>0</v>
      </c>
      <c r="AR66">
        <f t="shared" si="79"/>
        <v>0</v>
      </c>
      <c r="AS66">
        <f t="shared" si="80"/>
        <v>0</v>
      </c>
      <c r="AT66">
        <f t="shared" si="81"/>
        <v>0</v>
      </c>
      <c r="AU66">
        <f t="shared" si="82"/>
        <v>0</v>
      </c>
      <c r="AV66">
        <f t="shared" si="83"/>
        <v>0</v>
      </c>
      <c r="AW66">
        <f t="shared" si="84"/>
        <v>0</v>
      </c>
      <c r="AX66">
        <f t="shared" si="85"/>
        <v>0</v>
      </c>
      <c r="AY66">
        <f t="shared" si="86"/>
        <v>0</v>
      </c>
      <c r="AZ66">
        <f t="shared" si="87"/>
        <v>0</v>
      </c>
      <c r="BA66">
        <f t="shared" si="88"/>
        <v>0</v>
      </c>
      <c r="BB66">
        <f t="shared" si="89"/>
        <v>0</v>
      </c>
      <c r="BC66">
        <f t="shared" si="90"/>
        <v>0</v>
      </c>
      <c r="BD66">
        <f t="shared" si="91"/>
        <v>0</v>
      </c>
      <c r="BE66" s="22">
        <f t="shared" ref="BE66:BR66" si="121">BD66+LARGE($AO66:$BC66,BE$4)</f>
        <v>0</v>
      </c>
      <c r="BF66" s="22">
        <f t="shared" si="121"/>
        <v>0</v>
      </c>
      <c r="BG66" s="22">
        <f t="shared" si="121"/>
        <v>0</v>
      </c>
      <c r="BH66" s="22">
        <f t="shared" si="121"/>
        <v>0</v>
      </c>
      <c r="BI66" s="22">
        <f t="shared" si="121"/>
        <v>0</v>
      </c>
      <c r="BJ66" s="22">
        <f t="shared" si="121"/>
        <v>0</v>
      </c>
      <c r="BK66" s="22">
        <f t="shared" si="121"/>
        <v>0</v>
      </c>
      <c r="BL66" s="22">
        <f t="shared" si="121"/>
        <v>0</v>
      </c>
      <c r="BM66" s="22">
        <f t="shared" si="121"/>
        <v>0</v>
      </c>
      <c r="BN66" s="22">
        <f t="shared" si="121"/>
        <v>0</v>
      </c>
      <c r="BO66" s="22">
        <f t="shared" si="121"/>
        <v>0</v>
      </c>
      <c r="BP66" s="22">
        <f t="shared" si="121"/>
        <v>0</v>
      </c>
      <c r="BQ66" s="22">
        <f t="shared" si="121"/>
        <v>0</v>
      </c>
      <c r="BR66" s="22">
        <f t="shared" si="121"/>
        <v>0</v>
      </c>
    </row>
    <row r="67" spans="1:70" ht="18" x14ac:dyDescent="0.2">
      <c r="A67" s="14"/>
      <c r="B67" s="64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71"/>
        <v>0</v>
      </c>
      <c r="AJ67" s="3" t="str">
        <f t="shared" si="72"/>
        <v/>
      </c>
      <c r="AK67" s="5">
        <f t="shared" si="73"/>
        <v>0</v>
      </c>
      <c r="AL67" s="41">
        <f t="shared" si="74"/>
        <v>0</v>
      </c>
      <c r="AM67" s="33" t="str">
        <f t="shared" si="75"/>
        <v/>
      </c>
      <c r="AO67" s="22">
        <f t="shared" si="76"/>
        <v>0</v>
      </c>
      <c r="AP67">
        <f t="shared" si="77"/>
        <v>0</v>
      </c>
      <c r="AQ67">
        <f t="shared" si="78"/>
        <v>0</v>
      </c>
      <c r="AR67">
        <f t="shared" si="79"/>
        <v>0</v>
      </c>
      <c r="AS67">
        <f t="shared" si="80"/>
        <v>0</v>
      </c>
      <c r="AT67">
        <f t="shared" si="81"/>
        <v>0</v>
      </c>
      <c r="AU67">
        <f t="shared" si="82"/>
        <v>0</v>
      </c>
      <c r="AV67">
        <f t="shared" si="83"/>
        <v>0</v>
      </c>
      <c r="AW67">
        <f t="shared" si="84"/>
        <v>0</v>
      </c>
      <c r="AX67">
        <f t="shared" si="85"/>
        <v>0</v>
      </c>
      <c r="AY67">
        <f t="shared" si="86"/>
        <v>0</v>
      </c>
      <c r="AZ67">
        <f t="shared" si="87"/>
        <v>0</v>
      </c>
      <c r="BA67">
        <f t="shared" si="88"/>
        <v>0</v>
      </c>
      <c r="BB67">
        <f t="shared" si="89"/>
        <v>0</v>
      </c>
      <c r="BC67">
        <f t="shared" si="90"/>
        <v>0</v>
      </c>
      <c r="BD67">
        <f t="shared" si="91"/>
        <v>0</v>
      </c>
      <c r="BE67" s="22">
        <f t="shared" ref="BE67:BR67" si="122">BD67+LARGE($AO67:$BC67,BE$4)</f>
        <v>0</v>
      </c>
      <c r="BF67" s="22">
        <f t="shared" si="122"/>
        <v>0</v>
      </c>
      <c r="BG67" s="22">
        <f t="shared" si="122"/>
        <v>0</v>
      </c>
      <c r="BH67" s="22">
        <f t="shared" si="122"/>
        <v>0</v>
      </c>
      <c r="BI67" s="22">
        <f t="shared" si="122"/>
        <v>0</v>
      </c>
      <c r="BJ67" s="22">
        <f t="shared" si="122"/>
        <v>0</v>
      </c>
      <c r="BK67" s="22">
        <f t="shared" si="122"/>
        <v>0</v>
      </c>
      <c r="BL67" s="22">
        <f t="shared" si="122"/>
        <v>0</v>
      </c>
      <c r="BM67" s="22">
        <f t="shared" si="122"/>
        <v>0</v>
      </c>
      <c r="BN67" s="22">
        <f t="shared" si="122"/>
        <v>0</v>
      </c>
      <c r="BO67" s="22">
        <f t="shared" si="122"/>
        <v>0</v>
      </c>
      <c r="BP67" s="22">
        <f t="shared" si="122"/>
        <v>0</v>
      </c>
      <c r="BQ67" s="22">
        <f t="shared" si="122"/>
        <v>0</v>
      </c>
      <c r="BR67" s="22">
        <f t="shared" si="122"/>
        <v>0</v>
      </c>
    </row>
    <row r="68" spans="1:70" ht="18" x14ac:dyDescent="0.2">
      <c r="A68" s="14"/>
      <c r="B68" s="64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71"/>
        <v>0</v>
      </c>
      <c r="AJ68" s="3" t="str">
        <f t="shared" si="72"/>
        <v/>
      </c>
      <c r="AK68" s="5">
        <f t="shared" si="73"/>
        <v>0</v>
      </c>
      <c r="AL68" s="41">
        <f t="shared" si="74"/>
        <v>0</v>
      </c>
      <c r="AM68" s="33" t="str">
        <f t="shared" si="75"/>
        <v/>
      </c>
      <c r="AO68" s="22">
        <f t="shared" si="76"/>
        <v>0</v>
      </c>
      <c r="AP68">
        <f t="shared" si="77"/>
        <v>0</v>
      </c>
      <c r="AQ68">
        <f t="shared" si="78"/>
        <v>0</v>
      </c>
      <c r="AR68">
        <f t="shared" si="79"/>
        <v>0</v>
      </c>
      <c r="AS68">
        <f t="shared" si="80"/>
        <v>0</v>
      </c>
      <c r="AT68">
        <f t="shared" si="81"/>
        <v>0</v>
      </c>
      <c r="AU68">
        <f t="shared" si="82"/>
        <v>0</v>
      </c>
      <c r="AV68">
        <f t="shared" si="83"/>
        <v>0</v>
      </c>
      <c r="AW68">
        <f t="shared" si="84"/>
        <v>0</v>
      </c>
      <c r="AX68">
        <f t="shared" si="85"/>
        <v>0</v>
      </c>
      <c r="AY68">
        <f t="shared" si="86"/>
        <v>0</v>
      </c>
      <c r="AZ68">
        <f t="shared" si="87"/>
        <v>0</v>
      </c>
      <c r="BA68">
        <f t="shared" si="88"/>
        <v>0</v>
      </c>
      <c r="BB68">
        <f t="shared" si="89"/>
        <v>0</v>
      </c>
      <c r="BC68">
        <f t="shared" si="90"/>
        <v>0</v>
      </c>
      <c r="BD68">
        <f t="shared" si="91"/>
        <v>0</v>
      </c>
      <c r="BE68" s="22">
        <f t="shared" ref="BE68:BR68" si="123">BD68+LARGE($AO68:$BC68,BE$4)</f>
        <v>0</v>
      </c>
      <c r="BF68" s="22">
        <f t="shared" si="123"/>
        <v>0</v>
      </c>
      <c r="BG68" s="22">
        <f t="shared" si="123"/>
        <v>0</v>
      </c>
      <c r="BH68" s="22">
        <f t="shared" si="123"/>
        <v>0</v>
      </c>
      <c r="BI68" s="22">
        <f t="shared" si="123"/>
        <v>0</v>
      </c>
      <c r="BJ68" s="22">
        <f t="shared" si="123"/>
        <v>0</v>
      </c>
      <c r="BK68" s="22">
        <f t="shared" si="123"/>
        <v>0</v>
      </c>
      <c r="BL68" s="22">
        <f t="shared" si="123"/>
        <v>0</v>
      </c>
      <c r="BM68" s="22">
        <f t="shared" si="123"/>
        <v>0</v>
      </c>
      <c r="BN68" s="22">
        <f t="shared" si="123"/>
        <v>0</v>
      </c>
      <c r="BO68" s="22">
        <f t="shared" si="123"/>
        <v>0</v>
      </c>
      <c r="BP68" s="22">
        <f t="shared" si="123"/>
        <v>0</v>
      </c>
      <c r="BQ68" s="22">
        <f t="shared" si="123"/>
        <v>0</v>
      </c>
      <c r="BR68" s="22">
        <f t="shared" si="123"/>
        <v>0</v>
      </c>
    </row>
    <row r="69" spans="1:70" ht="18" x14ac:dyDescent="0.2">
      <c r="A69" s="14"/>
      <c r="B69" s="64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24">F69+H69+J69+L69+N69+P69+R69+T69+V69+X69+Z69+AB69+AD69+AF69+AH69</f>
        <v>0</v>
      </c>
      <c r="AJ69" s="3" t="str">
        <f t="shared" ref="AJ69:AJ100" si="125">IF(AI69&lt;&gt;0,RANK(AI69,$AI$5:$AI$72),"")</f>
        <v/>
      </c>
      <c r="AK69" s="5">
        <f t="shared" ref="AK69:AK100" si="126">COUNTA(E69,G69,I69,K69,M69,O69,Q69,S69,U69,W69,Y69,AA69,AC69,AE69,AG69)</f>
        <v>0</v>
      </c>
      <c r="AL69" s="41">
        <f t="shared" ref="AL69:AL100" si="127">HLOOKUP($AL$2,$BD$4:$BR$72,ROW(A69)-3,FALSE)</f>
        <v>0</v>
      </c>
      <c r="AM69" s="33" t="str">
        <f t="shared" ref="AM69:AM100" si="128">IF(AL69&lt;&gt;0,RANK(AL69,$AL$5:$AL$72),"")</f>
        <v/>
      </c>
      <c r="AO69" s="22">
        <f t="shared" si="76"/>
        <v>0</v>
      </c>
      <c r="AP69">
        <f t="shared" si="77"/>
        <v>0</v>
      </c>
      <c r="AQ69">
        <f t="shared" si="78"/>
        <v>0</v>
      </c>
      <c r="AR69">
        <f t="shared" si="79"/>
        <v>0</v>
      </c>
      <c r="AS69">
        <f t="shared" si="80"/>
        <v>0</v>
      </c>
      <c r="AT69">
        <f t="shared" si="81"/>
        <v>0</v>
      </c>
      <c r="AU69">
        <f t="shared" si="82"/>
        <v>0</v>
      </c>
      <c r="AV69">
        <f t="shared" si="83"/>
        <v>0</v>
      </c>
      <c r="AW69">
        <f t="shared" si="84"/>
        <v>0</v>
      </c>
      <c r="AX69">
        <f t="shared" si="85"/>
        <v>0</v>
      </c>
      <c r="AY69">
        <f t="shared" si="86"/>
        <v>0</v>
      </c>
      <c r="AZ69">
        <f t="shared" si="87"/>
        <v>0</v>
      </c>
      <c r="BA69">
        <f t="shared" si="88"/>
        <v>0</v>
      </c>
      <c r="BB69">
        <f t="shared" si="89"/>
        <v>0</v>
      </c>
      <c r="BC69">
        <f t="shared" si="90"/>
        <v>0</v>
      </c>
      <c r="BD69">
        <f t="shared" si="91"/>
        <v>0</v>
      </c>
      <c r="BE69" s="22">
        <f t="shared" ref="BE69:BR69" si="129">BD69+LARGE($AO69:$BC69,BE$4)</f>
        <v>0</v>
      </c>
      <c r="BF69" s="22">
        <f t="shared" si="129"/>
        <v>0</v>
      </c>
      <c r="BG69" s="22">
        <f t="shared" si="129"/>
        <v>0</v>
      </c>
      <c r="BH69" s="22">
        <f t="shared" si="129"/>
        <v>0</v>
      </c>
      <c r="BI69" s="22">
        <f t="shared" si="129"/>
        <v>0</v>
      </c>
      <c r="BJ69" s="22">
        <f t="shared" si="129"/>
        <v>0</v>
      </c>
      <c r="BK69" s="22">
        <f t="shared" si="129"/>
        <v>0</v>
      </c>
      <c r="BL69" s="22">
        <f t="shared" si="129"/>
        <v>0</v>
      </c>
      <c r="BM69" s="22">
        <f t="shared" si="129"/>
        <v>0</v>
      </c>
      <c r="BN69" s="22">
        <f t="shared" si="129"/>
        <v>0</v>
      </c>
      <c r="BO69" s="22">
        <f t="shared" si="129"/>
        <v>0</v>
      </c>
      <c r="BP69" s="22">
        <f t="shared" si="129"/>
        <v>0</v>
      </c>
      <c r="BQ69" s="22">
        <f t="shared" si="129"/>
        <v>0</v>
      </c>
      <c r="BR69" s="22">
        <f t="shared" si="129"/>
        <v>0</v>
      </c>
    </row>
    <row r="70" spans="1:70" ht="18" x14ac:dyDescent="0.2">
      <c r="A70" s="14"/>
      <c r="B70" s="64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24"/>
        <v>0</v>
      </c>
      <c r="AJ70" s="3" t="str">
        <f t="shared" si="125"/>
        <v/>
      </c>
      <c r="AK70" s="5">
        <f t="shared" si="126"/>
        <v>0</v>
      </c>
      <c r="AL70" s="41">
        <f t="shared" si="127"/>
        <v>0</v>
      </c>
      <c r="AM70" s="33" t="str">
        <f t="shared" si="128"/>
        <v/>
      </c>
      <c r="AO70" s="22">
        <f t="shared" si="76"/>
        <v>0</v>
      </c>
      <c r="AP70">
        <f t="shared" si="77"/>
        <v>0</v>
      </c>
      <c r="AQ70">
        <f t="shared" si="78"/>
        <v>0</v>
      </c>
      <c r="AR70">
        <f t="shared" si="79"/>
        <v>0</v>
      </c>
      <c r="AS70">
        <f t="shared" si="80"/>
        <v>0</v>
      </c>
      <c r="AT70">
        <f t="shared" si="81"/>
        <v>0</v>
      </c>
      <c r="AU70">
        <f t="shared" si="82"/>
        <v>0</v>
      </c>
      <c r="AV70">
        <f t="shared" si="83"/>
        <v>0</v>
      </c>
      <c r="AW70">
        <f t="shared" si="84"/>
        <v>0</v>
      </c>
      <c r="AX70">
        <f t="shared" si="85"/>
        <v>0</v>
      </c>
      <c r="AY70">
        <f t="shared" si="86"/>
        <v>0</v>
      </c>
      <c r="AZ70">
        <f t="shared" si="87"/>
        <v>0</v>
      </c>
      <c r="BA70">
        <f t="shared" si="88"/>
        <v>0</v>
      </c>
      <c r="BB70">
        <f t="shared" si="89"/>
        <v>0</v>
      </c>
      <c r="BC70">
        <f t="shared" si="90"/>
        <v>0</v>
      </c>
      <c r="BD70">
        <f t="shared" si="91"/>
        <v>0</v>
      </c>
      <c r="BE70" s="22">
        <f t="shared" ref="BE70:BR70" si="130">BD70+LARGE($AO70:$BC70,BE$4)</f>
        <v>0</v>
      </c>
      <c r="BF70" s="22">
        <f t="shared" si="130"/>
        <v>0</v>
      </c>
      <c r="BG70" s="22">
        <f t="shared" si="130"/>
        <v>0</v>
      </c>
      <c r="BH70" s="22">
        <f t="shared" si="130"/>
        <v>0</v>
      </c>
      <c r="BI70" s="22">
        <f t="shared" si="130"/>
        <v>0</v>
      </c>
      <c r="BJ70" s="22">
        <f t="shared" si="130"/>
        <v>0</v>
      </c>
      <c r="BK70" s="22">
        <f t="shared" si="130"/>
        <v>0</v>
      </c>
      <c r="BL70" s="22">
        <f t="shared" si="130"/>
        <v>0</v>
      </c>
      <c r="BM70" s="22">
        <f t="shared" si="130"/>
        <v>0</v>
      </c>
      <c r="BN70" s="22">
        <f t="shared" si="130"/>
        <v>0</v>
      </c>
      <c r="BO70" s="22">
        <f t="shared" si="130"/>
        <v>0</v>
      </c>
      <c r="BP70" s="22">
        <f t="shared" si="130"/>
        <v>0</v>
      </c>
      <c r="BQ70" s="22">
        <f t="shared" si="130"/>
        <v>0</v>
      </c>
      <c r="BR70" s="22">
        <f t="shared" si="130"/>
        <v>0</v>
      </c>
    </row>
    <row r="71" spans="1:70" ht="18" x14ac:dyDescent="0.2">
      <c r="A71" s="14"/>
      <c r="B71" s="64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24"/>
        <v>0</v>
      </c>
      <c r="AJ71" s="3" t="str">
        <f t="shared" si="125"/>
        <v/>
      </c>
      <c r="AK71" s="5">
        <f t="shared" si="126"/>
        <v>0</v>
      </c>
      <c r="AL71" s="41">
        <f t="shared" si="127"/>
        <v>0</v>
      </c>
      <c r="AM71" s="33" t="str">
        <f t="shared" si="128"/>
        <v/>
      </c>
      <c r="AO71" s="22">
        <f t="shared" si="76"/>
        <v>0</v>
      </c>
      <c r="AP71">
        <f t="shared" si="77"/>
        <v>0</v>
      </c>
      <c r="AQ71">
        <f t="shared" si="78"/>
        <v>0</v>
      </c>
      <c r="AR71">
        <f t="shared" si="79"/>
        <v>0</v>
      </c>
      <c r="AS71">
        <f t="shared" si="80"/>
        <v>0</v>
      </c>
      <c r="AT71">
        <f t="shared" si="81"/>
        <v>0</v>
      </c>
      <c r="AU71">
        <f t="shared" si="82"/>
        <v>0</v>
      </c>
      <c r="AV71">
        <f t="shared" si="83"/>
        <v>0</v>
      </c>
      <c r="AW71">
        <f t="shared" si="84"/>
        <v>0</v>
      </c>
      <c r="AX71">
        <f t="shared" si="85"/>
        <v>0</v>
      </c>
      <c r="AY71">
        <f t="shared" si="86"/>
        <v>0</v>
      </c>
      <c r="AZ71">
        <f t="shared" si="87"/>
        <v>0</v>
      </c>
      <c r="BA71">
        <f t="shared" si="88"/>
        <v>0</v>
      </c>
      <c r="BB71">
        <f t="shared" si="89"/>
        <v>0</v>
      </c>
      <c r="BC71">
        <f t="shared" si="90"/>
        <v>0</v>
      </c>
      <c r="BD71">
        <f t="shared" si="91"/>
        <v>0</v>
      </c>
      <c r="BE71" s="22">
        <f t="shared" ref="BE71:BR71" si="131">BD71+LARGE($AO71:$BC71,BE$4)</f>
        <v>0</v>
      </c>
      <c r="BF71" s="22">
        <f t="shared" si="131"/>
        <v>0</v>
      </c>
      <c r="BG71" s="22">
        <f t="shared" si="131"/>
        <v>0</v>
      </c>
      <c r="BH71" s="22">
        <f t="shared" si="131"/>
        <v>0</v>
      </c>
      <c r="BI71" s="22">
        <f t="shared" si="131"/>
        <v>0</v>
      </c>
      <c r="BJ71" s="22">
        <f t="shared" si="131"/>
        <v>0</v>
      </c>
      <c r="BK71" s="22">
        <f t="shared" si="131"/>
        <v>0</v>
      </c>
      <c r="BL71" s="22">
        <f t="shared" si="131"/>
        <v>0</v>
      </c>
      <c r="BM71" s="22">
        <f t="shared" si="131"/>
        <v>0</v>
      </c>
      <c r="BN71" s="22">
        <f t="shared" si="131"/>
        <v>0</v>
      </c>
      <c r="BO71" s="22">
        <f t="shared" si="131"/>
        <v>0</v>
      </c>
      <c r="BP71" s="22">
        <f t="shared" si="131"/>
        <v>0</v>
      </c>
      <c r="BQ71" s="22">
        <f t="shared" si="131"/>
        <v>0</v>
      </c>
      <c r="BR71" s="22">
        <f t="shared" si="131"/>
        <v>0</v>
      </c>
    </row>
    <row r="72" spans="1:70" ht="18" x14ac:dyDescent="0.2">
      <c r="A72" s="14"/>
      <c r="B72" s="64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24"/>
        <v>0</v>
      </c>
      <c r="AJ72" s="3" t="str">
        <f t="shared" si="125"/>
        <v/>
      </c>
      <c r="AK72" s="5">
        <f t="shared" si="126"/>
        <v>0</v>
      </c>
      <c r="AL72" s="41">
        <f t="shared" si="127"/>
        <v>0</v>
      </c>
      <c r="AM72" s="33" t="str">
        <f t="shared" si="128"/>
        <v/>
      </c>
      <c r="AO72" s="22">
        <f t="shared" si="76"/>
        <v>0</v>
      </c>
      <c r="AP72">
        <f t="shared" si="77"/>
        <v>0</v>
      </c>
      <c r="AQ72">
        <f t="shared" si="78"/>
        <v>0</v>
      </c>
      <c r="AR72">
        <f t="shared" si="79"/>
        <v>0</v>
      </c>
      <c r="AS72">
        <f t="shared" si="80"/>
        <v>0</v>
      </c>
      <c r="AT72">
        <f t="shared" si="81"/>
        <v>0</v>
      </c>
      <c r="AU72">
        <f t="shared" si="82"/>
        <v>0</v>
      </c>
      <c r="AV72">
        <f t="shared" si="83"/>
        <v>0</v>
      </c>
      <c r="AW72">
        <f t="shared" si="84"/>
        <v>0</v>
      </c>
      <c r="AX72">
        <f t="shared" si="85"/>
        <v>0</v>
      </c>
      <c r="AY72">
        <f t="shared" si="86"/>
        <v>0</v>
      </c>
      <c r="AZ72">
        <f t="shared" si="87"/>
        <v>0</v>
      </c>
      <c r="BA72">
        <f t="shared" si="88"/>
        <v>0</v>
      </c>
      <c r="BB72">
        <f t="shared" si="89"/>
        <v>0</v>
      </c>
      <c r="BC72">
        <f t="shared" si="90"/>
        <v>0</v>
      </c>
      <c r="BD72">
        <f t="shared" si="91"/>
        <v>0</v>
      </c>
      <c r="BE72" s="22">
        <f t="shared" ref="BE72:BR72" si="132">BD72+LARGE($AO72:$BC72,BE$4)</f>
        <v>0</v>
      </c>
      <c r="BF72" s="22">
        <f t="shared" si="132"/>
        <v>0</v>
      </c>
      <c r="BG72" s="22">
        <f t="shared" si="132"/>
        <v>0</v>
      </c>
      <c r="BH72" s="22">
        <f t="shared" si="132"/>
        <v>0</v>
      </c>
      <c r="BI72" s="22">
        <f t="shared" si="132"/>
        <v>0</v>
      </c>
      <c r="BJ72" s="22">
        <f t="shared" si="132"/>
        <v>0</v>
      </c>
      <c r="BK72" s="22">
        <f t="shared" si="132"/>
        <v>0</v>
      </c>
      <c r="BL72" s="22">
        <f t="shared" si="132"/>
        <v>0</v>
      </c>
      <c r="BM72" s="22">
        <f t="shared" si="132"/>
        <v>0</v>
      </c>
      <c r="BN72" s="22">
        <f t="shared" si="132"/>
        <v>0</v>
      </c>
      <c r="BO72" s="22">
        <f t="shared" si="132"/>
        <v>0</v>
      </c>
      <c r="BP72" s="22">
        <f t="shared" si="132"/>
        <v>0</v>
      </c>
      <c r="BQ72" s="22">
        <f t="shared" si="132"/>
        <v>0</v>
      </c>
      <c r="BR72" s="22">
        <f t="shared" si="132"/>
        <v>0</v>
      </c>
    </row>
    <row r="73" spans="1:70" ht="18" x14ac:dyDescent="0.2">
      <c r="A73" s="14"/>
      <c r="B73" s="64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24"/>
        <v>0</v>
      </c>
      <c r="AJ73" s="3" t="str">
        <f t="shared" si="125"/>
        <v/>
      </c>
      <c r="AK73" s="5">
        <f t="shared" si="126"/>
        <v>0</v>
      </c>
      <c r="AL73" s="41" t="e">
        <f t="shared" si="127"/>
        <v>#REF!</v>
      </c>
      <c r="AM73" s="33" t="e">
        <f t="shared" si="128"/>
        <v>#REF!</v>
      </c>
    </row>
    <row r="74" spans="1:70" ht="18" x14ac:dyDescent="0.2">
      <c r="A74" s="14"/>
      <c r="B74" s="64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24"/>
        <v>0</v>
      </c>
      <c r="AJ74" s="3" t="str">
        <f t="shared" si="125"/>
        <v/>
      </c>
      <c r="AK74" s="5">
        <f t="shared" si="126"/>
        <v>0</v>
      </c>
      <c r="AL74" s="41" t="e">
        <f t="shared" si="127"/>
        <v>#REF!</v>
      </c>
      <c r="AM74" s="33" t="e">
        <f t="shared" si="128"/>
        <v>#REF!</v>
      </c>
    </row>
    <row r="75" spans="1:70" ht="18" x14ac:dyDescent="0.2">
      <c r="A75" s="14"/>
      <c r="B75" s="64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24"/>
        <v>0</v>
      </c>
      <c r="AJ75" s="3" t="str">
        <f t="shared" si="125"/>
        <v/>
      </c>
      <c r="AK75" s="5">
        <f t="shared" si="126"/>
        <v>0</v>
      </c>
      <c r="AL75" s="41" t="e">
        <f t="shared" si="127"/>
        <v>#REF!</v>
      </c>
      <c r="AM75" s="33" t="e">
        <f t="shared" si="128"/>
        <v>#REF!</v>
      </c>
    </row>
    <row r="76" spans="1:70" ht="18" x14ac:dyDescent="0.2">
      <c r="A76" s="14"/>
      <c r="B76" s="64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24"/>
        <v>0</v>
      </c>
      <c r="AJ76" s="3" t="str">
        <f t="shared" si="125"/>
        <v/>
      </c>
      <c r="AK76" s="5">
        <f t="shared" si="126"/>
        <v>0</v>
      </c>
      <c r="AL76" s="41" t="e">
        <f t="shared" si="127"/>
        <v>#REF!</v>
      </c>
      <c r="AM76" s="33" t="e">
        <f t="shared" si="128"/>
        <v>#REF!</v>
      </c>
    </row>
    <row r="77" spans="1:70" ht="18" x14ac:dyDescent="0.2">
      <c r="A77" s="14"/>
      <c r="B77" s="64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24"/>
        <v>0</v>
      </c>
      <c r="AJ77" s="3" t="str">
        <f t="shared" si="125"/>
        <v/>
      </c>
      <c r="AK77" s="5">
        <f t="shared" si="126"/>
        <v>0</v>
      </c>
      <c r="AL77" s="41" t="e">
        <f t="shared" si="127"/>
        <v>#REF!</v>
      </c>
      <c r="AM77" s="33" t="e">
        <f t="shared" si="128"/>
        <v>#REF!</v>
      </c>
    </row>
    <row r="78" spans="1:70" ht="18" x14ac:dyDescent="0.2">
      <c r="A78" s="14"/>
      <c r="B78" s="64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24"/>
        <v>0</v>
      </c>
      <c r="AJ78" s="3" t="str">
        <f t="shared" si="125"/>
        <v/>
      </c>
      <c r="AK78" s="5">
        <f t="shared" si="126"/>
        <v>0</v>
      </c>
      <c r="AL78" s="41" t="e">
        <f t="shared" si="127"/>
        <v>#REF!</v>
      </c>
      <c r="AM78" s="33" t="e">
        <f t="shared" si="128"/>
        <v>#REF!</v>
      </c>
    </row>
    <row r="79" spans="1:70" ht="18" x14ac:dyDescent="0.2">
      <c r="A79" s="14"/>
      <c r="B79" s="64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24"/>
        <v>0</v>
      </c>
      <c r="AJ79" s="3" t="str">
        <f t="shared" si="125"/>
        <v/>
      </c>
      <c r="AK79" s="5">
        <f t="shared" si="126"/>
        <v>0</v>
      </c>
      <c r="AL79" s="41" t="e">
        <f t="shared" si="127"/>
        <v>#REF!</v>
      </c>
      <c r="AM79" s="33" t="e">
        <f t="shared" si="128"/>
        <v>#REF!</v>
      </c>
    </row>
    <row r="80" spans="1:70" ht="18" x14ac:dyDescent="0.2">
      <c r="A80" s="14"/>
      <c r="B80" s="64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24"/>
        <v>0</v>
      </c>
      <c r="AJ80" s="3" t="str">
        <f t="shared" si="125"/>
        <v/>
      </c>
      <c r="AK80" s="5">
        <f t="shared" si="126"/>
        <v>0</v>
      </c>
      <c r="AL80" s="41" t="e">
        <f t="shared" si="127"/>
        <v>#REF!</v>
      </c>
      <c r="AM80" s="33" t="e">
        <f t="shared" si="128"/>
        <v>#REF!</v>
      </c>
    </row>
    <row r="81" spans="1:39" ht="18" x14ac:dyDescent="0.2">
      <c r="A81" s="14"/>
      <c r="B81" s="64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24"/>
        <v>0</v>
      </c>
      <c r="AJ81" s="3" t="str">
        <f t="shared" si="125"/>
        <v/>
      </c>
      <c r="AK81" s="5">
        <f t="shared" si="126"/>
        <v>0</v>
      </c>
      <c r="AL81" s="41" t="e">
        <f t="shared" si="127"/>
        <v>#REF!</v>
      </c>
      <c r="AM81" s="33" t="e">
        <f t="shared" si="128"/>
        <v>#REF!</v>
      </c>
    </row>
    <row r="82" spans="1:39" ht="18" x14ac:dyDescent="0.2">
      <c r="A82" s="14"/>
      <c r="B82" s="64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24"/>
        <v>0</v>
      </c>
      <c r="AJ82" s="3" t="str">
        <f t="shared" si="125"/>
        <v/>
      </c>
      <c r="AK82" s="5">
        <f t="shared" si="126"/>
        <v>0</v>
      </c>
      <c r="AL82" s="41" t="e">
        <f t="shared" si="127"/>
        <v>#REF!</v>
      </c>
      <c r="AM82" s="33" t="e">
        <f t="shared" si="128"/>
        <v>#REF!</v>
      </c>
    </row>
    <row r="83" spans="1:39" ht="18" x14ac:dyDescent="0.2">
      <c r="A83" s="14"/>
      <c r="B83" s="64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24"/>
        <v>0</v>
      </c>
      <c r="AJ83" s="3" t="str">
        <f t="shared" si="125"/>
        <v/>
      </c>
      <c r="AK83" s="5">
        <f t="shared" si="126"/>
        <v>0</v>
      </c>
      <c r="AL83" s="41" t="e">
        <f t="shared" si="127"/>
        <v>#REF!</v>
      </c>
      <c r="AM83" s="33" t="e">
        <f t="shared" si="128"/>
        <v>#REF!</v>
      </c>
    </row>
    <row r="84" spans="1:39" ht="18" x14ac:dyDescent="0.2">
      <c r="A84" s="14"/>
      <c r="B84" s="64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24"/>
        <v>0</v>
      </c>
      <c r="AJ84" s="3" t="str">
        <f t="shared" si="125"/>
        <v/>
      </c>
      <c r="AK84" s="5">
        <f t="shared" si="126"/>
        <v>0</v>
      </c>
      <c r="AL84" s="41" t="e">
        <f t="shared" si="127"/>
        <v>#REF!</v>
      </c>
      <c r="AM84" s="33" t="e">
        <f t="shared" si="128"/>
        <v>#REF!</v>
      </c>
    </row>
    <row r="85" spans="1:39" ht="18" x14ac:dyDescent="0.2">
      <c r="A85" s="14"/>
      <c r="B85" s="64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24"/>
        <v>0</v>
      </c>
      <c r="AJ85" s="3" t="str">
        <f t="shared" si="125"/>
        <v/>
      </c>
      <c r="AK85" s="5">
        <f t="shared" si="126"/>
        <v>0</v>
      </c>
      <c r="AL85" s="41" t="e">
        <f t="shared" si="127"/>
        <v>#REF!</v>
      </c>
      <c r="AM85" s="33" t="e">
        <f t="shared" si="128"/>
        <v>#REF!</v>
      </c>
    </row>
    <row r="86" spans="1:39" ht="18" x14ac:dyDescent="0.2">
      <c r="A86" s="14"/>
      <c r="B86" s="64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24"/>
        <v>0</v>
      </c>
      <c r="AJ86" s="3" t="str">
        <f t="shared" si="125"/>
        <v/>
      </c>
      <c r="AK86" s="5">
        <f t="shared" si="126"/>
        <v>0</v>
      </c>
      <c r="AL86" s="41" t="e">
        <f t="shared" si="127"/>
        <v>#REF!</v>
      </c>
      <c r="AM86" s="33" t="e">
        <f t="shared" si="128"/>
        <v>#REF!</v>
      </c>
    </row>
    <row r="87" spans="1:39" ht="18" x14ac:dyDescent="0.2">
      <c r="A87" s="14"/>
      <c r="B87" s="64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24"/>
        <v>0</v>
      </c>
      <c r="AJ87" s="3" t="str">
        <f t="shared" si="125"/>
        <v/>
      </c>
      <c r="AK87" s="5">
        <f t="shared" si="126"/>
        <v>0</v>
      </c>
      <c r="AL87" s="41" t="e">
        <f t="shared" si="127"/>
        <v>#REF!</v>
      </c>
      <c r="AM87" s="33" t="e">
        <f t="shared" si="128"/>
        <v>#REF!</v>
      </c>
    </row>
    <row r="88" spans="1:39" ht="18" x14ac:dyDescent="0.2">
      <c r="A88" s="14"/>
      <c r="B88" s="64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24"/>
        <v>0</v>
      </c>
      <c r="AJ88" s="3" t="str">
        <f t="shared" si="125"/>
        <v/>
      </c>
      <c r="AK88" s="5">
        <f t="shared" si="126"/>
        <v>0</v>
      </c>
      <c r="AL88" s="41" t="e">
        <f t="shared" si="127"/>
        <v>#REF!</v>
      </c>
      <c r="AM88" s="33" t="e">
        <f t="shared" si="128"/>
        <v>#REF!</v>
      </c>
    </row>
    <row r="89" spans="1:39" ht="18" x14ac:dyDescent="0.2">
      <c r="A89" s="14"/>
      <c r="B89" s="64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24"/>
        <v>0</v>
      </c>
      <c r="AJ89" s="3" t="str">
        <f t="shared" si="125"/>
        <v/>
      </c>
      <c r="AK89" s="5">
        <f t="shared" si="126"/>
        <v>0</v>
      </c>
      <c r="AL89" s="41" t="e">
        <f t="shared" si="127"/>
        <v>#REF!</v>
      </c>
      <c r="AM89" s="33" t="e">
        <f t="shared" si="128"/>
        <v>#REF!</v>
      </c>
    </row>
    <row r="90" spans="1:39" ht="18" x14ac:dyDescent="0.2">
      <c r="A90" s="14"/>
      <c r="B90" s="64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24"/>
        <v>0</v>
      </c>
      <c r="AJ90" s="3" t="str">
        <f t="shared" si="125"/>
        <v/>
      </c>
      <c r="AK90" s="5">
        <f t="shared" si="126"/>
        <v>0</v>
      </c>
      <c r="AL90" s="41" t="e">
        <f t="shared" si="127"/>
        <v>#REF!</v>
      </c>
      <c r="AM90" s="33" t="e">
        <f t="shared" si="128"/>
        <v>#REF!</v>
      </c>
    </row>
    <row r="91" spans="1:39" ht="18" x14ac:dyDescent="0.2">
      <c r="A91" s="14"/>
      <c r="B91" s="64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24"/>
        <v>0</v>
      </c>
      <c r="AJ91" s="3" t="str">
        <f t="shared" si="125"/>
        <v/>
      </c>
      <c r="AK91" s="5">
        <f t="shared" si="126"/>
        <v>0</v>
      </c>
      <c r="AL91" s="41" t="e">
        <f t="shared" si="127"/>
        <v>#REF!</v>
      </c>
      <c r="AM91" s="33" t="e">
        <f t="shared" si="128"/>
        <v>#REF!</v>
      </c>
    </row>
    <row r="92" spans="1:39" ht="18" x14ac:dyDescent="0.2">
      <c r="A92" s="14"/>
      <c r="B92" s="64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24"/>
        <v>0</v>
      </c>
      <c r="AJ92" s="3" t="str">
        <f t="shared" si="125"/>
        <v/>
      </c>
      <c r="AK92" s="5">
        <f t="shared" si="126"/>
        <v>0</v>
      </c>
      <c r="AL92" s="41" t="e">
        <f t="shared" si="127"/>
        <v>#REF!</v>
      </c>
      <c r="AM92" s="33" t="e">
        <f t="shared" si="128"/>
        <v>#REF!</v>
      </c>
    </row>
    <row r="93" spans="1:39" ht="18" x14ac:dyDescent="0.2">
      <c r="A93" s="14"/>
      <c r="B93" s="64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24"/>
        <v>0</v>
      </c>
      <c r="AJ93" s="3" t="str">
        <f t="shared" si="125"/>
        <v/>
      </c>
      <c r="AK93" s="5">
        <f t="shared" si="126"/>
        <v>0</v>
      </c>
      <c r="AL93" s="41" t="e">
        <f t="shared" si="127"/>
        <v>#REF!</v>
      </c>
      <c r="AM93" s="33" t="e">
        <f t="shared" si="128"/>
        <v>#REF!</v>
      </c>
    </row>
    <row r="94" spans="1:39" ht="18" x14ac:dyDescent="0.2">
      <c r="A94" s="14"/>
      <c r="B94" s="64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24"/>
        <v>0</v>
      </c>
      <c r="AJ94" s="3" t="str">
        <f t="shared" si="125"/>
        <v/>
      </c>
      <c r="AK94" s="5">
        <f t="shared" si="126"/>
        <v>0</v>
      </c>
      <c r="AL94" s="41" t="e">
        <f t="shared" si="127"/>
        <v>#REF!</v>
      </c>
      <c r="AM94" s="33" t="e">
        <f t="shared" si="128"/>
        <v>#REF!</v>
      </c>
    </row>
    <row r="95" spans="1:39" ht="18" x14ac:dyDescent="0.2">
      <c r="A95" s="14"/>
      <c r="B95" s="64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24"/>
        <v>0</v>
      </c>
      <c r="AJ95" s="3" t="str">
        <f t="shared" si="125"/>
        <v/>
      </c>
      <c r="AK95" s="5">
        <f t="shared" si="126"/>
        <v>0</v>
      </c>
      <c r="AL95" s="41" t="e">
        <f t="shared" si="127"/>
        <v>#REF!</v>
      </c>
      <c r="AM95" s="33" t="e">
        <f t="shared" si="128"/>
        <v>#REF!</v>
      </c>
    </row>
    <row r="96" spans="1:39" ht="18" x14ac:dyDescent="0.2">
      <c r="A96" s="14"/>
      <c r="B96" s="64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24"/>
        <v>0</v>
      </c>
      <c r="AJ96" s="3" t="str">
        <f t="shared" si="125"/>
        <v/>
      </c>
      <c r="AK96" s="5">
        <f t="shared" si="126"/>
        <v>0</v>
      </c>
      <c r="AL96" s="41" t="e">
        <f t="shared" si="127"/>
        <v>#REF!</v>
      </c>
      <c r="AM96" s="33" t="e">
        <f t="shared" si="128"/>
        <v>#REF!</v>
      </c>
    </row>
    <row r="97" spans="1:39" ht="18" x14ac:dyDescent="0.2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24"/>
        <v>0</v>
      </c>
      <c r="AJ97" s="3" t="str">
        <f t="shared" si="125"/>
        <v/>
      </c>
      <c r="AK97" s="5">
        <f t="shared" si="126"/>
        <v>0</v>
      </c>
      <c r="AL97" s="41" t="e">
        <f t="shared" si="127"/>
        <v>#REF!</v>
      </c>
      <c r="AM97" s="33" t="e">
        <f t="shared" si="128"/>
        <v>#REF!</v>
      </c>
    </row>
    <row r="98" spans="1:39" ht="18" x14ac:dyDescent="0.2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24"/>
        <v>0</v>
      </c>
      <c r="AJ98" s="3" t="str">
        <f t="shared" si="125"/>
        <v/>
      </c>
      <c r="AK98" s="5">
        <f t="shared" si="126"/>
        <v>0</v>
      </c>
      <c r="AL98" s="41" t="e">
        <f t="shared" si="127"/>
        <v>#REF!</v>
      </c>
      <c r="AM98" s="33" t="e">
        <f t="shared" si="128"/>
        <v>#REF!</v>
      </c>
    </row>
    <row r="99" spans="1:39" ht="18" x14ac:dyDescent="0.2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24"/>
        <v>0</v>
      </c>
      <c r="AJ99" s="3" t="str">
        <f t="shared" si="125"/>
        <v/>
      </c>
      <c r="AK99" s="5">
        <f t="shared" si="126"/>
        <v>0</v>
      </c>
      <c r="AL99" s="41" t="e">
        <f t="shared" si="127"/>
        <v>#REF!</v>
      </c>
      <c r="AM99" s="33" t="e">
        <f t="shared" si="128"/>
        <v>#REF!</v>
      </c>
    </row>
    <row r="100" spans="1:39" ht="18" x14ac:dyDescent="0.2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24"/>
        <v>0</v>
      </c>
      <c r="AJ100" s="3" t="str">
        <f t="shared" si="125"/>
        <v/>
      </c>
      <c r="AK100" s="5">
        <f t="shared" si="126"/>
        <v>0</v>
      </c>
      <c r="AL100" s="41" t="e">
        <f t="shared" si="127"/>
        <v>#REF!</v>
      </c>
      <c r="AM100" s="33" t="e">
        <f t="shared" si="128"/>
        <v>#REF!</v>
      </c>
    </row>
    <row r="101" spans="1:39" ht="18" x14ac:dyDescent="0.2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33">F101+H101+J101+L101+N101+P101+R101+T101+V101+X101+Z101+AB101+AD101+AF101+AH101</f>
        <v>0</v>
      </c>
      <c r="AJ101" s="3" t="str">
        <f t="shared" ref="AJ101:AJ132" si="134">IF(AI101&lt;&gt;0,RANK(AI101,$AI$5:$AI$72),"")</f>
        <v/>
      </c>
      <c r="AK101" s="5">
        <f t="shared" ref="AK101:AK132" si="135">COUNTA(E101,G101,I101,K101,M101,O101,Q101,S101,U101,W101,Y101,AA101,AC101,AE101,AG101)</f>
        <v>0</v>
      </c>
      <c r="AL101" s="41" t="e">
        <f t="shared" ref="AL101:AL132" si="136">HLOOKUP($AL$2,$BD$4:$BR$72,ROW(A101)-3,FALSE)</f>
        <v>#REF!</v>
      </c>
      <c r="AM101" s="33" t="e">
        <f t="shared" ref="AM101:AM132" si="137">IF(AL101&lt;&gt;0,RANK(AL101,$AL$5:$AL$72),"")</f>
        <v>#REF!</v>
      </c>
    </row>
    <row r="102" spans="1:39" ht="18" x14ac:dyDescent="0.2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33"/>
        <v>0</v>
      </c>
      <c r="AJ102" s="3" t="str">
        <f t="shared" si="134"/>
        <v/>
      </c>
      <c r="AK102" s="5">
        <f t="shared" si="135"/>
        <v>0</v>
      </c>
      <c r="AL102" s="41" t="e">
        <f t="shared" si="136"/>
        <v>#REF!</v>
      </c>
      <c r="AM102" s="33" t="e">
        <f t="shared" si="137"/>
        <v>#REF!</v>
      </c>
    </row>
    <row r="103" spans="1:39" ht="18" x14ac:dyDescent="0.2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33"/>
        <v>0</v>
      </c>
      <c r="AJ103" s="3" t="str">
        <f t="shared" si="134"/>
        <v/>
      </c>
      <c r="AK103" s="5">
        <f t="shared" si="135"/>
        <v>0</v>
      </c>
      <c r="AL103" s="41" t="e">
        <f t="shared" si="136"/>
        <v>#REF!</v>
      </c>
      <c r="AM103" s="33" t="e">
        <f t="shared" si="137"/>
        <v>#REF!</v>
      </c>
    </row>
    <row r="104" spans="1:39" ht="18" x14ac:dyDescent="0.2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33"/>
        <v>0</v>
      </c>
      <c r="AJ104" s="3" t="str">
        <f t="shared" si="134"/>
        <v/>
      </c>
      <c r="AK104" s="5">
        <f t="shared" si="135"/>
        <v>0</v>
      </c>
      <c r="AL104" s="41" t="e">
        <f t="shared" si="136"/>
        <v>#REF!</v>
      </c>
      <c r="AM104" s="33" t="e">
        <f t="shared" si="137"/>
        <v>#REF!</v>
      </c>
    </row>
    <row r="105" spans="1:39" ht="18" x14ac:dyDescent="0.2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33"/>
        <v>0</v>
      </c>
      <c r="AJ105" s="3" t="str">
        <f t="shared" si="134"/>
        <v/>
      </c>
      <c r="AK105" s="5">
        <f t="shared" si="135"/>
        <v>0</v>
      </c>
      <c r="AL105" s="41" t="e">
        <f t="shared" si="136"/>
        <v>#REF!</v>
      </c>
      <c r="AM105" s="33" t="e">
        <f t="shared" si="137"/>
        <v>#REF!</v>
      </c>
    </row>
    <row r="106" spans="1:39" ht="18" x14ac:dyDescent="0.2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33"/>
        <v>0</v>
      </c>
      <c r="AJ106" s="3" t="str">
        <f t="shared" si="134"/>
        <v/>
      </c>
      <c r="AK106" s="5">
        <f t="shared" si="135"/>
        <v>0</v>
      </c>
      <c r="AL106" s="41" t="e">
        <f t="shared" si="136"/>
        <v>#REF!</v>
      </c>
      <c r="AM106" s="33" t="e">
        <f t="shared" si="137"/>
        <v>#REF!</v>
      </c>
    </row>
    <row r="107" spans="1:39" ht="18" x14ac:dyDescent="0.2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33"/>
        <v>0</v>
      </c>
      <c r="AJ107" s="3" t="str">
        <f t="shared" si="134"/>
        <v/>
      </c>
      <c r="AK107" s="5">
        <f t="shared" si="135"/>
        <v>0</v>
      </c>
      <c r="AL107" s="41" t="e">
        <f t="shared" si="136"/>
        <v>#REF!</v>
      </c>
      <c r="AM107" s="33" t="e">
        <f t="shared" si="137"/>
        <v>#REF!</v>
      </c>
    </row>
    <row r="108" spans="1:39" ht="18" x14ac:dyDescent="0.2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33"/>
        <v>0</v>
      </c>
      <c r="AJ108" s="3" t="str">
        <f t="shared" si="134"/>
        <v/>
      </c>
      <c r="AK108" s="5">
        <f t="shared" si="135"/>
        <v>0</v>
      </c>
      <c r="AL108" s="41" t="e">
        <f t="shared" si="136"/>
        <v>#REF!</v>
      </c>
      <c r="AM108" s="33" t="e">
        <f t="shared" si="137"/>
        <v>#REF!</v>
      </c>
    </row>
    <row r="109" spans="1:39" ht="18" x14ac:dyDescent="0.2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33"/>
        <v>0</v>
      </c>
      <c r="AJ109" s="3" t="str">
        <f t="shared" si="134"/>
        <v/>
      </c>
      <c r="AK109" s="5">
        <f t="shared" si="135"/>
        <v>0</v>
      </c>
      <c r="AL109" s="41" t="e">
        <f t="shared" si="136"/>
        <v>#REF!</v>
      </c>
      <c r="AM109" s="33" t="e">
        <f t="shared" si="137"/>
        <v>#REF!</v>
      </c>
    </row>
    <row r="110" spans="1:39" ht="18" x14ac:dyDescent="0.2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33"/>
        <v>0</v>
      </c>
      <c r="AJ110" s="3" t="str">
        <f t="shared" si="134"/>
        <v/>
      </c>
      <c r="AK110" s="5">
        <f t="shared" si="135"/>
        <v>0</v>
      </c>
      <c r="AL110" s="41" t="e">
        <f t="shared" si="136"/>
        <v>#REF!</v>
      </c>
      <c r="AM110" s="33" t="e">
        <f t="shared" si="137"/>
        <v>#REF!</v>
      </c>
    </row>
    <row r="111" spans="1:39" ht="18" x14ac:dyDescent="0.2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33"/>
        <v>0</v>
      </c>
      <c r="AJ111" s="3" t="str">
        <f t="shared" si="134"/>
        <v/>
      </c>
      <c r="AK111" s="5">
        <f t="shared" si="135"/>
        <v>0</v>
      </c>
      <c r="AL111" s="41" t="e">
        <f t="shared" si="136"/>
        <v>#REF!</v>
      </c>
      <c r="AM111" s="33" t="e">
        <f t="shared" si="137"/>
        <v>#REF!</v>
      </c>
    </row>
    <row r="112" spans="1:39" ht="18" x14ac:dyDescent="0.2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33"/>
        <v>0</v>
      </c>
      <c r="AJ112" s="3" t="str">
        <f t="shared" si="134"/>
        <v/>
      </c>
      <c r="AK112" s="5">
        <f t="shared" si="135"/>
        <v>0</v>
      </c>
      <c r="AL112" s="41" t="e">
        <f t="shared" si="136"/>
        <v>#REF!</v>
      </c>
      <c r="AM112" s="33" t="e">
        <f t="shared" si="137"/>
        <v>#REF!</v>
      </c>
    </row>
    <row r="113" spans="1:39" ht="18" x14ac:dyDescent="0.2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33"/>
        <v>0</v>
      </c>
      <c r="AJ113" s="3" t="str">
        <f t="shared" si="134"/>
        <v/>
      </c>
      <c r="AK113" s="5">
        <f t="shared" si="135"/>
        <v>0</v>
      </c>
      <c r="AL113" s="41" t="e">
        <f t="shared" si="136"/>
        <v>#REF!</v>
      </c>
      <c r="AM113" s="33" t="e">
        <f t="shared" si="137"/>
        <v>#REF!</v>
      </c>
    </row>
    <row r="114" spans="1:39" ht="18" x14ac:dyDescent="0.2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33"/>
        <v>0</v>
      </c>
      <c r="AJ114" s="3" t="str">
        <f t="shared" si="134"/>
        <v/>
      </c>
      <c r="AK114" s="5">
        <f t="shared" si="135"/>
        <v>0</v>
      </c>
      <c r="AL114" s="41" t="e">
        <f t="shared" si="136"/>
        <v>#REF!</v>
      </c>
      <c r="AM114" s="33" t="e">
        <f t="shared" si="137"/>
        <v>#REF!</v>
      </c>
    </row>
    <row r="115" spans="1:39" ht="18" x14ac:dyDescent="0.2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33"/>
        <v>0</v>
      </c>
      <c r="AJ115" s="3" t="str">
        <f t="shared" si="134"/>
        <v/>
      </c>
      <c r="AK115" s="5">
        <f t="shared" si="135"/>
        <v>0</v>
      </c>
      <c r="AL115" s="41" t="e">
        <f t="shared" si="136"/>
        <v>#REF!</v>
      </c>
      <c r="AM115" s="33" t="e">
        <f t="shared" si="137"/>
        <v>#REF!</v>
      </c>
    </row>
    <row r="116" spans="1:39" ht="18" x14ac:dyDescent="0.2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33"/>
        <v>0</v>
      </c>
      <c r="AJ116" s="3" t="str">
        <f t="shared" si="134"/>
        <v/>
      </c>
      <c r="AK116" s="5">
        <f t="shared" si="135"/>
        <v>0</v>
      </c>
      <c r="AL116" s="41" t="e">
        <f t="shared" si="136"/>
        <v>#REF!</v>
      </c>
      <c r="AM116" s="33" t="e">
        <f t="shared" si="137"/>
        <v>#REF!</v>
      </c>
    </row>
    <row r="117" spans="1:39" ht="18" x14ac:dyDescent="0.2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33"/>
        <v>0</v>
      </c>
      <c r="AJ117" s="3" t="str">
        <f t="shared" si="134"/>
        <v/>
      </c>
      <c r="AK117" s="5">
        <f t="shared" si="135"/>
        <v>0</v>
      </c>
      <c r="AL117" s="41" t="e">
        <f t="shared" si="136"/>
        <v>#REF!</v>
      </c>
      <c r="AM117" s="33" t="e">
        <f t="shared" si="137"/>
        <v>#REF!</v>
      </c>
    </row>
    <row r="118" spans="1:39" ht="18" x14ac:dyDescent="0.2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33"/>
        <v>0</v>
      </c>
      <c r="AJ118" s="3" t="str">
        <f t="shared" si="134"/>
        <v/>
      </c>
      <c r="AK118" s="5">
        <f t="shared" si="135"/>
        <v>0</v>
      </c>
      <c r="AL118" s="41" t="e">
        <f t="shared" si="136"/>
        <v>#REF!</v>
      </c>
      <c r="AM118" s="33" t="e">
        <f t="shared" si="137"/>
        <v>#REF!</v>
      </c>
    </row>
    <row r="119" spans="1:39" ht="18" x14ac:dyDescent="0.2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33"/>
        <v>0</v>
      </c>
      <c r="AJ119" s="3" t="str">
        <f t="shared" si="134"/>
        <v/>
      </c>
      <c r="AK119" s="5">
        <f t="shared" si="135"/>
        <v>0</v>
      </c>
      <c r="AL119" s="41" t="e">
        <f t="shared" si="136"/>
        <v>#REF!</v>
      </c>
      <c r="AM119" s="33" t="e">
        <f t="shared" si="137"/>
        <v>#REF!</v>
      </c>
    </row>
    <row r="120" spans="1:39" ht="18" x14ac:dyDescent="0.2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33"/>
        <v>0</v>
      </c>
      <c r="AJ120" s="3" t="str">
        <f t="shared" si="134"/>
        <v/>
      </c>
      <c r="AK120" s="5">
        <f t="shared" si="135"/>
        <v>0</v>
      </c>
      <c r="AL120" s="41" t="e">
        <f t="shared" si="136"/>
        <v>#REF!</v>
      </c>
      <c r="AM120" s="33" t="e">
        <f t="shared" si="137"/>
        <v>#REF!</v>
      </c>
    </row>
    <row r="121" spans="1:39" ht="18" x14ac:dyDescent="0.2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33"/>
        <v>0</v>
      </c>
      <c r="AJ121" s="3" t="str">
        <f t="shared" si="134"/>
        <v/>
      </c>
      <c r="AK121" s="5">
        <f t="shared" si="135"/>
        <v>0</v>
      </c>
      <c r="AL121" s="41" t="e">
        <f t="shared" si="136"/>
        <v>#REF!</v>
      </c>
      <c r="AM121" s="33" t="e">
        <f t="shared" si="137"/>
        <v>#REF!</v>
      </c>
    </row>
    <row r="122" spans="1:39" ht="18" x14ac:dyDescent="0.2">
      <c r="A122" s="14"/>
      <c r="B122" s="64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33"/>
        <v>0</v>
      </c>
      <c r="AJ122" s="3" t="str">
        <f t="shared" si="134"/>
        <v/>
      </c>
      <c r="AK122" s="5">
        <f t="shared" si="135"/>
        <v>0</v>
      </c>
      <c r="AL122" s="41" t="e">
        <f t="shared" si="136"/>
        <v>#REF!</v>
      </c>
      <c r="AM122" s="33" t="e">
        <f t="shared" si="137"/>
        <v>#REF!</v>
      </c>
    </row>
    <row r="123" spans="1:39" ht="18" x14ac:dyDescent="0.2">
      <c r="A123" s="14"/>
      <c r="B123" s="64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33"/>
        <v>0</v>
      </c>
      <c r="AJ123" s="3" t="str">
        <f t="shared" si="134"/>
        <v/>
      </c>
      <c r="AK123" s="5">
        <f t="shared" si="135"/>
        <v>0</v>
      </c>
      <c r="AL123" s="41" t="e">
        <f t="shared" si="136"/>
        <v>#REF!</v>
      </c>
      <c r="AM123" s="33" t="e">
        <f t="shared" si="137"/>
        <v>#REF!</v>
      </c>
    </row>
    <row r="124" spans="1:39" ht="18" x14ac:dyDescent="0.2">
      <c r="A124" s="14"/>
      <c r="B124" s="64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33"/>
        <v>0</v>
      </c>
      <c r="AJ124" s="3" t="str">
        <f t="shared" si="134"/>
        <v/>
      </c>
      <c r="AK124" s="5">
        <f t="shared" si="135"/>
        <v>0</v>
      </c>
      <c r="AL124" s="41" t="e">
        <f t="shared" si="136"/>
        <v>#REF!</v>
      </c>
      <c r="AM124" s="33" t="e">
        <f t="shared" si="137"/>
        <v>#REF!</v>
      </c>
    </row>
    <row r="125" spans="1:39" ht="18" x14ac:dyDescent="0.2">
      <c r="A125" s="14"/>
      <c r="B125" s="64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33"/>
        <v>0</v>
      </c>
      <c r="AJ125" s="3" t="str">
        <f t="shared" si="134"/>
        <v/>
      </c>
      <c r="AK125" s="5">
        <f t="shared" si="135"/>
        <v>0</v>
      </c>
      <c r="AL125" s="41" t="e">
        <f t="shared" si="136"/>
        <v>#REF!</v>
      </c>
      <c r="AM125" s="33" t="e">
        <f t="shared" si="137"/>
        <v>#REF!</v>
      </c>
    </row>
    <row r="126" spans="1:39" ht="18" x14ac:dyDescent="0.2">
      <c r="A126" s="14"/>
      <c r="B126" s="64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33"/>
        <v>0</v>
      </c>
      <c r="AJ126" s="3" t="str">
        <f t="shared" si="134"/>
        <v/>
      </c>
      <c r="AK126" s="5">
        <f t="shared" si="135"/>
        <v>0</v>
      </c>
      <c r="AL126" s="41" t="e">
        <f t="shared" si="136"/>
        <v>#REF!</v>
      </c>
      <c r="AM126" s="33" t="e">
        <f t="shared" si="137"/>
        <v>#REF!</v>
      </c>
    </row>
    <row r="127" spans="1:39" ht="18" x14ac:dyDescent="0.2">
      <c r="A127" s="14"/>
      <c r="B127" s="64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33"/>
        <v>0</v>
      </c>
      <c r="AJ127" s="3" t="str">
        <f t="shared" si="134"/>
        <v/>
      </c>
      <c r="AK127" s="5">
        <f t="shared" si="135"/>
        <v>0</v>
      </c>
      <c r="AL127" s="41" t="e">
        <f t="shared" si="136"/>
        <v>#REF!</v>
      </c>
      <c r="AM127" s="33" t="e">
        <f t="shared" si="137"/>
        <v>#REF!</v>
      </c>
    </row>
    <row r="128" spans="1:39" ht="18" x14ac:dyDescent="0.2">
      <c r="A128" s="14"/>
      <c r="B128" s="64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33"/>
        <v>0</v>
      </c>
      <c r="AJ128" s="3" t="str">
        <f t="shared" si="134"/>
        <v/>
      </c>
      <c r="AK128" s="5">
        <f t="shared" si="135"/>
        <v>0</v>
      </c>
      <c r="AL128" s="41" t="e">
        <f t="shared" si="136"/>
        <v>#REF!</v>
      </c>
      <c r="AM128" s="33" t="e">
        <f t="shared" si="137"/>
        <v>#REF!</v>
      </c>
    </row>
    <row r="129" spans="1:39" ht="18" x14ac:dyDescent="0.2">
      <c r="A129" s="14"/>
      <c r="B129" s="64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33"/>
        <v>0</v>
      </c>
      <c r="AJ129" s="3" t="str">
        <f t="shared" si="134"/>
        <v/>
      </c>
      <c r="AK129" s="5">
        <f t="shared" si="135"/>
        <v>0</v>
      </c>
      <c r="AL129" s="41" t="e">
        <f t="shared" si="136"/>
        <v>#REF!</v>
      </c>
      <c r="AM129" s="33" t="e">
        <f t="shared" si="137"/>
        <v>#REF!</v>
      </c>
    </row>
    <row r="130" spans="1:39" ht="18" x14ac:dyDescent="0.2">
      <c r="A130" s="14"/>
      <c r="B130" s="64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33"/>
        <v>0</v>
      </c>
      <c r="AJ130" s="3" t="str">
        <f t="shared" si="134"/>
        <v/>
      </c>
      <c r="AK130" s="5">
        <f t="shared" si="135"/>
        <v>0</v>
      </c>
      <c r="AL130" s="41" t="e">
        <f t="shared" si="136"/>
        <v>#REF!</v>
      </c>
      <c r="AM130" s="33" t="e">
        <f t="shared" si="137"/>
        <v>#REF!</v>
      </c>
    </row>
    <row r="131" spans="1:39" ht="18" x14ac:dyDescent="0.2">
      <c r="A131" s="14"/>
      <c r="B131" s="64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33"/>
        <v>0</v>
      </c>
      <c r="AJ131" s="3" t="str">
        <f t="shared" si="134"/>
        <v/>
      </c>
      <c r="AK131" s="5">
        <f t="shared" si="135"/>
        <v>0</v>
      </c>
      <c r="AL131" s="41" t="e">
        <f t="shared" si="136"/>
        <v>#REF!</v>
      </c>
      <c r="AM131" s="33" t="e">
        <f t="shared" si="137"/>
        <v>#REF!</v>
      </c>
    </row>
    <row r="132" spans="1:39" ht="18" x14ac:dyDescent="0.2">
      <c r="A132" s="14"/>
      <c r="B132" s="64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33"/>
        <v>0</v>
      </c>
      <c r="AJ132" s="3" t="str">
        <f t="shared" si="134"/>
        <v/>
      </c>
      <c r="AK132" s="5">
        <f t="shared" si="135"/>
        <v>0</v>
      </c>
      <c r="AL132" s="41" t="e">
        <f t="shared" si="136"/>
        <v>#REF!</v>
      </c>
      <c r="AM132" s="33" t="e">
        <f t="shared" si="137"/>
        <v>#REF!</v>
      </c>
    </row>
    <row r="133" spans="1:39" ht="18" x14ac:dyDescent="0.2">
      <c r="A133" s="14"/>
      <c r="B133" s="64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48" si="138">F133+H133+J133+L133+N133+P133+R133+T133+V133+X133+Z133+AB133+AD133+AF133+AH133</f>
        <v>0</v>
      </c>
      <c r="AJ133" s="3" t="str">
        <f t="shared" ref="AJ133:AJ148" si="139">IF(AI133&lt;&gt;0,RANK(AI133,$AI$5:$AI$72),"")</f>
        <v/>
      </c>
      <c r="AK133" s="5">
        <f t="shared" ref="AK133:AK148" si="140">COUNTA(E133,G133,I133,K133,M133,O133,Q133,S133,U133,W133,Y133,AA133,AC133,AE133,AG133)</f>
        <v>0</v>
      </c>
      <c r="AL133" s="41" t="e">
        <f t="shared" ref="AL133:AL148" si="141">HLOOKUP($AL$2,$BD$4:$BR$72,ROW(A133)-3,FALSE)</f>
        <v>#REF!</v>
      </c>
      <c r="AM133" s="33" t="e">
        <f t="shared" ref="AM133:AM148" si="142">IF(AL133&lt;&gt;0,RANK(AL133,$AL$5:$AL$72),"")</f>
        <v>#REF!</v>
      </c>
    </row>
    <row r="134" spans="1:39" ht="18" x14ac:dyDescent="0.2">
      <c r="A134" s="14"/>
      <c r="B134" s="64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38"/>
        <v>0</v>
      </c>
      <c r="AJ134" s="3" t="str">
        <f t="shared" si="139"/>
        <v/>
      </c>
      <c r="AK134" s="5">
        <f t="shared" si="140"/>
        <v>0</v>
      </c>
      <c r="AL134" s="41" t="e">
        <f t="shared" si="141"/>
        <v>#REF!</v>
      </c>
      <c r="AM134" s="33" t="e">
        <f t="shared" si="142"/>
        <v>#REF!</v>
      </c>
    </row>
    <row r="135" spans="1:39" ht="18" x14ac:dyDescent="0.2">
      <c r="A135" s="14"/>
      <c r="B135" s="64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38"/>
        <v>0</v>
      </c>
      <c r="AJ135" s="3" t="str">
        <f t="shared" si="139"/>
        <v/>
      </c>
      <c r="AK135" s="5">
        <f t="shared" si="140"/>
        <v>0</v>
      </c>
      <c r="AL135" s="41" t="e">
        <f t="shared" si="141"/>
        <v>#REF!</v>
      </c>
      <c r="AM135" s="33" t="e">
        <f t="shared" si="142"/>
        <v>#REF!</v>
      </c>
    </row>
    <row r="136" spans="1:39" ht="18" x14ac:dyDescent="0.2">
      <c r="A136" s="14"/>
      <c r="B136" s="64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38"/>
        <v>0</v>
      </c>
      <c r="AJ136" s="3" t="str">
        <f t="shared" si="139"/>
        <v/>
      </c>
      <c r="AK136" s="5">
        <f t="shared" si="140"/>
        <v>0</v>
      </c>
      <c r="AL136" s="41" t="e">
        <f t="shared" si="141"/>
        <v>#REF!</v>
      </c>
      <c r="AM136" s="33" t="e">
        <f t="shared" si="142"/>
        <v>#REF!</v>
      </c>
    </row>
    <row r="137" spans="1:39" ht="18" x14ac:dyDescent="0.2">
      <c r="A137" s="14"/>
      <c r="B137" s="64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38"/>
        <v>0</v>
      </c>
      <c r="AJ137" s="3" t="str">
        <f t="shared" si="139"/>
        <v/>
      </c>
      <c r="AK137" s="5">
        <f t="shared" si="140"/>
        <v>0</v>
      </c>
      <c r="AL137" s="41" t="e">
        <f t="shared" si="141"/>
        <v>#REF!</v>
      </c>
      <c r="AM137" s="33" t="e">
        <f t="shared" si="142"/>
        <v>#REF!</v>
      </c>
    </row>
    <row r="138" spans="1:39" ht="18" x14ac:dyDescent="0.2">
      <c r="A138" s="14"/>
      <c r="B138" s="64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38"/>
        <v>0</v>
      </c>
      <c r="AJ138" s="3" t="str">
        <f t="shared" si="139"/>
        <v/>
      </c>
      <c r="AK138" s="5">
        <f t="shared" si="140"/>
        <v>0</v>
      </c>
      <c r="AL138" s="41" t="e">
        <f t="shared" si="141"/>
        <v>#REF!</v>
      </c>
      <c r="AM138" s="33" t="e">
        <f t="shared" si="142"/>
        <v>#REF!</v>
      </c>
    </row>
    <row r="139" spans="1:39" ht="18" x14ac:dyDescent="0.2">
      <c r="A139" s="14"/>
      <c r="B139" s="64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38"/>
        <v>0</v>
      </c>
      <c r="AJ139" s="3" t="str">
        <f t="shared" si="139"/>
        <v/>
      </c>
      <c r="AK139" s="5">
        <f t="shared" si="140"/>
        <v>0</v>
      </c>
      <c r="AL139" s="41" t="e">
        <f t="shared" si="141"/>
        <v>#REF!</v>
      </c>
      <c r="AM139" s="33" t="e">
        <f t="shared" si="142"/>
        <v>#REF!</v>
      </c>
    </row>
    <row r="140" spans="1:39" ht="18" x14ac:dyDescent="0.2">
      <c r="A140" s="14"/>
      <c r="B140" s="64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38"/>
        <v>0</v>
      </c>
      <c r="AJ140" s="3" t="str">
        <f t="shared" si="139"/>
        <v/>
      </c>
      <c r="AK140" s="5">
        <f t="shared" si="140"/>
        <v>0</v>
      </c>
      <c r="AL140" s="41" t="e">
        <f t="shared" si="141"/>
        <v>#REF!</v>
      </c>
      <c r="AM140" s="33" t="e">
        <f t="shared" si="142"/>
        <v>#REF!</v>
      </c>
    </row>
    <row r="141" spans="1:39" ht="18" x14ac:dyDescent="0.2">
      <c r="A141" s="14"/>
      <c r="B141" s="64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38"/>
        <v>0</v>
      </c>
      <c r="AJ141" s="3" t="str">
        <f t="shared" si="139"/>
        <v/>
      </c>
      <c r="AK141" s="5">
        <f t="shared" si="140"/>
        <v>0</v>
      </c>
      <c r="AL141" s="41" t="e">
        <f t="shared" si="141"/>
        <v>#REF!</v>
      </c>
      <c r="AM141" s="33" t="e">
        <f t="shared" si="142"/>
        <v>#REF!</v>
      </c>
    </row>
    <row r="142" spans="1:39" ht="18" x14ac:dyDescent="0.2">
      <c r="A142" s="14"/>
      <c r="B142" s="64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38"/>
        <v>0</v>
      </c>
      <c r="AJ142" s="3" t="str">
        <f t="shared" si="139"/>
        <v/>
      </c>
      <c r="AK142" s="5">
        <f t="shared" si="140"/>
        <v>0</v>
      </c>
      <c r="AL142" s="41" t="e">
        <f t="shared" si="141"/>
        <v>#REF!</v>
      </c>
      <c r="AM142" s="33" t="e">
        <f t="shared" si="142"/>
        <v>#REF!</v>
      </c>
    </row>
    <row r="143" spans="1:39" ht="18" x14ac:dyDescent="0.2">
      <c r="A143" s="14"/>
      <c r="B143" s="64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38"/>
        <v>0</v>
      </c>
      <c r="AJ143" s="3" t="str">
        <f t="shared" si="139"/>
        <v/>
      </c>
      <c r="AK143" s="5">
        <f t="shared" si="140"/>
        <v>0</v>
      </c>
      <c r="AL143" s="41" t="e">
        <f t="shared" si="141"/>
        <v>#REF!</v>
      </c>
      <c r="AM143" s="33" t="e">
        <f t="shared" si="142"/>
        <v>#REF!</v>
      </c>
    </row>
    <row r="144" spans="1:39" ht="18" x14ac:dyDescent="0.2">
      <c r="A144" s="14"/>
      <c r="B144" s="64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38"/>
        <v>0</v>
      </c>
      <c r="AJ144" s="3" t="str">
        <f t="shared" si="139"/>
        <v/>
      </c>
      <c r="AK144" s="5">
        <f t="shared" si="140"/>
        <v>0</v>
      </c>
      <c r="AL144" s="41" t="e">
        <f t="shared" si="141"/>
        <v>#REF!</v>
      </c>
      <c r="AM144" s="33" t="e">
        <f t="shared" si="142"/>
        <v>#REF!</v>
      </c>
    </row>
    <row r="145" spans="1:39" ht="18" x14ac:dyDescent="0.2">
      <c r="A145" s="14"/>
      <c r="B145" s="64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38"/>
        <v>0</v>
      </c>
      <c r="AJ145" s="3" t="str">
        <f t="shared" si="139"/>
        <v/>
      </c>
      <c r="AK145" s="5">
        <f t="shared" si="140"/>
        <v>0</v>
      </c>
      <c r="AL145" s="41" t="e">
        <f t="shared" si="141"/>
        <v>#REF!</v>
      </c>
      <c r="AM145" s="33" t="e">
        <f t="shared" si="142"/>
        <v>#REF!</v>
      </c>
    </row>
    <row r="146" spans="1:39" ht="18" x14ac:dyDescent="0.2">
      <c r="A146" s="14"/>
      <c r="B146" s="64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38"/>
        <v>0</v>
      </c>
      <c r="AJ146" s="3" t="str">
        <f t="shared" si="139"/>
        <v/>
      </c>
      <c r="AK146" s="5">
        <f t="shared" si="140"/>
        <v>0</v>
      </c>
      <c r="AL146" s="41" t="e">
        <f t="shared" si="141"/>
        <v>#REF!</v>
      </c>
      <c r="AM146" s="33" t="e">
        <f t="shared" si="142"/>
        <v>#REF!</v>
      </c>
    </row>
    <row r="147" spans="1:39" ht="18" x14ac:dyDescent="0.2">
      <c r="A147" s="14"/>
      <c r="B147" s="64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38"/>
        <v>0</v>
      </c>
      <c r="AJ147" s="3" t="str">
        <f t="shared" si="139"/>
        <v/>
      </c>
      <c r="AK147" s="5">
        <f t="shared" si="140"/>
        <v>0</v>
      </c>
      <c r="AL147" s="41" t="e">
        <f t="shared" si="141"/>
        <v>#REF!</v>
      </c>
      <c r="AM147" s="33" t="e">
        <f t="shared" si="142"/>
        <v>#REF!</v>
      </c>
    </row>
    <row r="148" spans="1:39" ht="18" x14ac:dyDescent="0.2">
      <c r="A148" s="14"/>
      <c r="B148" s="64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38"/>
        <v>0</v>
      </c>
      <c r="AJ148" s="3" t="str">
        <f t="shared" si="139"/>
        <v/>
      </c>
      <c r="AK148" s="5">
        <f t="shared" si="140"/>
        <v>0</v>
      </c>
      <c r="AL148" s="41" t="e">
        <f t="shared" si="141"/>
        <v>#REF!</v>
      </c>
      <c r="AM148" s="33" t="e">
        <f t="shared" si="142"/>
        <v>#REF!</v>
      </c>
    </row>
  </sheetData>
  <sheetProtection selectLockedCells="1" selectUnlockedCells="1"/>
  <sortState xmlns:xlrd2="http://schemas.microsoft.com/office/spreadsheetml/2017/richdata2" ref="A1:AM148">
    <sortCondition ref="E4:E148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2"/>
  <sheetViews>
    <sheetView zoomScale="99" workbookViewId="0">
      <selection activeCell="Z9" sqref="Z9"/>
    </sheetView>
  </sheetViews>
  <sheetFormatPr baseColWidth="10" defaultColWidth="11" defaultRowHeight="13" x14ac:dyDescent="0.15"/>
  <cols>
    <col min="1" max="1" width="23.33203125" bestFit="1" customWidth="1"/>
    <col min="2" max="2" width="22.6640625" bestFit="1" customWidth="1"/>
    <col min="3" max="3" width="19.5" bestFit="1" customWidth="1"/>
    <col min="4" max="4" width="38.6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119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Paramètres!T10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3" t="s">
        <v>445</v>
      </c>
      <c r="B5" s="83" t="s">
        <v>407</v>
      </c>
      <c r="C5" s="83" t="s">
        <v>349</v>
      </c>
      <c r="D5" s="83" t="s">
        <v>40</v>
      </c>
      <c r="E5" s="6">
        <v>1</v>
      </c>
      <c r="F5" s="2">
        <v>85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LIGUE")),"",COUNTIFS($D$5:$D$66,"&lt;&gt;"&amp;"",$D$5:$D$66,"&lt;&gt;"&amp;"NL",$D$5:$D$66,"&lt;&gt;"&amp;"HORS LIGUE",G$5:G$66,"&lt;"&amp;G5)+1),Paramètres!$B$3:$C$56,2,FALSE)*Paramètres!$N$4))</f>
        <v>0</v>
      </c>
      <c r="I5" s="36">
        <v>1</v>
      </c>
      <c r="J5" s="2">
        <v>70</v>
      </c>
      <c r="K5" s="4">
        <v>1</v>
      </c>
      <c r="L5" s="2">
        <v>70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LIGUE")),"",COUNTIFS($D$5:$D$66,"&lt;&gt;"&amp;"",$D$5:$D$66,"&lt;&gt;"&amp;"NL",$D$5:$D$66,"&lt;&gt;"&amp;"HORS LIGUE",M$5:M$66,"&lt;"&amp;M5)+1),Paramètres!$B$3:$C$56,2,FALSE)*Paramètres!$N$7))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LIGUE")),"",COUNTIFS($D$5:$D$66,"&lt;&gt;"&amp;"",$D$5:$D$66,"&lt;&gt;"&amp;"NL",$D$5:$D$66,"&lt;&gt;"&amp;"HORS LIGUE",O$5:O$66,"&lt;"&amp;O5)+1),Paramètres!$B$3:$C$56,2,FALSE)*Paramètres!$N$8))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LIGUE")),"",COUNTIFS($D$5:$D$66,"&lt;&gt;"&amp;"",$D$5:$D$66,"&lt;&gt;"&amp;"NL",$D$5:$D$66,"&lt;&gt;"&amp;"HORS LIGUE",Q$5:Q$66,"&lt;"&amp;Q5)+1),Paramètres!$B$3:$C$56,2,FALSE)*Paramètres!$N$9))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LIGUE")),"",COUNTIFS($D$5:$D$66,"&lt;&gt;"&amp;"",$D$5:$D$66,"&lt;&gt;"&amp;"NL",$D$5:$D$66,"&lt;&gt;"&amp;"HORS LIGUE",S$5:S$66,"&lt;"&amp;S5)+1),Paramètres!$B$3:$C$56,2,FALSE)*Paramètres!$N$10))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LIGUE")),"",COUNTIFS($D$5:$D$66,"&lt;&gt;"&amp;"",$D$5:$D$66,"&lt;&gt;"&amp;"NL",$D$5:$D$66,"&lt;&gt;"&amp;"HORS LIGUE",U$5:U$66,"&lt;"&amp;U5)+1),Paramètres!$B$3:$C$56,2,FALSE)*Paramètres!$N$11))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LIGUE")),"",COUNTIFS($D$5:$D$66,"&lt;&gt;"&amp;"",$D$5:$D$66,"&lt;&gt;"&amp;"NL",$D$5:$D$66,"&lt;&gt;"&amp;"HORS LIGUE",W$5:W$66,"&lt;"&amp;W5)+1),Paramètres!$B$3:$C$56,2,FALSE)*Paramètres!$N$12))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LIGUE")),"",COUNTIFS($D$5:$D$66,"&lt;&gt;"&amp;"",$D$5:$D$66,"&lt;&gt;"&amp;"NL",$D$5:$D$66,"&lt;&gt;"&amp;"HORS LIGUE",Y$5:Y$66,"&lt;"&amp;Y5)+1),Paramètres!$B$3:$C$56,2,FALSE)*Paramètres!$N$13))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LIGUE")),"",COUNTIFS($D$5:$D$66,"&lt;&gt;"&amp;"",$D$5:$D$66,"&lt;&gt;"&amp;"NL",$D$5:$D$66,"&lt;&gt;"&amp;"HORS LIGUE",AA$5:AA$66,"&lt;"&amp;AA5)+1),Paramètres!$B$3:$C$56,2,FALSE)*Paramètres!$N$14))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LIGUE")),"",COUNTIFS($D$5:$D$66,"&lt;&gt;"&amp;"",$D$5:$D$66,"&lt;&gt;"&amp;"NL",$D$5:$D$66,"&lt;&gt;"&amp;"HORS LIGUE",AC$5:AC$66,"&lt;"&amp;AC5)+1),Paramètres!$B$3:$C$56,2,FALSE)*Paramètres!$N$15))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LIGUE")),"",COUNTIFS($D$5:$D$66,"&lt;&gt;"&amp;"",$D$5:$D$66,"&lt;&gt;"&amp;"NL",$D$5:$D$66,"&lt;&gt;"&amp;"HORS LIGUE",AE$5:AE$66,"&lt;"&amp;AE5)+1),Paramètres!$B$3:$C$56,2,FALSE)*Paramètres!$N$16))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LIGUE")),"",COUNTIFS($D$5:$D$66,"&lt;&gt;"&amp;"",$D$5:$D$66,"&lt;&gt;"&amp;"NL",$D$5:$D$66,"&lt;&gt;"&amp;"HORS LIGUE",AG$5:AG$66,"&lt;"&amp;AG5)+1),Paramètres!$B$3:$C$56,2,FALSE)*Paramètres!$N$17))</f>
        <v>0</v>
      </c>
      <c r="AI5" s="40">
        <f>F5+H5+J5+L5+N5+P5+R5+T5+V5+X5+Z5+AB5+AD5+AF5+AH5</f>
        <v>225</v>
      </c>
      <c r="AJ5" s="3">
        <f>IF(AI5&lt;&gt;0,RANK(AI5,$AI$5:$AI$66),"")</f>
        <v>1</v>
      </c>
      <c r="AK5" s="5">
        <f>COUNTA(E5,G5,I5,K5,M5,O5,Q5,S5,U5,W5,Y5,AA5,AC5,AE5,AG5)</f>
        <v>3</v>
      </c>
      <c r="AL5" s="41">
        <f>HLOOKUP($AL$2,$BD$4:$BR$66,ROW(A5)-3,FALSE)</f>
        <v>225</v>
      </c>
      <c r="AM5" s="33">
        <f>IF(AL5&lt;&gt;0,RANK(AL5,$AL$5:$AL$66),"")</f>
        <v>1</v>
      </c>
      <c r="AO5" s="22">
        <f t="shared" ref="AO5:AO34" si="0">F5</f>
        <v>85</v>
      </c>
      <c r="AP5">
        <f t="shared" ref="AP5:AP34" si="1">H5</f>
        <v>0</v>
      </c>
      <c r="AQ5">
        <f t="shared" ref="AQ5:AQ34" si="2">J5</f>
        <v>70</v>
      </c>
      <c r="AR5">
        <f t="shared" ref="AR5:AR34" si="3">L5</f>
        <v>70</v>
      </c>
      <c r="AS5">
        <f t="shared" ref="AS5:AS34" si="4">N5</f>
        <v>0</v>
      </c>
      <c r="AT5">
        <f t="shared" ref="AT5:AT34" si="5">P5</f>
        <v>0</v>
      </c>
      <c r="AU5">
        <f t="shared" ref="AU5:AU34" si="6">R5</f>
        <v>0</v>
      </c>
      <c r="AV5">
        <f t="shared" ref="AV5:AV34" si="7">T5</f>
        <v>0</v>
      </c>
      <c r="AW5">
        <f t="shared" ref="AW5:AW34" si="8">V5</f>
        <v>0</v>
      </c>
      <c r="AX5">
        <f t="shared" ref="AX5:AX34" si="9">X5</f>
        <v>0</v>
      </c>
      <c r="AY5">
        <f t="shared" ref="AY5:AY34" si="10">Z5</f>
        <v>0</v>
      </c>
      <c r="AZ5">
        <f t="shared" ref="AZ5:AZ34" si="11">AB5</f>
        <v>0</v>
      </c>
      <c r="BA5">
        <f t="shared" ref="BA5:BA34" si="12">AD5</f>
        <v>0</v>
      </c>
      <c r="BB5">
        <f t="shared" ref="BB5:BB34" si="13">AF5</f>
        <v>0</v>
      </c>
      <c r="BC5">
        <f t="shared" ref="BC5:BC34" si="14">AH5</f>
        <v>0</v>
      </c>
      <c r="BD5">
        <f t="shared" ref="BD5:BD34" si="15">LARGE($AO5:$BC5,BD$4)</f>
        <v>85</v>
      </c>
      <c r="BE5" s="22">
        <f t="shared" ref="BE5:BR5" si="16">BD5+LARGE($AO5:$BC5,BE$4)</f>
        <v>155</v>
      </c>
      <c r="BF5" s="22">
        <f t="shared" si="16"/>
        <v>225</v>
      </c>
      <c r="BG5" s="22">
        <f t="shared" si="16"/>
        <v>225</v>
      </c>
      <c r="BH5" s="22">
        <f t="shared" si="16"/>
        <v>225</v>
      </c>
      <c r="BI5" s="22">
        <f t="shared" si="16"/>
        <v>225</v>
      </c>
      <c r="BJ5" s="22">
        <f t="shared" si="16"/>
        <v>225</v>
      </c>
      <c r="BK5" s="22">
        <f t="shared" si="16"/>
        <v>225</v>
      </c>
      <c r="BL5" s="22">
        <f t="shared" si="16"/>
        <v>225</v>
      </c>
      <c r="BM5" s="22">
        <f t="shared" si="16"/>
        <v>225</v>
      </c>
      <c r="BN5" s="22">
        <f t="shared" si="16"/>
        <v>225</v>
      </c>
      <c r="BO5" s="22">
        <f t="shared" si="16"/>
        <v>225</v>
      </c>
      <c r="BP5" s="22">
        <f t="shared" si="16"/>
        <v>225</v>
      </c>
      <c r="BQ5" s="22">
        <f t="shared" si="16"/>
        <v>225</v>
      </c>
      <c r="BR5" s="22">
        <f t="shared" si="16"/>
        <v>225</v>
      </c>
    </row>
    <row r="6" spans="1:70" ht="17" x14ac:dyDescent="0.2">
      <c r="A6" s="83" t="s">
        <v>446</v>
      </c>
      <c r="B6" s="83" t="s">
        <v>352</v>
      </c>
      <c r="C6" s="83" t="s">
        <v>268</v>
      </c>
      <c r="D6" s="83" t="s">
        <v>41</v>
      </c>
      <c r="E6" s="6">
        <v>2</v>
      </c>
      <c r="F6" s="2">
        <v>65</v>
      </c>
      <c r="G6" s="4">
        <v>1</v>
      </c>
      <c r="H6" s="2">
        <v>55</v>
      </c>
      <c r="I6" s="36">
        <v>2</v>
      </c>
      <c r="J6" s="2">
        <v>50</v>
      </c>
      <c r="K6" s="4">
        <v>2</v>
      </c>
      <c r="L6" s="2">
        <v>50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LIGUE")),"",COUNTIFS($D$5:$D$66,"&lt;&gt;"&amp;"",$D$5:$D$66,"&lt;&gt;"&amp;"NL",$D$5:$D$66,"&lt;&gt;"&amp;"HORS LIGUE",M$5:M$66,"&lt;"&amp;M6)+1),Paramètres!$B$3:$C$56,2,FALSE)*Paramètres!$N$7))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LIGUE")),"",COUNTIFS($D$5:$D$66,"&lt;&gt;"&amp;"",$D$5:$D$66,"&lt;&gt;"&amp;"NL",$D$5:$D$66,"&lt;&gt;"&amp;"HORS LIGUE",O$5:O$66,"&lt;"&amp;O6)+1),Paramètres!$B$3:$C$56,2,FALSE)*Paramètres!$N$8))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LIGUE")),"",COUNTIFS($D$5:$D$66,"&lt;&gt;"&amp;"",$D$5:$D$66,"&lt;&gt;"&amp;"NL",$D$5:$D$66,"&lt;&gt;"&amp;"HORS LIGUE",Q$5:Q$66,"&lt;"&amp;Q6)+1),Paramètres!$B$3:$C$56,2,FALSE)*Paramètres!$N$9))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LIGUE")),"",COUNTIFS($D$5:$D$66,"&lt;&gt;"&amp;"",$D$5:$D$66,"&lt;&gt;"&amp;"NL",$D$5:$D$66,"&lt;&gt;"&amp;"HORS LIGUE",S$5:S$66,"&lt;"&amp;S6)+1),Paramètres!$B$3:$C$56,2,FALSE)*Paramètres!$N$10))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LIGUE")),"",COUNTIFS($D$5:$D$66,"&lt;&gt;"&amp;"",$D$5:$D$66,"&lt;&gt;"&amp;"NL",$D$5:$D$66,"&lt;&gt;"&amp;"HORS LIGUE",U$5:U$66,"&lt;"&amp;U6)+1),Paramètres!$B$3:$C$56,2,FALSE)*Paramètres!$N$11))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LIGUE")),"",COUNTIFS($D$5:$D$66,"&lt;&gt;"&amp;"",$D$5:$D$66,"&lt;&gt;"&amp;"NL",$D$5:$D$66,"&lt;&gt;"&amp;"HORS LIGUE",W$5:W$66,"&lt;"&amp;W6)+1),Paramètres!$B$3:$C$56,2,FALSE)*Paramètres!$N$12))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LIGUE")),"",COUNTIFS($D$5:$D$66,"&lt;&gt;"&amp;"",$D$5:$D$66,"&lt;&gt;"&amp;"NL",$D$5:$D$66,"&lt;&gt;"&amp;"HORS LIGUE",Y$5:Y$66,"&lt;"&amp;Y6)+1),Paramètres!$B$3:$C$56,2,FALSE)*Paramètres!$N$13))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LIGUE")),"",COUNTIFS($D$5:$D$66,"&lt;&gt;"&amp;"",$D$5:$D$66,"&lt;&gt;"&amp;"NL",$D$5:$D$66,"&lt;&gt;"&amp;"HORS LIGUE",AA$5:AA$66,"&lt;"&amp;AA6)+1),Paramètres!$B$3:$C$56,2,FALSE)*Paramètres!$N$14))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LIGUE")),"",COUNTIFS($D$5:$D$66,"&lt;&gt;"&amp;"",$D$5:$D$66,"&lt;&gt;"&amp;"NL",$D$5:$D$66,"&lt;&gt;"&amp;"HORS LIGUE",AC$5:AC$66,"&lt;"&amp;AC6)+1),Paramètres!$B$3:$C$56,2,FALSE)*Paramètres!$N$15))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LIGUE")),"",COUNTIFS($D$5:$D$66,"&lt;&gt;"&amp;"",$D$5:$D$66,"&lt;&gt;"&amp;"NL",$D$5:$D$66,"&lt;&gt;"&amp;"HORS LIGUE",AE$5:AE$66,"&lt;"&amp;AE6)+1),Paramètres!$B$3:$C$56,2,FALSE)*Paramètres!$N$16))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LIGUE")),"",COUNTIFS($D$5:$D$66,"&lt;&gt;"&amp;"",$D$5:$D$66,"&lt;&gt;"&amp;"NL",$D$5:$D$66,"&lt;&gt;"&amp;"HORS LIGUE",AG$5:AG$66,"&lt;"&amp;AG6)+1),Paramètres!$B$3:$C$56,2,FALSE)*Paramètres!$N$17))</f>
        <v>0</v>
      </c>
      <c r="AI6" s="40">
        <f>F6+H6+J6+L6+N6+P6+R6+T6+V6+X6+Z6+AB6+AD6+AF6+AH6</f>
        <v>220</v>
      </c>
      <c r="AJ6" s="3">
        <f>IF(AI6&lt;&gt;0,RANK(AI6,$AI$5:$AI$66),"")</f>
        <v>2</v>
      </c>
      <c r="AK6" s="5">
        <f>COUNTA(E6,G6,I6,K6,M6,O6,Q6,S6,U6,W6,Y6,AA6,AC6,AE6,AG6)</f>
        <v>4</v>
      </c>
      <c r="AL6" s="41">
        <f>HLOOKUP($AL$2,$BD$4:$BR$66,ROW(A6)-3,FALSE)</f>
        <v>220</v>
      </c>
      <c r="AM6" s="33">
        <f>IF(AL6&lt;&gt;0,RANK(AL6,$AL$5:$AL$66),"")</f>
        <v>2</v>
      </c>
      <c r="AO6" s="22">
        <f t="shared" si="0"/>
        <v>65</v>
      </c>
      <c r="AP6">
        <f t="shared" si="1"/>
        <v>55</v>
      </c>
      <c r="AQ6">
        <f t="shared" si="2"/>
        <v>50</v>
      </c>
      <c r="AR6">
        <f t="shared" si="3"/>
        <v>50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65</v>
      </c>
      <c r="BE6" s="22">
        <f t="shared" ref="BE6:BR6" si="17">BD6+LARGE($AO6:$BC6,BE$4)</f>
        <v>120</v>
      </c>
      <c r="BF6" s="22">
        <f t="shared" si="17"/>
        <v>170</v>
      </c>
      <c r="BG6" s="22">
        <f t="shared" si="17"/>
        <v>220</v>
      </c>
      <c r="BH6" s="22">
        <f t="shared" si="17"/>
        <v>220</v>
      </c>
      <c r="BI6" s="22">
        <f t="shared" si="17"/>
        <v>220</v>
      </c>
      <c r="BJ6" s="22">
        <f t="shared" si="17"/>
        <v>220</v>
      </c>
      <c r="BK6" s="22">
        <f t="shared" si="17"/>
        <v>220</v>
      </c>
      <c r="BL6" s="22">
        <f t="shared" si="17"/>
        <v>220</v>
      </c>
      <c r="BM6" s="22">
        <f t="shared" si="17"/>
        <v>220</v>
      </c>
      <c r="BN6" s="22">
        <f t="shared" si="17"/>
        <v>220</v>
      </c>
      <c r="BO6" s="22">
        <f t="shared" si="17"/>
        <v>220</v>
      </c>
      <c r="BP6" s="22">
        <f t="shared" si="17"/>
        <v>220</v>
      </c>
      <c r="BQ6" s="22">
        <f t="shared" si="17"/>
        <v>220</v>
      </c>
      <c r="BR6" s="22">
        <f t="shared" si="17"/>
        <v>220</v>
      </c>
    </row>
    <row r="7" spans="1:70" ht="17" x14ac:dyDescent="0.2">
      <c r="A7" s="83" t="s">
        <v>387</v>
      </c>
      <c r="B7" s="83" t="s">
        <v>346</v>
      </c>
      <c r="C7" s="83" t="s">
        <v>347</v>
      </c>
      <c r="D7" s="83" t="s">
        <v>41</v>
      </c>
      <c r="E7" s="6">
        <v>2</v>
      </c>
      <c r="F7" s="2">
        <v>65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LIGUE")),"",COUNTIFS($D$5:$D$66,"&lt;&gt;"&amp;"",$D$5:$D$66,"&lt;&gt;"&amp;"NL",$D$5:$D$66,"&lt;&gt;"&amp;"HORS LIGUE",I$5:I$66,"&lt;"&amp;I7)+1),Paramètres!$B$3:$C$56,2,FALSE)*Paramètres!$N$5))</f>
        <v>0</v>
      </c>
      <c r="K7" s="4">
        <v>2</v>
      </c>
      <c r="L7" s="2">
        <v>50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LIGUE")),"",COUNTIFS($D$5:$D$66,"&lt;&gt;"&amp;"",$D$5:$D$66,"&lt;&gt;"&amp;"NL",$D$5:$D$66,"&lt;&gt;"&amp;"HORS LIGUE",M$5:M$66,"&lt;"&amp;M7)+1),Paramètres!$B$3:$C$56,2,FALSE)*Paramètres!$N$7))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LIGUE")),"",COUNTIFS($D$5:$D$66,"&lt;&gt;"&amp;"",$D$5:$D$66,"&lt;&gt;"&amp;"NL",$D$5:$D$66,"&lt;&gt;"&amp;"HORS LIGUE",O$5:O$66,"&lt;"&amp;O7)+1),Paramètres!$B$3:$C$56,2,FALSE)*Paramètres!$N$8))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LIGUE")),"",COUNTIFS($D$5:$D$66,"&lt;&gt;"&amp;"",$D$5:$D$66,"&lt;&gt;"&amp;"NL",$D$5:$D$66,"&lt;&gt;"&amp;"HORS LIGUE",Q$5:Q$66,"&lt;"&amp;Q7)+1),Paramètres!$B$3:$C$56,2,FALSE)*Paramètres!$N$9))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LIGUE")),"",COUNTIFS($D$5:$D$66,"&lt;&gt;"&amp;"",$D$5:$D$66,"&lt;&gt;"&amp;"NL",$D$5:$D$66,"&lt;&gt;"&amp;"HORS LIGUE",S$5:S$66,"&lt;"&amp;S7)+1),Paramètres!$B$3:$C$56,2,FALSE)*Paramètres!$N$10))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LIGUE")),"",COUNTIFS($D$5:$D$66,"&lt;&gt;"&amp;"",$D$5:$D$66,"&lt;&gt;"&amp;"NL",$D$5:$D$66,"&lt;&gt;"&amp;"HORS LIGUE",U$5:U$66,"&lt;"&amp;U7)+1),Paramètres!$B$3:$C$56,2,FALSE)*Paramètres!$N$11))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LIGUE")),"",COUNTIFS($D$5:$D$66,"&lt;&gt;"&amp;"",$D$5:$D$66,"&lt;&gt;"&amp;"NL",$D$5:$D$66,"&lt;&gt;"&amp;"HORS LIGUE",W$5:W$66,"&lt;"&amp;W7)+1),Paramètres!$B$3:$C$56,2,FALSE)*Paramètres!$N$12))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LIGUE")),"",COUNTIFS($D$5:$D$66,"&lt;&gt;"&amp;"",$D$5:$D$66,"&lt;&gt;"&amp;"NL",$D$5:$D$66,"&lt;&gt;"&amp;"HORS LIGUE",Y$5:Y$66,"&lt;"&amp;Y7)+1),Paramètres!$B$3:$C$56,2,FALSE)*Paramètres!$N$13))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LIGUE")),"",COUNTIFS($D$5:$D$66,"&lt;&gt;"&amp;"",$D$5:$D$66,"&lt;&gt;"&amp;"NL",$D$5:$D$66,"&lt;&gt;"&amp;"HORS LIGUE",AA$5:AA$66,"&lt;"&amp;AA7)+1),Paramètres!$B$3:$C$56,2,FALSE)*Paramètres!$N$14))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LIGUE")),"",COUNTIFS($D$5:$D$66,"&lt;&gt;"&amp;"",$D$5:$D$66,"&lt;&gt;"&amp;"NL",$D$5:$D$66,"&lt;&gt;"&amp;"HORS LIGUE",AC$5:AC$66,"&lt;"&amp;AC7)+1),Paramètres!$B$3:$C$56,2,FALSE)*Paramètres!$N$15))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LIGUE")),"",COUNTIFS($D$5:$D$66,"&lt;&gt;"&amp;"",$D$5:$D$66,"&lt;&gt;"&amp;"NL",$D$5:$D$66,"&lt;&gt;"&amp;"HORS LIGUE",AE$5:AE$66,"&lt;"&amp;AE7)+1),Paramètres!$B$3:$C$56,2,FALSE)*Paramètres!$N$16))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LIGUE")),"",COUNTIFS($D$5:$D$66,"&lt;&gt;"&amp;"",$D$5:$D$66,"&lt;&gt;"&amp;"NL",$D$5:$D$66,"&lt;&gt;"&amp;"HORS LIGUE",AG$5:AG$66,"&lt;"&amp;AG7)+1),Paramètres!$B$3:$C$56,2,FALSE)*Paramètres!$N$17))</f>
        <v>0</v>
      </c>
      <c r="AI7" s="40">
        <f>F7+H7+J7+L7+N7+P7+R7+T7+V7+X7+Z7+AB7+AD7+AF7+AH7</f>
        <v>170</v>
      </c>
      <c r="AJ7" s="3">
        <f>IF(AI7&lt;&gt;0,RANK(AI7,$AI$5:$AI$66),"")</f>
        <v>3</v>
      </c>
      <c r="AK7" s="5">
        <f>COUNTA(E7,G7,I7,K7,M7,O7,Q7,S7,U7,W7,Y7,AA7,AC7,AE7,AG7)</f>
        <v>3</v>
      </c>
      <c r="AL7" s="41">
        <f>HLOOKUP($AL$2,$BD$4:$BR$66,ROW(A7)-3,FALSE)</f>
        <v>170</v>
      </c>
      <c r="AM7" s="33">
        <f>IF(AL7&lt;&gt;0,RANK(AL7,$AL$5:$AL$66),"")</f>
        <v>3</v>
      </c>
      <c r="AO7" s="22">
        <f t="shared" si="0"/>
        <v>65</v>
      </c>
      <c r="AP7">
        <f t="shared" si="1"/>
        <v>55</v>
      </c>
      <c r="AQ7">
        <f t="shared" si="2"/>
        <v>0</v>
      </c>
      <c r="AR7">
        <f t="shared" si="3"/>
        <v>50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65</v>
      </c>
      <c r="BE7" s="22">
        <f t="shared" ref="BE7:BR7" si="18">BD7+LARGE($AO7:$BC7,BE$4)</f>
        <v>120</v>
      </c>
      <c r="BF7" s="22">
        <f t="shared" si="18"/>
        <v>170</v>
      </c>
      <c r="BG7" s="22">
        <f t="shared" si="18"/>
        <v>170</v>
      </c>
      <c r="BH7" s="22">
        <f t="shared" si="18"/>
        <v>170</v>
      </c>
      <c r="BI7" s="22">
        <f t="shared" si="18"/>
        <v>170</v>
      </c>
      <c r="BJ7" s="22">
        <f t="shared" si="18"/>
        <v>170</v>
      </c>
      <c r="BK7" s="22">
        <f t="shared" si="18"/>
        <v>170</v>
      </c>
      <c r="BL7" s="22">
        <f t="shared" si="18"/>
        <v>170</v>
      </c>
      <c r="BM7" s="22">
        <f t="shared" si="18"/>
        <v>170</v>
      </c>
      <c r="BN7" s="22">
        <f t="shared" si="18"/>
        <v>170</v>
      </c>
      <c r="BO7" s="22">
        <f t="shared" si="18"/>
        <v>170</v>
      </c>
      <c r="BP7" s="22">
        <f t="shared" si="18"/>
        <v>170</v>
      </c>
      <c r="BQ7" s="22">
        <f t="shared" si="18"/>
        <v>170</v>
      </c>
      <c r="BR7" s="22">
        <f t="shared" si="18"/>
        <v>170</v>
      </c>
    </row>
    <row r="8" spans="1:70" ht="17" x14ac:dyDescent="0.2">
      <c r="A8" s="83" t="s">
        <v>386</v>
      </c>
      <c r="B8" s="83" t="s">
        <v>345</v>
      </c>
      <c r="C8" s="83" t="s">
        <v>160</v>
      </c>
      <c r="D8" s="83" t="s">
        <v>40</v>
      </c>
      <c r="E8" s="6">
        <v>1</v>
      </c>
      <c r="F8" s="2">
        <v>85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LIGUE")),"",COUNTIFS($D$5:$D$66,"&lt;&gt;"&amp;"",$D$5:$D$66,"&lt;&gt;"&amp;"NL",$D$5:$D$66,"&lt;&gt;"&amp;"HORS LIGUE",G$5:G$66,"&lt;"&amp;G8)+1),Paramètres!$B$3:$C$56,2,FALSE)*Paramètres!$N$4))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LIGUE")),"",COUNTIFS($D$5:$D$66,"&lt;&gt;"&amp;"",$D$5:$D$66,"&lt;&gt;"&amp;"NL",$D$5:$D$66,"&lt;&gt;"&amp;"HORS LIGUE",I$5:I$66,"&lt;"&amp;I8)+1),Paramètres!$B$3:$C$56,2,FALSE)*Paramètres!$N$5))</f>
        <v>0</v>
      </c>
      <c r="K8" s="4">
        <v>1</v>
      </c>
      <c r="L8" s="2">
        <v>70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LIGUE")),"",COUNTIFS($D$5:$D$66,"&lt;&gt;"&amp;"",$D$5:$D$66,"&lt;&gt;"&amp;"NL",$D$5:$D$66,"&lt;&gt;"&amp;"HORS LIGUE",M$5:M$66,"&lt;"&amp;M8)+1),Paramètres!$B$3:$C$56,2,FALSE)*Paramètres!$N$7))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LIGUE")),"",COUNTIFS($D$5:$D$66,"&lt;&gt;"&amp;"",$D$5:$D$66,"&lt;&gt;"&amp;"NL",$D$5:$D$66,"&lt;&gt;"&amp;"HORS LIGUE",O$5:O$66,"&lt;"&amp;O8)+1),Paramètres!$B$3:$C$56,2,FALSE)*Paramètres!$N$8))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LIGUE")),"",COUNTIFS($D$5:$D$66,"&lt;&gt;"&amp;"",$D$5:$D$66,"&lt;&gt;"&amp;"NL",$D$5:$D$66,"&lt;&gt;"&amp;"HORS LIGUE",Q$5:Q$66,"&lt;"&amp;Q8)+1),Paramètres!$B$3:$C$56,2,FALSE)*Paramètres!$N$9))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LIGUE")),"",COUNTIFS($D$5:$D$66,"&lt;&gt;"&amp;"",$D$5:$D$66,"&lt;&gt;"&amp;"NL",$D$5:$D$66,"&lt;&gt;"&amp;"HORS LIGUE",S$5:S$66,"&lt;"&amp;S8)+1),Paramètres!$B$3:$C$56,2,FALSE)*Paramètres!$N$10))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LIGUE")),"",COUNTIFS($D$5:$D$66,"&lt;&gt;"&amp;"",$D$5:$D$66,"&lt;&gt;"&amp;"NL",$D$5:$D$66,"&lt;&gt;"&amp;"HORS LIGUE",U$5:U$66,"&lt;"&amp;U8)+1),Paramètres!$B$3:$C$56,2,FALSE)*Paramètres!$N$11))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LIGUE")),"",COUNTIFS($D$5:$D$66,"&lt;&gt;"&amp;"",$D$5:$D$66,"&lt;&gt;"&amp;"NL",$D$5:$D$66,"&lt;&gt;"&amp;"HORS LIGUE",W$5:W$66,"&lt;"&amp;W8)+1),Paramètres!$B$3:$C$56,2,FALSE)*Paramètres!$N$12))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LIGUE")),"",COUNTIFS($D$5:$D$66,"&lt;&gt;"&amp;"",$D$5:$D$66,"&lt;&gt;"&amp;"NL",$D$5:$D$66,"&lt;&gt;"&amp;"HORS LIGUE",Y$5:Y$66,"&lt;"&amp;Y8)+1),Paramètres!$B$3:$C$56,2,FALSE)*Paramètres!$N$13))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LIGUE")),"",COUNTIFS($D$5:$D$66,"&lt;&gt;"&amp;"",$D$5:$D$66,"&lt;&gt;"&amp;"NL",$D$5:$D$66,"&lt;&gt;"&amp;"HORS LIGUE",AA$5:AA$66,"&lt;"&amp;AA8)+1),Paramètres!$B$3:$C$56,2,FALSE)*Paramètres!$N$14))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LIGUE")),"",COUNTIFS($D$5:$D$66,"&lt;&gt;"&amp;"",$D$5:$D$66,"&lt;&gt;"&amp;"NL",$D$5:$D$66,"&lt;&gt;"&amp;"HORS LIGUE",AC$5:AC$66,"&lt;"&amp;AC8)+1),Paramètres!$B$3:$C$56,2,FALSE)*Paramètres!$N$15))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LIGUE")),"",COUNTIFS($D$5:$D$66,"&lt;&gt;"&amp;"",$D$5:$D$66,"&lt;&gt;"&amp;"NL",$D$5:$D$66,"&lt;&gt;"&amp;"HORS LIGUE",AE$5:AE$66,"&lt;"&amp;AE8)+1),Paramètres!$B$3:$C$56,2,FALSE)*Paramètres!$N$16))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LIGUE")),"",COUNTIFS($D$5:$D$66,"&lt;&gt;"&amp;"",$D$5:$D$66,"&lt;&gt;"&amp;"NL",$D$5:$D$66,"&lt;&gt;"&amp;"HORS LIGUE",AG$5:AG$66,"&lt;"&amp;AG8)+1),Paramètres!$B$3:$C$56,2,FALSE)*Paramètres!$N$17))</f>
        <v>0</v>
      </c>
      <c r="AI8" s="40">
        <f>F8+H8+J8+L8+N8+P8+R8+T8+V8+X8+Z8+AB8+AD8+AF8+AH8</f>
        <v>155</v>
      </c>
      <c r="AJ8" s="3">
        <f>IF(AI8&lt;&gt;0,RANK(AI8,$AI$5:$AI$66),"")</f>
        <v>4</v>
      </c>
      <c r="AK8" s="5">
        <f>COUNTA(E8,G8,I8,K8,M8,O8,Q8,S8,U8,W8,Y8,AA8,AC8,AE8,AG8)</f>
        <v>2</v>
      </c>
      <c r="AL8" s="41">
        <f>HLOOKUP($AL$2,$BD$4:$BR$66,ROW(A8)-3,FALSE)</f>
        <v>155</v>
      </c>
      <c r="AM8" s="33">
        <f>IF(AL8&lt;&gt;0,RANK(AL8,$AL$5:$AL$66),"")</f>
        <v>4</v>
      </c>
      <c r="AO8" s="22">
        <f t="shared" si="0"/>
        <v>85</v>
      </c>
      <c r="AP8">
        <f t="shared" si="1"/>
        <v>0</v>
      </c>
      <c r="AQ8">
        <f t="shared" si="2"/>
        <v>0</v>
      </c>
      <c r="AR8">
        <f t="shared" si="3"/>
        <v>70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85</v>
      </c>
      <c r="BE8" s="22">
        <f t="shared" ref="BE8:BR8" si="19">BD8+LARGE($AO8:$BC8,BE$4)</f>
        <v>155</v>
      </c>
      <c r="BF8" s="22">
        <f t="shared" si="19"/>
        <v>155</v>
      </c>
      <c r="BG8" s="22">
        <f t="shared" si="19"/>
        <v>155</v>
      </c>
      <c r="BH8" s="22">
        <f t="shared" si="19"/>
        <v>155</v>
      </c>
      <c r="BI8" s="22">
        <f t="shared" si="19"/>
        <v>155</v>
      </c>
      <c r="BJ8" s="22">
        <f t="shared" si="19"/>
        <v>155</v>
      </c>
      <c r="BK8" s="22">
        <f t="shared" si="19"/>
        <v>155</v>
      </c>
      <c r="BL8" s="22">
        <f t="shared" si="19"/>
        <v>155</v>
      </c>
      <c r="BM8" s="22">
        <f t="shared" si="19"/>
        <v>155</v>
      </c>
      <c r="BN8" s="22">
        <f t="shared" si="19"/>
        <v>155</v>
      </c>
      <c r="BO8" s="22">
        <f t="shared" si="19"/>
        <v>155</v>
      </c>
      <c r="BP8" s="22">
        <f t="shared" si="19"/>
        <v>155</v>
      </c>
      <c r="BQ8" s="22">
        <f t="shared" si="19"/>
        <v>155</v>
      </c>
      <c r="BR8" s="22">
        <f t="shared" si="19"/>
        <v>155</v>
      </c>
    </row>
    <row r="9" spans="1:70" ht="17" x14ac:dyDescent="0.2">
      <c r="A9" s="83" t="s">
        <v>388</v>
      </c>
      <c r="B9" s="83" t="s">
        <v>348</v>
      </c>
      <c r="C9" s="83" t="s">
        <v>349</v>
      </c>
      <c r="D9" s="83" t="s">
        <v>40</v>
      </c>
      <c r="E9" s="6">
        <v>3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LIGUE")),"",COUNTIFS($D$5:$D$66,"&lt;&gt;"&amp;"",$D$5:$D$66,"&lt;&gt;"&amp;"NL",$D$5:$D$66,"&lt;&gt;"&amp;"HORS LIGUE",G$5:G$66,"&lt;"&amp;G9)+1),Paramètres!$B$3:$C$56,2,FALSE)*Paramètres!$N$4))</f>
        <v>0</v>
      </c>
      <c r="I9" s="36">
        <v>1</v>
      </c>
      <c r="J9" s="2">
        <v>70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LIGUE")),"",COUNTIFS($D$5:$D$66,"&lt;&gt;"&amp;"",$D$5:$D$66,"&lt;&gt;"&amp;"NL",$D$5:$D$66,"&lt;&gt;"&amp;"HORS LIGUE",K$5:K$66,"&lt;"&amp;K9)+1),Paramètres!$B$3:$C$56,2,FALSE)*Paramètres!$N$6))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LIGUE")),"",COUNTIFS($D$5:$D$66,"&lt;&gt;"&amp;"",$D$5:$D$66,"&lt;&gt;"&amp;"NL",$D$5:$D$66,"&lt;&gt;"&amp;"HORS LIGUE",M$5:M$66,"&lt;"&amp;M9)+1),Paramètres!$B$3:$C$56,2,FALSE)*Paramètres!$N$7))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LIGUE")),"",COUNTIFS($D$5:$D$66,"&lt;&gt;"&amp;"",$D$5:$D$66,"&lt;&gt;"&amp;"NL",$D$5:$D$66,"&lt;&gt;"&amp;"HORS LIGUE",O$5:O$66,"&lt;"&amp;O9)+1),Paramètres!$B$3:$C$56,2,FALSE)*Paramètres!$N$8))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LIGUE")),"",COUNTIFS($D$5:$D$66,"&lt;&gt;"&amp;"",$D$5:$D$66,"&lt;&gt;"&amp;"NL",$D$5:$D$66,"&lt;&gt;"&amp;"HORS LIGUE",Q$5:Q$66,"&lt;"&amp;Q9)+1),Paramètres!$B$3:$C$56,2,FALSE)*Paramètres!$N$9))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LIGUE")),"",COUNTIFS($D$5:$D$66,"&lt;&gt;"&amp;"",$D$5:$D$66,"&lt;&gt;"&amp;"NL",$D$5:$D$66,"&lt;&gt;"&amp;"HORS LIGUE",S$5:S$66,"&lt;"&amp;S9)+1),Paramètres!$B$3:$C$56,2,FALSE)*Paramètres!$N$10))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LIGUE")),"",COUNTIFS($D$5:$D$66,"&lt;&gt;"&amp;"",$D$5:$D$66,"&lt;&gt;"&amp;"NL",$D$5:$D$66,"&lt;&gt;"&amp;"HORS LIGUE",U$5:U$66,"&lt;"&amp;U9)+1),Paramètres!$B$3:$C$56,2,FALSE)*Paramètres!$N$11))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LIGUE")),"",COUNTIFS($D$5:$D$66,"&lt;&gt;"&amp;"",$D$5:$D$66,"&lt;&gt;"&amp;"NL",$D$5:$D$66,"&lt;&gt;"&amp;"HORS LIGUE",W$5:W$66,"&lt;"&amp;W9)+1),Paramètres!$B$3:$C$56,2,FALSE)*Paramètres!$N$12))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LIGUE")),"",COUNTIFS($D$5:$D$66,"&lt;&gt;"&amp;"",$D$5:$D$66,"&lt;&gt;"&amp;"NL",$D$5:$D$66,"&lt;&gt;"&amp;"HORS LIGUE",Y$5:Y$66,"&lt;"&amp;Y9)+1),Paramètres!$B$3:$C$56,2,FALSE)*Paramètres!$N$13))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LIGUE")),"",COUNTIFS($D$5:$D$66,"&lt;&gt;"&amp;"",$D$5:$D$66,"&lt;&gt;"&amp;"NL",$D$5:$D$66,"&lt;&gt;"&amp;"HORS LIGUE",AA$5:AA$66,"&lt;"&amp;AA9)+1),Paramètres!$B$3:$C$56,2,FALSE)*Paramètres!$N$14))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LIGUE")),"",COUNTIFS($D$5:$D$66,"&lt;&gt;"&amp;"",$D$5:$D$66,"&lt;&gt;"&amp;"NL",$D$5:$D$66,"&lt;&gt;"&amp;"HORS LIGUE",AC$5:AC$66,"&lt;"&amp;AC9)+1),Paramètres!$B$3:$C$56,2,FALSE)*Paramètres!$N$15))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LIGUE")),"",COUNTIFS($D$5:$D$66,"&lt;&gt;"&amp;"",$D$5:$D$66,"&lt;&gt;"&amp;"NL",$D$5:$D$66,"&lt;&gt;"&amp;"HORS LIGUE",AE$5:AE$66,"&lt;"&amp;AE9)+1),Paramètres!$B$3:$C$56,2,FALSE)*Paramètres!$N$16))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LIGUE")),"",COUNTIFS($D$5:$D$66,"&lt;&gt;"&amp;"",$D$5:$D$66,"&lt;&gt;"&amp;"NL",$D$5:$D$66,"&lt;&gt;"&amp;"HORS LIGUE",AG$5:AG$66,"&lt;"&amp;AG9)+1),Paramètres!$B$3:$C$56,2,FALSE)*Paramètres!$N$17))</f>
        <v>0</v>
      </c>
      <c r="AI9" s="40">
        <f>F9+H9+J9+L9+N9+P9+R9+T9+V9+X9+Z9+AB9+AD9+AF9+AH9</f>
        <v>120</v>
      </c>
      <c r="AJ9" s="3">
        <f>IF(AI9&lt;&gt;0,RANK(AI9,$AI$5:$AI$66),"")</f>
        <v>5</v>
      </c>
      <c r="AK9" s="5">
        <f>COUNTA(E9,G9,I9,K9,M9,O9,Q9,S9,U9,W9,Y9,AA9,AC9,AE9,AG9)</f>
        <v>2</v>
      </c>
      <c r="AL9" s="41">
        <f>HLOOKUP($AL$2,$BD$4:$BR$66,ROW(A9)-3,FALSE)</f>
        <v>120</v>
      </c>
      <c r="AM9" s="33">
        <f>IF(AL9&lt;&gt;0,RANK(AL9,$AL$5:$AL$66),"")</f>
        <v>5</v>
      </c>
      <c r="AO9" s="22">
        <f t="shared" si="0"/>
        <v>50</v>
      </c>
      <c r="AP9">
        <f t="shared" si="1"/>
        <v>0</v>
      </c>
      <c r="AQ9">
        <f t="shared" si="2"/>
        <v>70</v>
      </c>
      <c r="AR9">
        <f t="shared" si="3"/>
        <v>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70</v>
      </c>
      <c r="BE9" s="22">
        <f t="shared" ref="BE9:BR9" si="20">BD9+LARGE($AO9:$BC9,BE$4)</f>
        <v>120</v>
      </c>
      <c r="BF9" s="22">
        <f t="shared" si="20"/>
        <v>120</v>
      </c>
      <c r="BG9" s="22">
        <f t="shared" si="20"/>
        <v>120</v>
      </c>
      <c r="BH9" s="22">
        <f t="shared" si="20"/>
        <v>120</v>
      </c>
      <c r="BI9" s="22">
        <f t="shared" si="20"/>
        <v>120</v>
      </c>
      <c r="BJ9" s="22">
        <f t="shared" si="20"/>
        <v>120</v>
      </c>
      <c r="BK9" s="22">
        <f t="shared" si="20"/>
        <v>120</v>
      </c>
      <c r="BL9" s="22">
        <f t="shared" si="20"/>
        <v>120</v>
      </c>
      <c r="BM9" s="22">
        <f t="shared" si="20"/>
        <v>120</v>
      </c>
      <c r="BN9" s="22">
        <f t="shared" si="20"/>
        <v>120</v>
      </c>
      <c r="BO9" s="22">
        <f t="shared" si="20"/>
        <v>120</v>
      </c>
      <c r="BP9" s="22">
        <f t="shared" si="20"/>
        <v>120</v>
      </c>
      <c r="BQ9" s="22">
        <f t="shared" si="20"/>
        <v>120</v>
      </c>
      <c r="BR9" s="22">
        <f t="shared" si="20"/>
        <v>120</v>
      </c>
    </row>
    <row r="10" spans="1:70" ht="17" x14ac:dyDescent="0.2">
      <c r="A10" s="83" t="s">
        <v>390</v>
      </c>
      <c r="B10" s="83" t="s">
        <v>352</v>
      </c>
      <c r="C10" s="83" t="s">
        <v>353</v>
      </c>
      <c r="D10" s="83" t="s">
        <v>41</v>
      </c>
      <c r="E10" s="6">
        <v>5</v>
      </c>
      <c r="F10" s="2">
        <v>35</v>
      </c>
      <c r="G10" s="4">
        <v>1</v>
      </c>
      <c r="H10" s="2">
        <v>55</v>
      </c>
      <c r="I10" s="36">
        <v>4</v>
      </c>
      <c r="J10" s="2">
        <v>25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LIGUE")),"",COUNTIFS($D$5:$D$66,"&lt;&gt;"&amp;"",$D$5:$D$66,"&lt;&gt;"&amp;"NL",$D$5:$D$66,"&lt;&gt;"&amp;"HORS LIGUE",K$5:K$66,"&lt;"&amp;K10)+1),Paramètres!$B$3:$C$56,2,FALSE)*Paramètres!$N$6))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LIGUE")),"",COUNTIFS($D$5:$D$66,"&lt;&gt;"&amp;"",$D$5:$D$66,"&lt;&gt;"&amp;"NL",$D$5:$D$66,"&lt;&gt;"&amp;"HORS LIGUE",M$5:M$66,"&lt;"&amp;M10)+1),Paramètres!$B$3:$C$56,2,FALSE)*Paramètres!$N$7))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LIGUE")),"",COUNTIFS($D$5:$D$66,"&lt;&gt;"&amp;"",$D$5:$D$66,"&lt;&gt;"&amp;"NL",$D$5:$D$66,"&lt;&gt;"&amp;"HORS LIGUE",O$5:O$66,"&lt;"&amp;O10)+1),Paramètres!$B$3:$C$56,2,FALSE)*Paramètres!$N$8))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LIGUE")),"",COUNTIFS($D$5:$D$66,"&lt;&gt;"&amp;"",$D$5:$D$66,"&lt;&gt;"&amp;"NL",$D$5:$D$66,"&lt;&gt;"&amp;"HORS LIGUE",Q$5:Q$66,"&lt;"&amp;Q10)+1),Paramètres!$B$3:$C$56,2,FALSE)*Paramètres!$N$9))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LIGUE")),"",COUNTIFS($D$5:$D$66,"&lt;&gt;"&amp;"",$D$5:$D$66,"&lt;&gt;"&amp;"NL",$D$5:$D$66,"&lt;&gt;"&amp;"HORS LIGUE",S$5:S$66,"&lt;"&amp;S10)+1),Paramètres!$B$3:$C$56,2,FALSE)*Paramètres!$N$10))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LIGUE")),"",COUNTIFS($D$5:$D$66,"&lt;&gt;"&amp;"",$D$5:$D$66,"&lt;&gt;"&amp;"NL",$D$5:$D$66,"&lt;&gt;"&amp;"HORS LIGUE",U$5:U$66,"&lt;"&amp;U10)+1),Paramètres!$B$3:$C$56,2,FALSE)*Paramètres!$N$11))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LIGUE")),"",COUNTIFS($D$5:$D$66,"&lt;&gt;"&amp;"",$D$5:$D$66,"&lt;&gt;"&amp;"NL",$D$5:$D$66,"&lt;&gt;"&amp;"HORS LIGUE",W$5:W$66,"&lt;"&amp;W10)+1),Paramètres!$B$3:$C$56,2,FALSE)*Paramètres!$N$12))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LIGUE")),"",COUNTIFS($D$5:$D$66,"&lt;&gt;"&amp;"",$D$5:$D$66,"&lt;&gt;"&amp;"NL",$D$5:$D$66,"&lt;&gt;"&amp;"HORS LIGUE",Y$5:Y$66,"&lt;"&amp;Y10)+1),Paramètres!$B$3:$C$56,2,FALSE)*Paramètres!$N$13))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LIGUE")),"",COUNTIFS($D$5:$D$66,"&lt;&gt;"&amp;"",$D$5:$D$66,"&lt;&gt;"&amp;"NL",$D$5:$D$66,"&lt;&gt;"&amp;"HORS LIGUE",AA$5:AA$66,"&lt;"&amp;AA10)+1),Paramètres!$B$3:$C$56,2,FALSE)*Paramètres!$N$14))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LIGUE")),"",COUNTIFS($D$5:$D$66,"&lt;&gt;"&amp;"",$D$5:$D$66,"&lt;&gt;"&amp;"NL",$D$5:$D$66,"&lt;&gt;"&amp;"HORS LIGUE",AC$5:AC$66,"&lt;"&amp;AC10)+1),Paramètres!$B$3:$C$56,2,FALSE)*Paramètres!$N$15))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LIGUE")),"",COUNTIFS($D$5:$D$66,"&lt;&gt;"&amp;"",$D$5:$D$66,"&lt;&gt;"&amp;"NL",$D$5:$D$66,"&lt;&gt;"&amp;"HORS LIGUE",AE$5:AE$66,"&lt;"&amp;AE10)+1),Paramètres!$B$3:$C$56,2,FALSE)*Paramètres!$N$16))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LIGUE")),"",COUNTIFS($D$5:$D$66,"&lt;&gt;"&amp;"",$D$5:$D$66,"&lt;&gt;"&amp;"NL",$D$5:$D$66,"&lt;&gt;"&amp;"HORS LIGUE",AG$5:AG$66,"&lt;"&amp;AG10)+1),Paramètres!$B$3:$C$56,2,FALSE)*Paramètres!$N$17))</f>
        <v>0</v>
      </c>
      <c r="AI10" s="40">
        <f>F10+H10+J10+L10+N10+P10+R10+T10+V10+X10+Z10+AB10+AD10+AF10+AH10</f>
        <v>115</v>
      </c>
      <c r="AJ10" s="3">
        <f>IF(AI10&lt;&gt;0,RANK(AI10,$AI$5:$AI$66),"")</f>
        <v>6</v>
      </c>
      <c r="AK10" s="5">
        <f>COUNTA(E10,G10,I10,K10,M10,O10,Q10,S10,U10,W10,Y10,AA10,AC10,AE10,AG10)</f>
        <v>3</v>
      </c>
      <c r="AL10" s="41">
        <f>HLOOKUP($AL$2,$BD$4:$BR$66,ROW(A10)-3,FALSE)</f>
        <v>115</v>
      </c>
      <c r="AM10" s="33">
        <f>IF(AL10&lt;&gt;0,RANK(AL10,$AL$5:$AL$66),"")</f>
        <v>6</v>
      </c>
      <c r="AO10" s="22">
        <f t="shared" si="0"/>
        <v>35</v>
      </c>
      <c r="AP10">
        <f t="shared" si="1"/>
        <v>55</v>
      </c>
      <c r="AQ10">
        <f t="shared" si="2"/>
        <v>25</v>
      </c>
      <c r="AR10">
        <f t="shared" si="3"/>
        <v>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55</v>
      </c>
      <c r="BE10" s="22">
        <f t="shared" ref="BE10:BR10" si="21">BD10+LARGE($AO10:$BC10,BE$4)</f>
        <v>90</v>
      </c>
      <c r="BF10" s="22">
        <f t="shared" si="21"/>
        <v>115</v>
      </c>
      <c r="BG10" s="22">
        <f t="shared" si="21"/>
        <v>115</v>
      </c>
      <c r="BH10" s="22">
        <f t="shared" si="21"/>
        <v>115</v>
      </c>
      <c r="BI10" s="22">
        <f t="shared" si="21"/>
        <v>115</v>
      </c>
      <c r="BJ10" s="22">
        <f t="shared" si="21"/>
        <v>115</v>
      </c>
      <c r="BK10" s="22">
        <f t="shared" si="21"/>
        <v>115</v>
      </c>
      <c r="BL10" s="22">
        <f t="shared" si="21"/>
        <v>115</v>
      </c>
      <c r="BM10" s="22">
        <f t="shared" si="21"/>
        <v>115</v>
      </c>
      <c r="BN10" s="22">
        <f t="shared" si="21"/>
        <v>115</v>
      </c>
      <c r="BO10" s="22">
        <f t="shared" si="21"/>
        <v>115</v>
      </c>
      <c r="BP10" s="22">
        <f t="shared" si="21"/>
        <v>115</v>
      </c>
      <c r="BQ10" s="22">
        <f t="shared" si="21"/>
        <v>115</v>
      </c>
      <c r="BR10" s="22">
        <f t="shared" si="21"/>
        <v>115</v>
      </c>
    </row>
    <row r="11" spans="1:70" ht="17" x14ac:dyDescent="0.2">
      <c r="A11" s="83" t="s">
        <v>389</v>
      </c>
      <c r="B11" s="83" t="s">
        <v>350</v>
      </c>
      <c r="C11" s="83" t="s">
        <v>351</v>
      </c>
      <c r="D11" s="83" t="s">
        <v>15</v>
      </c>
      <c r="E11" s="6">
        <v>4</v>
      </c>
      <c r="F11" s="2">
        <v>40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LIGUE")),"",COUNTIFS($D$5:$D$66,"&lt;&gt;"&amp;"",$D$5:$D$66,"&lt;&gt;"&amp;"NL",$D$5:$D$66,"&lt;&gt;"&amp;"HORS LIGUE",G$5:G$66,"&lt;"&amp;G11)+1),Paramètres!$B$3:$C$56,2,FALSE)*Paramètres!$N$4))</f>
        <v>0</v>
      </c>
      <c r="I11" s="36">
        <v>3</v>
      </c>
      <c r="J11" s="2">
        <v>35</v>
      </c>
      <c r="K11" s="4">
        <v>3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LIGUE")),"",COUNTIFS($D$5:$D$66,"&lt;&gt;"&amp;"",$D$5:$D$66,"&lt;&gt;"&amp;"NL",$D$5:$D$66,"&lt;&gt;"&amp;"HORS LIGUE",M$5:M$66,"&lt;"&amp;M11)+1),Paramètres!$B$3:$C$56,2,FALSE)*Paramètres!$N$7))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LIGUE")),"",COUNTIFS($D$5:$D$66,"&lt;&gt;"&amp;"",$D$5:$D$66,"&lt;&gt;"&amp;"NL",$D$5:$D$66,"&lt;&gt;"&amp;"HORS LIGUE",O$5:O$66,"&lt;"&amp;O11)+1),Paramètres!$B$3:$C$56,2,FALSE)*Paramètres!$N$8))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LIGUE")),"",COUNTIFS($D$5:$D$66,"&lt;&gt;"&amp;"",$D$5:$D$66,"&lt;&gt;"&amp;"NL",$D$5:$D$66,"&lt;&gt;"&amp;"HORS LIGUE",Q$5:Q$66,"&lt;"&amp;Q11)+1),Paramètres!$B$3:$C$56,2,FALSE)*Paramètres!$N$9))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LIGUE")),"",COUNTIFS($D$5:$D$66,"&lt;&gt;"&amp;"",$D$5:$D$66,"&lt;&gt;"&amp;"NL",$D$5:$D$66,"&lt;&gt;"&amp;"HORS LIGUE",S$5:S$66,"&lt;"&amp;S11)+1),Paramètres!$B$3:$C$56,2,FALSE)*Paramètres!$N$10))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LIGUE")),"",COUNTIFS($D$5:$D$66,"&lt;&gt;"&amp;"",$D$5:$D$66,"&lt;&gt;"&amp;"NL",$D$5:$D$66,"&lt;&gt;"&amp;"HORS LIGUE",U$5:U$66,"&lt;"&amp;U11)+1),Paramètres!$B$3:$C$56,2,FALSE)*Paramètres!$N$11))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LIGUE")),"",COUNTIFS($D$5:$D$66,"&lt;&gt;"&amp;"",$D$5:$D$66,"&lt;&gt;"&amp;"NL",$D$5:$D$66,"&lt;&gt;"&amp;"HORS LIGUE",W$5:W$66,"&lt;"&amp;W11)+1),Paramètres!$B$3:$C$56,2,FALSE)*Paramètres!$N$12))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LIGUE")),"",COUNTIFS($D$5:$D$66,"&lt;&gt;"&amp;"",$D$5:$D$66,"&lt;&gt;"&amp;"NL",$D$5:$D$66,"&lt;&gt;"&amp;"HORS LIGUE",Y$5:Y$66,"&lt;"&amp;Y11)+1),Paramètres!$B$3:$C$56,2,FALSE)*Paramètres!$N$13))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LIGUE")),"",COUNTIFS($D$5:$D$66,"&lt;&gt;"&amp;"",$D$5:$D$66,"&lt;&gt;"&amp;"NL",$D$5:$D$66,"&lt;&gt;"&amp;"HORS LIGUE",AA$5:AA$66,"&lt;"&amp;AA11)+1),Paramètres!$B$3:$C$56,2,FALSE)*Paramètres!$N$14))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LIGUE")),"",COUNTIFS($D$5:$D$66,"&lt;&gt;"&amp;"",$D$5:$D$66,"&lt;&gt;"&amp;"NL",$D$5:$D$66,"&lt;&gt;"&amp;"HORS LIGUE",AC$5:AC$66,"&lt;"&amp;AC11)+1),Paramètres!$B$3:$C$56,2,FALSE)*Paramètres!$N$15))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LIGUE")),"",COUNTIFS($D$5:$D$66,"&lt;&gt;"&amp;"",$D$5:$D$66,"&lt;&gt;"&amp;"NL",$D$5:$D$66,"&lt;&gt;"&amp;"HORS LIGUE",AE$5:AE$66,"&lt;"&amp;AE11)+1),Paramètres!$B$3:$C$56,2,FALSE)*Paramètres!$N$16))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LIGUE")),"",COUNTIFS($D$5:$D$66,"&lt;&gt;"&amp;"",$D$5:$D$66,"&lt;&gt;"&amp;"NL",$D$5:$D$66,"&lt;&gt;"&amp;"HORS LIGUE",AG$5:AG$66,"&lt;"&amp;AG11)+1),Paramètres!$B$3:$C$56,2,FALSE)*Paramètres!$N$17))</f>
        <v>0</v>
      </c>
      <c r="AI11" s="40">
        <f>F11+H11+J11+L11+N11+P11+R11+T11+V11+X11+Z11+AB11+AD11+AF11+AH11</f>
        <v>110</v>
      </c>
      <c r="AJ11" s="3">
        <f>IF(AI11&lt;&gt;0,RANK(AI11,$AI$5:$AI$66),"")</f>
        <v>7</v>
      </c>
      <c r="AK11" s="5">
        <f>COUNTA(E11,G11,I11,K11,M11,O11,Q11,S11,U11,W11,Y11,AA11,AC11,AE11,AG11)</f>
        <v>3</v>
      </c>
      <c r="AL11" s="41">
        <f>HLOOKUP($AL$2,$BD$4:$BR$66,ROW(A11)-3,FALSE)</f>
        <v>110</v>
      </c>
      <c r="AM11" s="33">
        <f>IF(AL11&lt;&gt;0,RANK(AL11,$AL$5:$AL$66),"")</f>
        <v>7</v>
      </c>
      <c r="AO11" s="22">
        <f t="shared" si="0"/>
        <v>40</v>
      </c>
      <c r="AP11">
        <f t="shared" si="1"/>
        <v>0</v>
      </c>
      <c r="AQ11">
        <f t="shared" si="2"/>
        <v>35</v>
      </c>
      <c r="AR11">
        <f t="shared" si="3"/>
        <v>35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40</v>
      </c>
      <c r="BE11" s="22">
        <f t="shared" ref="BE11:BR11" si="22">BD11+LARGE($AO11:$BC11,BE$4)</f>
        <v>75</v>
      </c>
      <c r="BF11" s="22">
        <f t="shared" si="22"/>
        <v>110</v>
      </c>
      <c r="BG11" s="22">
        <f t="shared" si="22"/>
        <v>110</v>
      </c>
      <c r="BH11" s="22">
        <f t="shared" si="22"/>
        <v>110</v>
      </c>
      <c r="BI11" s="22">
        <f t="shared" si="22"/>
        <v>110</v>
      </c>
      <c r="BJ11" s="22">
        <f t="shared" si="22"/>
        <v>110</v>
      </c>
      <c r="BK11" s="22">
        <f t="shared" si="22"/>
        <v>110</v>
      </c>
      <c r="BL11" s="22">
        <f t="shared" si="22"/>
        <v>110</v>
      </c>
      <c r="BM11" s="22">
        <f t="shared" si="22"/>
        <v>110</v>
      </c>
      <c r="BN11" s="22">
        <f t="shared" si="22"/>
        <v>110</v>
      </c>
      <c r="BO11" s="22">
        <f t="shared" si="22"/>
        <v>110</v>
      </c>
      <c r="BP11" s="22">
        <f t="shared" si="22"/>
        <v>110</v>
      </c>
      <c r="BQ11" s="22">
        <f t="shared" si="22"/>
        <v>110</v>
      </c>
      <c r="BR11" s="22">
        <f t="shared" si="22"/>
        <v>110</v>
      </c>
    </row>
    <row r="12" spans="1:70" ht="17" x14ac:dyDescent="0.2">
      <c r="A12" s="83" t="s">
        <v>448</v>
      </c>
      <c r="B12" s="83" t="s">
        <v>188</v>
      </c>
      <c r="C12" s="83" t="s">
        <v>409</v>
      </c>
      <c r="D12" s="83" t="s">
        <v>15</v>
      </c>
      <c r="E12" s="6">
        <v>4</v>
      </c>
      <c r="F12" s="2">
        <v>40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LIGUE")),"",COUNTIFS($D$5:$D$66,"&lt;&gt;"&amp;"",$D$5:$D$66,"&lt;&gt;"&amp;"NL",$D$5:$D$66,"&lt;&gt;"&amp;"HORS LIGUE",G$5:G$66,"&lt;"&amp;G12)+1),Paramètres!$B$3:$C$56,2,FALSE)*Paramètres!$N$4))</f>
        <v>0</v>
      </c>
      <c r="I12" s="36">
        <v>3</v>
      </c>
      <c r="J12" s="2">
        <v>35</v>
      </c>
      <c r="K12" s="4">
        <v>3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LIGUE")),"",COUNTIFS($D$5:$D$66,"&lt;&gt;"&amp;"",$D$5:$D$66,"&lt;&gt;"&amp;"NL",$D$5:$D$66,"&lt;&gt;"&amp;"HORS LIGUE",M$5:M$66,"&lt;"&amp;M12)+1),Paramètres!$B$3:$C$56,2,FALSE)*Paramètres!$N$7))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LIGUE")),"",COUNTIFS($D$5:$D$66,"&lt;&gt;"&amp;"",$D$5:$D$66,"&lt;&gt;"&amp;"NL",$D$5:$D$66,"&lt;&gt;"&amp;"HORS LIGUE",O$5:O$66,"&lt;"&amp;O12)+1),Paramètres!$B$3:$C$56,2,FALSE)*Paramètres!$N$8))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LIGUE")),"",COUNTIFS($D$5:$D$66,"&lt;&gt;"&amp;"",$D$5:$D$66,"&lt;&gt;"&amp;"NL",$D$5:$D$66,"&lt;&gt;"&amp;"HORS LIGUE",Q$5:Q$66,"&lt;"&amp;Q12)+1),Paramètres!$B$3:$C$56,2,FALSE)*Paramètres!$N$9))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LIGUE")),"",COUNTIFS($D$5:$D$66,"&lt;&gt;"&amp;"",$D$5:$D$66,"&lt;&gt;"&amp;"NL",$D$5:$D$66,"&lt;&gt;"&amp;"HORS LIGUE",S$5:S$66,"&lt;"&amp;S12)+1),Paramètres!$B$3:$C$56,2,FALSE)*Paramètres!$N$10))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LIGUE")),"",COUNTIFS($D$5:$D$66,"&lt;&gt;"&amp;"",$D$5:$D$66,"&lt;&gt;"&amp;"NL",$D$5:$D$66,"&lt;&gt;"&amp;"HORS LIGUE",U$5:U$66,"&lt;"&amp;U12)+1),Paramètres!$B$3:$C$56,2,FALSE)*Paramètres!$N$11))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LIGUE")),"",COUNTIFS($D$5:$D$66,"&lt;&gt;"&amp;"",$D$5:$D$66,"&lt;&gt;"&amp;"NL",$D$5:$D$66,"&lt;&gt;"&amp;"HORS LIGUE",W$5:W$66,"&lt;"&amp;W12)+1),Paramètres!$B$3:$C$56,2,FALSE)*Paramètres!$N$12))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LIGUE")),"",COUNTIFS($D$5:$D$66,"&lt;&gt;"&amp;"",$D$5:$D$66,"&lt;&gt;"&amp;"NL",$D$5:$D$66,"&lt;&gt;"&amp;"HORS LIGUE",Y$5:Y$66,"&lt;"&amp;Y12)+1),Paramètres!$B$3:$C$56,2,FALSE)*Paramètres!$N$13))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LIGUE")),"",COUNTIFS($D$5:$D$66,"&lt;&gt;"&amp;"",$D$5:$D$66,"&lt;&gt;"&amp;"NL",$D$5:$D$66,"&lt;&gt;"&amp;"HORS LIGUE",AA$5:AA$66,"&lt;"&amp;AA12)+1),Paramètres!$B$3:$C$56,2,FALSE)*Paramètres!$N$14))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LIGUE")),"",COUNTIFS($D$5:$D$66,"&lt;&gt;"&amp;"",$D$5:$D$66,"&lt;&gt;"&amp;"NL",$D$5:$D$66,"&lt;&gt;"&amp;"HORS LIGUE",AC$5:AC$66,"&lt;"&amp;AC12)+1),Paramètres!$B$3:$C$56,2,FALSE)*Paramètres!$N$15))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LIGUE")),"",COUNTIFS($D$5:$D$66,"&lt;&gt;"&amp;"",$D$5:$D$66,"&lt;&gt;"&amp;"NL",$D$5:$D$66,"&lt;&gt;"&amp;"HORS LIGUE",AE$5:AE$66,"&lt;"&amp;AE12)+1),Paramètres!$B$3:$C$56,2,FALSE)*Paramètres!$N$16))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LIGUE")),"",COUNTIFS($D$5:$D$66,"&lt;&gt;"&amp;"",$D$5:$D$66,"&lt;&gt;"&amp;"NL",$D$5:$D$66,"&lt;&gt;"&amp;"HORS LIGUE",AG$5:AG$66,"&lt;"&amp;AG12)+1),Paramètres!$B$3:$C$56,2,FALSE)*Paramètres!$N$17))</f>
        <v>0</v>
      </c>
      <c r="AI12" s="40">
        <f>F12+H12+J12+L12+N12+P12+R12+T12+V12+X12+Z12+AB12+AD12+AF12+AH12</f>
        <v>110</v>
      </c>
      <c r="AJ12" s="3">
        <f>IF(AI12&lt;&gt;0,RANK(AI12,$AI$5:$AI$66),"")</f>
        <v>7</v>
      </c>
      <c r="AK12" s="5">
        <f>COUNTA(E12,G12,I12,K12,M12,O12,Q12,S12,U12,W12,Y12,AA12,AC12,AE12,AG12)</f>
        <v>3</v>
      </c>
      <c r="AL12" s="41">
        <f>HLOOKUP($AL$2,$BD$4:$BR$66,ROW(A12)-3,FALSE)</f>
        <v>110</v>
      </c>
      <c r="AM12" s="33">
        <f>IF(AL12&lt;&gt;0,RANK(AL12,$AL$5:$AL$66),"")</f>
        <v>7</v>
      </c>
      <c r="AO12" s="22">
        <f t="shared" si="0"/>
        <v>40</v>
      </c>
      <c r="AP12">
        <f t="shared" si="1"/>
        <v>0</v>
      </c>
      <c r="AQ12">
        <f t="shared" si="2"/>
        <v>35</v>
      </c>
      <c r="AR12">
        <f t="shared" si="3"/>
        <v>35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40</v>
      </c>
      <c r="BE12" s="22">
        <f t="shared" ref="BE12:BR12" si="23">BD12+LARGE($AO12:$BC12,BE$4)</f>
        <v>75</v>
      </c>
      <c r="BF12" s="22">
        <f t="shared" si="23"/>
        <v>110</v>
      </c>
      <c r="BG12" s="22">
        <f t="shared" si="23"/>
        <v>110</v>
      </c>
      <c r="BH12" s="22">
        <f t="shared" si="23"/>
        <v>110</v>
      </c>
      <c r="BI12" s="22">
        <f t="shared" si="23"/>
        <v>110</v>
      </c>
      <c r="BJ12" s="22">
        <f t="shared" si="23"/>
        <v>110</v>
      </c>
      <c r="BK12" s="22">
        <f t="shared" si="23"/>
        <v>110</v>
      </c>
      <c r="BL12" s="22">
        <f t="shared" si="23"/>
        <v>110</v>
      </c>
      <c r="BM12" s="22">
        <f t="shared" si="23"/>
        <v>110</v>
      </c>
      <c r="BN12" s="22">
        <f t="shared" si="23"/>
        <v>110</v>
      </c>
      <c r="BO12" s="22">
        <f t="shared" si="23"/>
        <v>110</v>
      </c>
      <c r="BP12" s="22">
        <f t="shared" si="23"/>
        <v>110</v>
      </c>
      <c r="BQ12" s="22">
        <f t="shared" si="23"/>
        <v>110</v>
      </c>
      <c r="BR12" s="22">
        <f t="shared" si="23"/>
        <v>110</v>
      </c>
    </row>
    <row r="13" spans="1:70" ht="17" x14ac:dyDescent="0.2">
      <c r="A13" s="83" t="s">
        <v>393</v>
      </c>
      <c r="B13" s="83" t="s">
        <v>357</v>
      </c>
      <c r="C13" s="83" t="s">
        <v>358</v>
      </c>
      <c r="D13" s="83" t="s">
        <v>48</v>
      </c>
      <c r="E13" s="6">
        <v>8</v>
      </c>
      <c r="F13" s="2">
        <v>27</v>
      </c>
      <c r="G13" s="4">
        <v>2</v>
      </c>
      <c r="H13" s="2">
        <v>35</v>
      </c>
      <c r="I13" s="36">
        <v>5</v>
      </c>
      <c r="J13" s="2">
        <v>20</v>
      </c>
      <c r="K13" s="4">
        <v>6</v>
      </c>
      <c r="L13" s="2">
        <v>16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LIGUE")),"",COUNTIFS($D$5:$D$66,"&lt;&gt;"&amp;"",$D$5:$D$66,"&lt;&gt;"&amp;"NL",$D$5:$D$66,"&lt;&gt;"&amp;"HORS LIGUE",M$5:M$66,"&lt;"&amp;M13)+1),Paramètres!$B$3:$C$56,2,FALSE)*Paramètres!$N$7))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LIGUE")),"",COUNTIFS($D$5:$D$66,"&lt;&gt;"&amp;"",$D$5:$D$66,"&lt;&gt;"&amp;"NL",$D$5:$D$66,"&lt;&gt;"&amp;"HORS LIGUE",O$5:O$66,"&lt;"&amp;O13)+1),Paramètres!$B$3:$C$56,2,FALSE)*Paramètres!$N$8))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LIGUE")),"",COUNTIFS($D$5:$D$66,"&lt;&gt;"&amp;"",$D$5:$D$66,"&lt;&gt;"&amp;"NL",$D$5:$D$66,"&lt;&gt;"&amp;"HORS LIGUE",Q$5:Q$66,"&lt;"&amp;Q13)+1),Paramètres!$B$3:$C$56,2,FALSE)*Paramètres!$N$9))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LIGUE")),"",COUNTIFS($D$5:$D$66,"&lt;&gt;"&amp;"",$D$5:$D$66,"&lt;&gt;"&amp;"NL",$D$5:$D$66,"&lt;&gt;"&amp;"HORS LIGUE",S$5:S$66,"&lt;"&amp;S13)+1),Paramètres!$B$3:$C$56,2,FALSE)*Paramètres!$N$10))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LIGUE")),"",COUNTIFS($D$5:$D$66,"&lt;&gt;"&amp;"",$D$5:$D$66,"&lt;&gt;"&amp;"NL",$D$5:$D$66,"&lt;&gt;"&amp;"HORS LIGUE",U$5:U$66,"&lt;"&amp;U13)+1),Paramètres!$B$3:$C$56,2,FALSE)*Paramètres!$N$11))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LIGUE")),"",COUNTIFS($D$5:$D$66,"&lt;&gt;"&amp;"",$D$5:$D$66,"&lt;&gt;"&amp;"NL",$D$5:$D$66,"&lt;&gt;"&amp;"HORS LIGUE",W$5:W$66,"&lt;"&amp;W13)+1),Paramètres!$B$3:$C$56,2,FALSE)*Paramètres!$N$12))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LIGUE")),"",COUNTIFS($D$5:$D$66,"&lt;&gt;"&amp;"",$D$5:$D$66,"&lt;&gt;"&amp;"NL",$D$5:$D$66,"&lt;&gt;"&amp;"HORS LIGUE",Y$5:Y$66,"&lt;"&amp;Y13)+1),Paramètres!$B$3:$C$56,2,FALSE)*Paramètres!$N$13))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LIGUE")),"",COUNTIFS($D$5:$D$66,"&lt;&gt;"&amp;"",$D$5:$D$66,"&lt;&gt;"&amp;"NL",$D$5:$D$66,"&lt;&gt;"&amp;"HORS LIGUE",AA$5:AA$66,"&lt;"&amp;AA13)+1),Paramètres!$B$3:$C$56,2,FALSE)*Paramètres!$N$14))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LIGUE")),"",COUNTIFS($D$5:$D$66,"&lt;&gt;"&amp;"",$D$5:$D$66,"&lt;&gt;"&amp;"NL",$D$5:$D$66,"&lt;&gt;"&amp;"HORS LIGUE",AC$5:AC$66,"&lt;"&amp;AC13)+1),Paramètres!$B$3:$C$56,2,FALSE)*Paramètres!$N$15))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LIGUE")),"",COUNTIFS($D$5:$D$66,"&lt;&gt;"&amp;"",$D$5:$D$66,"&lt;&gt;"&amp;"NL",$D$5:$D$66,"&lt;&gt;"&amp;"HORS LIGUE",AE$5:AE$66,"&lt;"&amp;AE13)+1),Paramètres!$B$3:$C$56,2,FALSE)*Paramètres!$N$16))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LIGUE")),"",COUNTIFS($D$5:$D$66,"&lt;&gt;"&amp;"",$D$5:$D$66,"&lt;&gt;"&amp;"NL",$D$5:$D$66,"&lt;&gt;"&amp;"HORS LIGUE",AG$5:AG$66,"&lt;"&amp;AG13)+1),Paramètres!$B$3:$C$56,2,FALSE)*Paramètres!$N$17))</f>
        <v>0</v>
      </c>
      <c r="AI13" s="40">
        <f>F13+H13+J13+L13+N13+P13+R13+T13+V13+X13+Z13+AB13+AD13+AF13+AH13</f>
        <v>98</v>
      </c>
      <c r="AJ13" s="3">
        <f>IF(AI13&lt;&gt;0,RANK(AI13,$AI$5:$AI$66),"")</f>
        <v>9</v>
      </c>
      <c r="AK13" s="5">
        <f>COUNTA(E13,G13,I13,K13,M13,O13,Q13,S13,U13,W13,Y13,AA13,AC13,AE13,AG13)</f>
        <v>4</v>
      </c>
      <c r="AL13" s="41">
        <f>HLOOKUP($AL$2,$BD$4:$BR$66,ROW(A13)-3,FALSE)</f>
        <v>98</v>
      </c>
      <c r="AM13" s="33">
        <f>IF(AL13&lt;&gt;0,RANK(AL13,$AL$5:$AL$66),"")</f>
        <v>9</v>
      </c>
      <c r="AO13" s="22">
        <f t="shared" si="0"/>
        <v>27</v>
      </c>
      <c r="AP13">
        <f t="shared" si="1"/>
        <v>35</v>
      </c>
      <c r="AQ13">
        <f t="shared" si="2"/>
        <v>20</v>
      </c>
      <c r="AR13">
        <f t="shared" si="3"/>
        <v>16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35</v>
      </c>
      <c r="BE13" s="22">
        <f t="shared" ref="BE13:BR13" si="24">BD13+LARGE($AO13:$BC13,BE$4)</f>
        <v>62</v>
      </c>
      <c r="BF13" s="22">
        <f t="shared" si="24"/>
        <v>82</v>
      </c>
      <c r="BG13" s="22">
        <f t="shared" si="24"/>
        <v>98</v>
      </c>
      <c r="BH13" s="22">
        <f t="shared" si="24"/>
        <v>98</v>
      </c>
      <c r="BI13" s="22">
        <f t="shared" si="24"/>
        <v>98</v>
      </c>
      <c r="BJ13" s="22">
        <f t="shared" si="24"/>
        <v>98</v>
      </c>
      <c r="BK13" s="22">
        <f t="shared" si="24"/>
        <v>98</v>
      </c>
      <c r="BL13" s="22">
        <f t="shared" si="24"/>
        <v>98</v>
      </c>
      <c r="BM13" s="22">
        <f t="shared" si="24"/>
        <v>98</v>
      </c>
      <c r="BN13" s="22">
        <f t="shared" si="24"/>
        <v>98</v>
      </c>
      <c r="BO13" s="22">
        <f t="shared" si="24"/>
        <v>98</v>
      </c>
      <c r="BP13" s="22">
        <f t="shared" si="24"/>
        <v>98</v>
      </c>
      <c r="BQ13" s="22">
        <f t="shared" si="24"/>
        <v>98</v>
      </c>
      <c r="BR13" s="22">
        <f t="shared" si="24"/>
        <v>98</v>
      </c>
    </row>
    <row r="14" spans="1:70" ht="17" x14ac:dyDescent="0.2">
      <c r="A14" s="83" t="s">
        <v>455</v>
      </c>
      <c r="B14" s="83" t="s">
        <v>421</v>
      </c>
      <c r="C14" s="83" t="s">
        <v>268</v>
      </c>
      <c r="D14" s="83" t="s">
        <v>17</v>
      </c>
      <c r="E14" s="6">
        <v>13</v>
      </c>
      <c r="F14" s="2">
        <v>17</v>
      </c>
      <c r="G14" s="4">
        <v>3</v>
      </c>
      <c r="H14" s="2">
        <v>20</v>
      </c>
      <c r="I14" s="36">
        <v>6</v>
      </c>
      <c r="J14" s="2">
        <v>16</v>
      </c>
      <c r="K14" s="4">
        <v>6</v>
      </c>
      <c r="L14" s="2">
        <v>16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LIGUE")),"",COUNTIFS($D$5:$D$66,"&lt;&gt;"&amp;"",$D$5:$D$66,"&lt;&gt;"&amp;"NL",$D$5:$D$66,"&lt;&gt;"&amp;"HORS LIGUE",M$5:M$66,"&lt;"&amp;M14)+1),Paramètres!$B$3:$C$56,2,FALSE)*Paramètres!$N$7))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LIGUE")),"",COUNTIFS($D$5:$D$66,"&lt;&gt;"&amp;"",$D$5:$D$66,"&lt;&gt;"&amp;"NL",$D$5:$D$66,"&lt;&gt;"&amp;"HORS LIGUE",O$5:O$66,"&lt;"&amp;O14)+1),Paramètres!$B$3:$C$56,2,FALSE)*Paramètres!$N$8))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LIGUE")),"",COUNTIFS($D$5:$D$66,"&lt;&gt;"&amp;"",$D$5:$D$66,"&lt;&gt;"&amp;"NL",$D$5:$D$66,"&lt;&gt;"&amp;"HORS LIGUE",Q$5:Q$66,"&lt;"&amp;Q14)+1),Paramètres!$B$3:$C$56,2,FALSE)*Paramètres!$N$9))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LIGUE")),"",COUNTIFS($D$5:$D$66,"&lt;&gt;"&amp;"",$D$5:$D$66,"&lt;&gt;"&amp;"NL",$D$5:$D$66,"&lt;&gt;"&amp;"HORS LIGUE",S$5:S$66,"&lt;"&amp;S14)+1),Paramètres!$B$3:$C$56,2,FALSE)*Paramètres!$N$10))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LIGUE")),"",COUNTIFS($D$5:$D$66,"&lt;&gt;"&amp;"",$D$5:$D$66,"&lt;&gt;"&amp;"NL",$D$5:$D$66,"&lt;&gt;"&amp;"HORS LIGUE",U$5:U$66,"&lt;"&amp;U14)+1),Paramètres!$B$3:$C$56,2,FALSE)*Paramètres!$N$11))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LIGUE")),"",COUNTIFS($D$5:$D$66,"&lt;&gt;"&amp;"",$D$5:$D$66,"&lt;&gt;"&amp;"NL",$D$5:$D$66,"&lt;&gt;"&amp;"HORS LIGUE",W$5:W$66,"&lt;"&amp;W14)+1),Paramètres!$B$3:$C$56,2,FALSE)*Paramètres!$N$12))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LIGUE")),"",COUNTIFS($D$5:$D$66,"&lt;&gt;"&amp;"",$D$5:$D$66,"&lt;&gt;"&amp;"NL",$D$5:$D$66,"&lt;&gt;"&amp;"HORS LIGUE",Y$5:Y$66,"&lt;"&amp;Y14)+1),Paramètres!$B$3:$C$56,2,FALSE)*Paramètres!$N$13))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LIGUE")),"",COUNTIFS($D$5:$D$66,"&lt;&gt;"&amp;"",$D$5:$D$66,"&lt;&gt;"&amp;"NL",$D$5:$D$66,"&lt;&gt;"&amp;"HORS LIGUE",AA$5:AA$66,"&lt;"&amp;AA14)+1),Paramètres!$B$3:$C$56,2,FALSE)*Paramètres!$N$14))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LIGUE")),"",COUNTIFS($D$5:$D$66,"&lt;&gt;"&amp;"",$D$5:$D$66,"&lt;&gt;"&amp;"NL",$D$5:$D$66,"&lt;&gt;"&amp;"HORS LIGUE",AC$5:AC$66,"&lt;"&amp;AC14)+1),Paramètres!$B$3:$C$56,2,FALSE)*Paramètres!$N$15))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LIGUE")),"",COUNTIFS($D$5:$D$66,"&lt;&gt;"&amp;"",$D$5:$D$66,"&lt;&gt;"&amp;"NL",$D$5:$D$66,"&lt;&gt;"&amp;"HORS LIGUE",AE$5:AE$66,"&lt;"&amp;AE14)+1),Paramètres!$B$3:$C$56,2,FALSE)*Paramètres!$N$16))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LIGUE")),"",COUNTIFS($D$5:$D$66,"&lt;&gt;"&amp;"",$D$5:$D$66,"&lt;&gt;"&amp;"NL",$D$5:$D$66,"&lt;&gt;"&amp;"HORS LIGUE",AG$5:AG$66,"&lt;"&amp;AG14)+1),Paramètres!$B$3:$C$56,2,FALSE)*Paramètres!$N$17))</f>
        <v>0</v>
      </c>
      <c r="AI14" s="40">
        <f>F14+H14+J14+L14+N14+P14+R14+T14+V14+X14+Z14+AB14+AD14+AF14+AH14</f>
        <v>69</v>
      </c>
      <c r="AJ14" s="3">
        <f>IF(AI14&lt;&gt;0,RANK(AI14,$AI$5:$AI$66),"")</f>
        <v>10</v>
      </c>
      <c r="AK14" s="5">
        <f>COUNTA(E14,G14,I14,K14,M14,O14,Q14,S14,U14,W14,Y14,AA14,AC14,AE14,AG14)</f>
        <v>4</v>
      </c>
      <c r="AL14" s="41">
        <f>HLOOKUP($AL$2,$BD$4:$BR$66,ROW(A14)-3,FALSE)</f>
        <v>69</v>
      </c>
      <c r="AM14" s="33">
        <f>IF(AL14&lt;&gt;0,RANK(AL14,$AL$5:$AL$66),"")</f>
        <v>10</v>
      </c>
      <c r="AO14" s="22">
        <f t="shared" si="0"/>
        <v>17</v>
      </c>
      <c r="AP14">
        <f t="shared" si="1"/>
        <v>20</v>
      </c>
      <c r="AQ14">
        <f t="shared" si="2"/>
        <v>16</v>
      </c>
      <c r="AR14">
        <f t="shared" si="3"/>
        <v>16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20</v>
      </c>
      <c r="BE14" s="22">
        <f t="shared" ref="BE14:BR14" si="25">BD14+LARGE($AO14:$BC14,BE$4)</f>
        <v>37</v>
      </c>
      <c r="BF14" s="22">
        <f t="shared" si="25"/>
        <v>53</v>
      </c>
      <c r="BG14" s="22">
        <f t="shared" si="25"/>
        <v>69</v>
      </c>
      <c r="BH14" s="22">
        <f t="shared" si="25"/>
        <v>69</v>
      </c>
      <c r="BI14" s="22">
        <f t="shared" si="25"/>
        <v>69</v>
      </c>
      <c r="BJ14" s="22">
        <f t="shared" si="25"/>
        <v>69</v>
      </c>
      <c r="BK14" s="22">
        <f t="shared" si="25"/>
        <v>69</v>
      </c>
      <c r="BL14" s="22">
        <f t="shared" si="25"/>
        <v>69</v>
      </c>
      <c r="BM14" s="22">
        <f t="shared" si="25"/>
        <v>69</v>
      </c>
      <c r="BN14" s="22">
        <f t="shared" si="25"/>
        <v>69</v>
      </c>
      <c r="BO14" s="22">
        <f t="shared" si="25"/>
        <v>69</v>
      </c>
      <c r="BP14" s="22">
        <f t="shared" si="25"/>
        <v>69</v>
      </c>
      <c r="BQ14" s="22">
        <f t="shared" si="25"/>
        <v>69</v>
      </c>
      <c r="BR14" s="22">
        <f t="shared" si="25"/>
        <v>69</v>
      </c>
    </row>
    <row r="15" spans="1:70" ht="17" x14ac:dyDescent="0.2">
      <c r="A15" s="83" t="s">
        <v>450</v>
      </c>
      <c r="B15" s="83" t="s">
        <v>411</v>
      </c>
      <c r="C15" s="83" t="s">
        <v>412</v>
      </c>
      <c r="D15" s="83" t="s">
        <v>41</v>
      </c>
      <c r="E15" s="6">
        <v>6</v>
      </c>
      <c r="F15" s="2">
        <v>31</v>
      </c>
      <c r="G15" s="4">
        <v>5</v>
      </c>
      <c r="H15" s="2">
        <v>10</v>
      </c>
      <c r="I15" s="36">
        <v>13</v>
      </c>
      <c r="J15" s="2">
        <v>10</v>
      </c>
      <c r="K15" s="4">
        <v>11</v>
      </c>
      <c r="L15" s="2">
        <v>10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LIGUE")),"",COUNTIFS($D$5:$D$66,"&lt;&gt;"&amp;"",$D$5:$D$66,"&lt;&gt;"&amp;"NL",$D$5:$D$66,"&lt;&gt;"&amp;"HORS LIGUE",M$5:M$66,"&lt;"&amp;M15)+1),Paramètres!$B$3:$C$56,2,FALSE)*Paramètres!$N$7))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LIGUE")),"",COUNTIFS($D$5:$D$66,"&lt;&gt;"&amp;"",$D$5:$D$66,"&lt;&gt;"&amp;"NL",$D$5:$D$66,"&lt;&gt;"&amp;"HORS LIGUE",O$5:O$66,"&lt;"&amp;O15)+1),Paramètres!$B$3:$C$56,2,FALSE)*Paramètres!$N$8))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LIGUE")),"",COUNTIFS($D$5:$D$66,"&lt;&gt;"&amp;"",$D$5:$D$66,"&lt;&gt;"&amp;"NL",$D$5:$D$66,"&lt;&gt;"&amp;"HORS LIGUE",Q$5:Q$66,"&lt;"&amp;Q15)+1),Paramètres!$B$3:$C$56,2,FALSE)*Paramètres!$N$9))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LIGUE")),"",COUNTIFS($D$5:$D$66,"&lt;&gt;"&amp;"",$D$5:$D$66,"&lt;&gt;"&amp;"NL",$D$5:$D$66,"&lt;&gt;"&amp;"HORS LIGUE",S$5:S$66,"&lt;"&amp;S15)+1),Paramètres!$B$3:$C$56,2,FALSE)*Paramètres!$N$10))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LIGUE")),"",COUNTIFS($D$5:$D$66,"&lt;&gt;"&amp;"",$D$5:$D$66,"&lt;&gt;"&amp;"NL",$D$5:$D$66,"&lt;&gt;"&amp;"HORS LIGUE",U$5:U$66,"&lt;"&amp;U15)+1),Paramètres!$B$3:$C$56,2,FALSE)*Paramètres!$N$11))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LIGUE")),"",COUNTIFS($D$5:$D$66,"&lt;&gt;"&amp;"",$D$5:$D$66,"&lt;&gt;"&amp;"NL",$D$5:$D$66,"&lt;&gt;"&amp;"HORS LIGUE",W$5:W$66,"&lt;"&amp;W15)+1),Paramètres!$B$3:$C$56,2,FALSE)*Paramètres!$N$12))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LIGUE")),"",COUNTIFS($D$5:$D$66,"&lt;&gt;"&amp;"",$D$5:$D$66,"&lt;&gt;"&amp;"NL",$D$5:$D$66,"&lt;&gt;"&amp;"HORS LIGUE",Y$5:Y$66,"&lt;"&amp;Y15)+1),Paramètres!$B$3:$C$56,2,FALSE)*Paramètres!$N$13))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LIGUE")),"",COUNTIFS($D$5:$D$66,"&lt;&gt;"&amp;"",$D$5:$D$66,"&lt;&gt;"&amp;"NL",$D$5:$D$66,"&lt;&gt;"&amp;"HORS LIGUE",AA$5:AA$66,"&lt;"&amp;AA15)+1),Paramètres!$B$3:$C$56,2,FALSE)*Paramètres!$N$14))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LIGUE")),"",COUNTIFS($D$5:$D$66,"&lt;&gt;"&amp;"",$D$5:$D$66,"&lt;&gt;"&amp;"NL",$D$5:$D$66,"&lt;&gt;"&amp;"HORS LIGUE",AC$5:AC$66,"&lt;"&amp;AC15)+1),Paramètres!$B$3:$C$56,2,FALSE)*Paramètres!$N$15))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LIGUE")),"",COUNTIFS($D$5:$D$66,"&lt;&gt;"&amp;"",$D$5:$D$66,"&lt;&gt;"&amp;"NL",$D$5:$D$66,"&lt;&gt;"&amp;"HORS LIGUE",AE$5:AE$66,"&lt;"&amp;AE15)+1),Paramètres!$B$3:$C$56,2,FALSE)*Paramètres!$N$16))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LIGUE")),"",COUNTIFS($D$5:$D$66,"&lt;&gt;"&amp;"",$D$5:$D$66,"&lt;&gt;"&amp;"NL",$D$5:$D$66,"&lt;&gt;"&amp;"HORS LIGUE",AG$5:AG$66,"&lt;"&amp;AG15)+1),Paramètres!$B$3:$C$56,2,FALSE)*Paramètres!$N$17))</f>
        <v>0</v>
      </c>
      <c r="AI15" s="40">
        <f>F15+H15+J15+L15+N15+P15+R15+T15+V15+X15+Z15+AB15+AD15+AF15+AH15</f>
        <v>61</v>
      </c>
      <c r="AJ15" s="3">
        <f>IF(AI15&lt;&gt;0,RANK(AI15,$AI$5:$AI$66),"")</f>
        <v>11</v>
      </c>
      <c r="AK15" s="5">
        <f>COUNTA(E15,G15,I15,K15,M15,O15,Q15,S15,U15,W15,Y15,AA15,AC15,AE15,AG15)</f>
        <v>4</v>
      </c>
      <c r="AL15" s="41">
        <f>HLOOKUP($AL$2,$BD$4:$BR$66,ROW(A15)-3,FALSE)</f>
        <v>61</v>
      </c>
      <c r="AM15" s="33">
        <f>IF(AL15&lt;&gt;0,RANK(AL15,$AL$5:$AL$66),"")</f>
        <v>11</v>
      </c>
      <c r="AO15" s="22">
        <f t="shared" si="0"/>
        <v>31</v>
      </c>
      <c r="AP15">
        <f t="shared" si="1"/>
        <v>10</v>
      </c>
      <c r="AQ15">
        <f t="shared" si="2"/>
        <v>10</v>
      </c>
      <c r="AR15">
        <f t="shared" si="3"/>
        <v>10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31</v>
      </c>
      <c r="BE15" s="22">
        <f t="shared" ref="BE15:BR15" si="26">BD15+LARGE($AO15:$BC15,BE$4)</f>
        <v>41</v>
      </c>
      <c r="BF15" s="22">
        <f t="shared" si="26"/>
        <v>51</v>
      </c>
      <c r="BG15" s="22">
        <f t="shared" si="26"/>
        <v>61</v>
      </c>
      <c r="BH15" s="22">
        <f t="shared" si="26"/>
        <v>61</v>
      </c>
      <c r="BI15" s="22">
        <f t="shared" si="26"/>
        <v>61</v>
      </c>
      <c r="BJ15" s="22">
        <f t="shared" si="26"/>
        <v>61</v>
      </c>
      <c r="BK15" s="22">
        <f t="shared" si="26"/>
        <v>61</v>
      </c>
      <c r="BL15" s="22">
        <f t="shared" si="26"/>
        <v>61</v>
      </c>
      <c r="BM15" s="22">
        <f t="shared" si="26"/>
        <v>61</v>
      </c>
      <c r="BN15" s="22">
        <f t="shared" si="26"/>
        <v>61</v>
      </c>
      <c r="BO15" s="22">
        <f t="shared" si="26"/>
        <v>61</v>
      </c>
      <c r="BP15" s="22">
        <f t="shared" si="26"/>
        <v>61</v>
      </c>
      <c r="BQ15" s="22">
        <f t="shared" si="26"/>
        <v>61</v>
      </c>
      <c r="BR15" s="22">
        <f t="shared" si="26"/>
        <v>61</v>
      </c>
    </row>
    <row r="16" spans="1:70" ht="17" x14ac:dyDescent="0.2">
      <c r="A16" s="83" t="s">
        <v>449</v>
      </c>
      <c r="B16" s="83" t="s">
        <v>269</v>
      </c>
      <c r="C16" s="83" t="s">
        <v>410</v>
      </c>
      <c r="D16" s="83" t="s">
        <v>41</v>
      </c>
      <c r="E16" s="6">
        <v>5</v>
      </c>
      <c r="F16" s="2">
        <v>35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LIGUE")),"",COUNTIFS($D$5:$D$66,"&lt;&gt;"&amp;"",$D$5:$D$66,"&lt;&gt;"&amp;"NL",$D$5:$D$66,"&lt;&gt;"&amp;"HORS LIGUE",G$5:G$66,"&lt;"&amp;G16)+1),Paramètres!$B$3:$C$56,2,FALSE)*Paramètres!$N$4))</f>
        <v>0</v>
      </c>
      <c r="I16" s="36">
        <v>4</v>
      </c>
      <c r="J16" s="2">
        <v>25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LIGUE")),"",COUNTIFS($D$5:$D$66,"&lt;&gt;"&amp;"",$D$5:$D$66,"&lt;&gt;"&amp;"NL",$D$5:$D$66,"&lt;&gt;"&amp;"HORS LIGUE",K$5:K$66,"&lt;"&amp;K16)+1),Paramètres!$B$3:$C$56,2,FALSE)*Paramètres!$N$6))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LIGUE")),"",COUNTIFS($D$5:$D$66,"&lt;&gt;"&amp;"",$D$5:$D$66,"&lt;&gt;"&amp;"NL",$D$5:$D$66,"&lt;&gt;"&amp;"HORS LIGUE",M$5:M$66,"&lt;"&amp;M16)+1),Paramètres!$B$3:$C$56,2,FALSE)*Paramètres!$N$7))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LIGUE")),"",COUNTIFS($D$5:$D$66,"&lt;&gt;"&amp;"",$D$5:$D$66,"&lt;&gt;"&amp;"NL",$D$5:$D$66,"&lt;&gt;"&amp;"HORS LIGUE",O$5:O$66,"&lt;"&amp;O16)+1),Paramètres!$B$3:$C$56,2,FALSE)*Paramètres!$N$8))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LIGUE")),"",COUNTIFS($D$5:$D$66,"&lt;&gt;"&amp;"",$D$5:$D$66,"&lt;&gt;"&amp;"NL",$D$5:$D$66,"&lt;&gt;"&amp;"HORS LIGUE",Q$5:Q$66,"&lt;"&amp;Q16)+1),Paramètres!$B$3:$C$56,2,FALSE)*Paramètres!$N$9))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LIGUE")),"",COUNTIFS($D$5:$D$66,"&lt;&gt;"&amp;"",$D$5:$D$66,"&lt;&gt;"&amp;"NL",$D$5:$D$66,"&lt;&gt;"&amp;"HORS LIGUE",S$5:S$66,"&lt;"&amp;S16)+1),Paramètres!$B$3:$C$56,2,FALSE)*Paramètres!$N$10))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LIGUE")),"",COUNTIFS($D$5:$D$66,"&lt;&gt;"&amp;"",$D$5:$D$66,"&lt;&gt;"&amp;"NL",$D$5:$D$66,"&lt;&gt;"&amp;"HORS LIGUE",U$5:U$66,"&lt;"&amp;U16)+1),Paramètres!$B$3:$C$56,2,FALSE)*Paramètres!$N$11))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LIGUE")),"",COUNTIFS($D$5:$D$66,"&lt;&gt;"&amp;"",$D$5:$D$66,"&lt;&gt;"&amp;"NL",$D$5:$D$66,"&lt;&gt;"&amp;"HORS LIGUE",W$5:W$66,"&lt;"&amp;W16)+1),Paramètres!$B$3:$C$56,2,FALSE)*Paramètres!$N$12))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LIGUE")),"",COUNTIFS($D$5:$D$66,"&lt;&gt;"&amp;"",$D$5:$D$66,"&lt;&gt;"&amp;"NL",$D$5:$D$66,"&lt;&gt;"&amp;"HORS LIGUE",Y$5:Y$66,"&lt;"&amp;Y16)+1),Paramètres!$B$3:$C$56,2,FALSE)*Paramètres!$N$13))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LIGUE")),"",COUNTIFS($D$5:$D$66,"&lt;&gt;"&amp;"",$D$5:$D$66,"&lt;&gt;"&amp;"NL",$D$5:$D$66,"&lt;&gt;"&amp;"HORS LIGUE",AA$5:AA$66,"&lt;"&amp;AA16)+1),Paramètres!$B$3:$C$56,2,FALSE)*Paramètres!$N$14))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LIGUE")),"",COUNTIFS($D$5:$D$66,"&lt;&gt;"&amp;"",$D$5:$D$66,"&lt;&gt;"&amp;"NL",$D$5:$D$66,"&lt;&gt;"&amp;"HORS LIGUE",AC$5:AC$66,"&lt;"&amp;AC16)+1),Paramètres!$B$3:$C$56,2,FALSE)*Paramètres!$N$15))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LIGUE")),"",COUNTIFS($D$5:$D$66,"&lt;&gt;"&amp;"",$D$5:$D$66,"&lt;&gt;"&amp;"NL",$D$5:$D$66,"&lt;&gt;"&amp;"HORS LIGUE",AE$5:AE$66,"&lt;"&amp;AE16)+1),Paramètres!$B$3:$C$56,2,FALSE)*Paramètres!$N$16))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LIGUE")),"",COUNTIFS($D$5:$D$66,"&lt;&gt;"&amp;"",$D$5:$D$66,"&lt;&gt;"&amp;"NL",$D$5:$D$66,"&lt;&gt;"&amp;"HORS LIGUE",AG$5:AG$66,"&lt;"&amp;AG16)+1),Paramètres!$B$3:$C$56,2,FALSE)*Paramètres!$N$17))</f>
        <v>0</v>
      </c>
      <c r="AI16" s="40">
        <f>F16+H16+J16+L16+N16+P16+R16+T16+V16+X16+Z16+AB16+AD16+AF16+AH16</f>
        <v>60</v>
      </c>
      <c r="AJ16" s="3">
        <f>IF(AI16&lt;&gt;0,RANK(AI16,$AI$5:$AI$66),"")</f>
        <v>12</v>
      </c>
      <c r="AK16" s="5">
        <f>COUNTA(E16,G16,I16,K16,M16,O16,Q16,S16,U16,W16,Y16,AA16,AC16,AE16,AG16)</f>
        <v>2</v>
      </c>
      <c r="AL16" s="41">
        <f>HLOOKUP($AL$2,$BD$4:$BR$66,ROW(A16)-3,FALSE)</f>
        <v>60</v>
      </c>
      <c r="AM16" s="33">
        <f>IF(AL16&lt;&gt;0,RANK(AL16,$AL$5:$AL$66),"")</f>
        <v>12</v>
      </c>
      <c r="AO16" s="22">
        <f t="shared" si="0"/>
        <v>35</v>
      </c>
      <c r="AP16">
        <f t="shared" si="1"/>
        <v>0</v>
      </c>
      <c r="AQ16">
        <f t="shared" si="2"/>
        <v>25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35</v>
      </c>
      <c r="BE16" s="22">
        <f t="shared" ref="BE16:BR16" si="27">BD16+LARGE($AO16:$BC16,BE$4)</f>
        <v>60</v>
      </c>
      <c r="BF16" s="22">
        <f t="shared" si="27"/>
        <v>60</v>
      </c>
      <c r="BG16" s="22">
        <f t="shared" si="27"/>
        <v>60</v>
      </c>
      <c r="BH16" s="22">
        <f t="shared" si="27"/>
        <v>60</v>
      </c>
      <c r="BI16" s="22">
        <f t="shared" si="27"/>
        <v>60</v>
      </c>
      <c r="BJ16" s="22">
        <f t="shared" si="27"/>
        <v>60</v>
      </c>
      <c r="BK16" s="22">
        <f t="shared" si="27"/>
        <v>60</v>
      </c>
      <c r="BL16" s="22">
        <f t="shared" si="27"/>
        <v>60</v>
      </c>
      <c r="BM16" s="22">
        <f t="shared" si="27"/>
        <v>60</v>
      </c>
      <c r="BN16" s="22">
        <f t="shared" si="27"/>
        <v>60</v>
      </c>
      <c r="BO16" s="22">
        <f t="shared" si="27"/>
        <v>60</v>
      </c>
      <c r="BP16" s="22">
        <f t="shared" si="27"/>
        <v>60</v>
      </c>
      <c r="BQ16" s="22">
        <f t="shared" si="27"/>
        <v>60</v>
      </c>
      <c r="BR16" s="22">
        <f t="shared" si="27"/>
        <v>60</v>
      </c>
    </row>
    <row r="17" spans="1:70" ht="17" x14ac:dyDescent="0.2">
      <c r="A17" s="83" t="s">
        <v>460</v>
      </c>
      <c r="B17" s="83" t="s">
        <v>429</v>
      </c>
      <c r="C17" s="83" t="s">
        <v>430</v>
      </c>
      <c r="D17" s="83" t="s">
        <v>95</v>
      </c>
      <c r="E17" s="6">
        <v>18</v>
      </c>
      <c r="F17" s="2">
        <v>11</v>
      </c>
      <c r="G17" s="4">
        <v>6</v>
      </c>
      <c r="H17" s="2">
        <v>10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LIGUE")),"",COUNTIFS($D$5:$D$66,"&lt;&gt;"&amp;"",$D$5:$D$66,"&lt;&gt;"&amp;"NL",$D$5:$D$66,"&lt;&gt;"&amp;"HORS LIGUE",I$5:I$66,"&lt;"&amp;I17)+1),Paramètres!$B$3:$C$56,2,FALSE)*Paramètres!$N$5))</f>
        <v>0</v>
      </c>
      <c r="K17" s="4">
        <v>3</v>
      </c>
      <c r="L17" s="2">
        <v>35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LIGUE")),"",COUNTIFS($D$5:$D$66,"&lt;&gt;"&amp;"",$D$5:$D$66,"&lt;&gt;"&amp;"NL",$D$5:$D$66,"&lt;&gt;"&amp;"HORS LIGUE",M$5:M$66,"&lt;"&amp;M17)+1),Paramètres!$B$3:$C$56,2,FALSE)*Paramètres!$N$7))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LIGUE")),"",COUNTIFS($D$5:$D$66,"&lt;&gt;"&amp;"",$D$5:$D$66,"&lt;&gt;"&amp;"NL",$D$5:$D$66,"&lt;&gt;"&amp;"HORS LIGUE",O$5:O$66,"&lt;"&amp;O17)+1),Paramètres!$B$3:$C$56,2,FALSE)*Paramètres!$N$8))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LIGUE")),"",COUNTIFS($D$5:$D$66,"&lt;&gt;"&amp;"",$D$5:$D$66,"&lt;&gt;"&amp;"NL",$D$5:$D$66,"&lt;&gt;"&amp;"HORS LIGUE",Q$5:Q$66,"&lt;"&amp;Q17)+1),Paramètres!$B$3:$C$56,2,FALSE)*Paramètres!$N$9))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LIGUE")),"",COUNTIFS($D$5:$D$66,"&lt;&gt;"&amp;"",$D$5:$D$66,"&lt;&gt;"&amp;"NL",$D$5:$D$66,"&lt;&gt;"&amp;"HORS LIGUE",S$5:S$66,"&lt;"&amp;S17)+1),Paramètres!$B$3:$C$56,2,FALSE)*Paramètres!$N$10))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LIGUE")),"",COUNTIFS($D$5:$D$66,"&lt;&gt;"&amp;"",$D$5:$D$66,"&lt;&gt;"&amp;"NL",$D$5:$D$66,"&lt;&gt;"&amp;"HORS LIGUE",U$5:U$66,"&lt;"&amp;U17)+1),Paramètres!$B$3:$C$56,2,FALSE)*Paramètres!$N$11))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LIGUE")),"",COUNTIFS($D$5:$D$66,"&lt;&gt;"&amp;"",$D$5:$D$66,"&lt;&gt;"&amp;"NL",$D$5:$D$66,"&lt;&gt;"&amp;"HORS LIGUE",W$5:W$66,"&lt;"&amp;W17)+1),Paramètres!$B$3:$C$56,2,FALSE)*Paramètres!$N$12))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LIGUE")),"",COUNTIFS($D$5:$D$66,"&lt;&gt;"&amp;"",$D$5:$D$66,"&lt;&gt;"&amp;"NL",$D$5:$D$66,"&lt;&gt;"&amp;"HORS LIGUE",Y$5:Y$66,"&lt;"&amp;Y17)+1),Paramètres!$B$3:$C$56,2,FALSE)*Paramètres!$N$13))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LIGUE")),"",COUNTIFS($D$5:$D$66,"&lt;&gt;"&amp;"",$D$5:$D$66,"&lt;&gt;"&amp;"NL",$D$5:$D$66,"&lt;&gt;"&amp;"HORS LIGUE",AA$5:AA$66,"&lt;"&amp;AA17)+1),Paramètres!$B$3:$C$56,2,FALSE)*Paramètres!$N$14))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LIGUE")),"",COUNTIFS($D$5:$D$66,"&lt;&gt;"&amp;"",$D$5:$D$66,"&lt;&gt;"&amp;"NL",$D$5:$D$66,"&lt;&gt;"&amp;"HORS LIGUE",AC$5:AC$66,"&lt;"&amp;AC17)+1),Paramètres!$B$3:$C$56,2,FALSE)*Paramètres!$N$15))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LIGUE")),"",COUNTIFS($D$5:$D$66,"&lt;&gt;"&amp;"",$D$5:$D$66,"&lt;&gt;"&amp;"NL",$D$5:$D$66,"&lt;&gt;"&amp;"HORS LIGUE",AE$5:AE$66,"&lt;"&amp;AE17)+1),Paramètres!$B$3:$C$56,2,FALSE)*Paramètres!$N$16))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LIGUE")),"",COUNTIFS($D$5:$D$66,"&lt;&gt;"&amp;"",$D$5:$D$66,"&lt;&gt;"&amp;"NL",$D$5:$D$66,"&lt;&gt;"&amp;"HORS LIGUE",AG$5:AG$66,"&lt;"&amp;AG17)+1),Paramètres!$B$3:$C$56,2,FALSE)*Paramètres!$N$17))</f>
        <v>0</v>
      </c>
      <c r="AI17" s="40">
        <f>F17+H17+J17+L17+N17+P17+R17+T17+V17+X17+Z17+AB17+AD17+AF17+AH17</f>
        <v>56</v>
      </c>
      <c r="AJ17" s="3">
        <f>IF(AI17&lt;&gt;0,RANK(AI17,$AI$5:$AI$66),"")</f>
        <v>13</v>
      </c>
      <c r="AK17" s="5">
        <f>COUNTA(E17,G17,I17,K17,M17,O17,Q17,S17,U17,W17,Y17,AA17,AC17,AE17,AG17)</f>
        <v>3</v>
      </c>
      <c r="AL17" s="41">
        <f>HLOOKUP($AL$2,$BD$4:$BR$66,ROW(A17)-3,FALSE)</f>
        <v>56</v>
      </c>
      <c r="AM17" s="33">
        <f>IF(AL17&lt;&gt;0,RANK(AL17,$AL$5:$AL$66),"")</f>
        <v>13</v>
      </c>
      <c r="AO17" s="22">
        <f t="shared" si="0"/>
        <v>11</v>
      </c>
      <c r="AP17">
        <f t="shared" si="1"/>
        <v>10</v>
      </c>
      <c r="AQ17">
        <f t="shared" si="2"/>
        <v>0</v>
      </c>
      <c r="AR17">
        <f t="shared" si="3"/>
        <v>35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35</v>
      </c>
      <c r="BE17" s="22">
        <f t="shared" ref="BE17:BR17" si="28">BD17+LARGE($AO17:$BC17,BE$4)</f>
        <v>46</v>
      </c>
      <c r="BF17" s="22">
        <f t="shared" si="28"/>
        <v>56</v>
      </c>
      <c r="BG17" s="22">
        <f t="shared" si="28"/>
        <v>56</v>
      </c>
      <c r="BH17" s="22">
        <f t="shared" si="28"/>
        <v>56</v>
      </c>
      <c r="BI17" s="22">
        <f t="shared" si="28"/>
        <v>56</v>
      </c>
      <c r="BJ17" s="22">
        <f t="shared" si="28"/>
        <v>56</v>
      </c>
      <c r="BK17" s="22">
        <f t="shared" si="28"/>
        <v>56</v>
      </c>
      <c r="BL17" s="22">
        <f t="shared" si="28"/>
        <v>56</v>
      </c>
      <c r="BM17" s="22">
        <f t="shared" si="28"/>
        <v>56</v>
      </c>
      <c r="BN17" s="22">
        <f t="shared" si="28"/>
        <v>56</v>
      </c>
      <c r="BO17" s="22">
        <f t="shared" si="28"/>
        <v>56</v>
      </c>
      <c r="BP17" s="22">
        <f t="shared" si="28"/>
        <v>56</v>
      </c>
      <c r="BQ17" s="22">
        <f t="shared" si="28"/>
        <v>56</v>
      </c>
      <c r="BR17" s="22">
        <f t="shared" si="28"/>
        <v>56</v>
      </c>
    </row>
    <row r="18" spans="1:70" ht="17" x14ac:dyDescent="0.2">
      <c r="A18" s="83" t="s">
        <v>447</v>
      </c>
      <c r="B18" s="83" t="s">
        <v>408</v>
      </c>
      <c r="C18" s="83" t="s">
        <v>296</v>
      </c>
      <c r="D18" s="83" t="s">
        <v>40</v>
      </c>
      <c r="E18" s="6">
        <v>3</v>
      </c>
      <c r="F18" s="2">
        <v>50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LIGUE")),"",COUNTIFS($D$5:$D$66,"&lt;&gt;"&amp;"",$D$5:$D$66,"&lt;&gt;"&amp;"NL",$D$5:$D$66,"&lt;&gt;"&amp;"HORS LIGUE",G$5:G$66,"&lt;"&amp;G18)+1),Paramètres!$B$3:$C$56,2,FALSE)*Paramètres!$N$4))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LIGUE")),"",COUNTIFS($D$5:$D$66,"&lt;&gt;"&amp;"",$D$5:$D$66,"&lt;&gt;"&amp;"NL",$D$5:$D$66,"&lt;&gt;"&amp;"HORS LIGUE",I$5:I$66,"&lt;"&amp;I18)+1),Paramètres!$B$3:$C$56,2,FALSE)*Paramètres!$N$5))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LIGUE")),"",COUNTIFS($D$5:$D$66,"&lt;&gt;"&amp;"",$D$5:$D$66,"&lt;&gt;"&amp;"NL",$D$5:$D$66,"&lt;&gt;"&amp;"HORS LIGUE",K$5:K$66,"&lt;"&amp;K18)+1),Paramètres!$B$3:$C$56,2,FALSE)*Paramètres!$N$6))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LIGUE")),"",COUNTIFS($D$5:$D$66,"&lt;&gt;"&amp;"",$D$5:$D$66,"&lt;&gt;"&amp;"NL",$D$5:$D$66,"&lt;&gt;"&amp;"HORS LIGUE",M$5:M$66,"&lt;"&amp;M18)+1),Paramètres!$B$3:$C$56,2,FALSE)*Paramètres!$N$7))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LIGUE")),"",COUNTIFS($D$5:$D$66,"&lt;&gt;"&amp;"",$D$5:$D$66,"&lt;&gt;"&amp;"NL",$D$5:$D$66,"&lt;&gt;"&amp;"HORS LIGUE",O$5:O$66,"&lt;"&amp;O18)+1),Paramètres!$B$3:$C$56,2,FALSE)*Paramètres!$N$8))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LIGUE")),"",COUNTIFS($D$5:$D$66,"&lt;&gt;"&amp;"",$D$5:$D$66,"&lt;&gt;"&amp;"NL",$D$5:$D$66,"&lt;&gt;"&amp;"HORS LIGUE",Q$5:Q$66,"&lt;"&amp;Q18)+1),Paramètres!$B$3:$C$56,2,FALSE)*Paramètres!$N$9))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LIGUE")),"",COUNTIFS($D$5:$D$66,"&lt;&gt;"&amp;"",$D$5:$D$66,"&lt;&gt;"&amp;"NL",$D$5:$D$66,"&lt;&gt;"&amp;"HORS LIGUE",S$5:S$66,"&lt;"&amp;S18)+1),Paramètres!$B$3:$C$56,2,FALSE)*Paramètres!$N$10))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LIGUE")),"",COUNTIFS($D$5:$D$66,"&lt;&gt;"&amp;"",$D$5:$D$66,"&lt;&gt;"&amp;"NL",$D$5:$D$66,"&lt;&gt;"&amp;"HORS LIGUE",U$5:U$66,"&lt;"&amp;U18)+1),Paramètres!$B$3:$C$56,2,FALSE)*Paramètres!$N$11))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LIGUE")),"",COUNTIFS($D$5:$D$66,"&lt;&gt;"&amp;"",$D$5:$D$66,"&lt;&gt;"&amp;"NL",$D$5:$D$66,"&lt;&gt;"&amp;"HORS LIGUE",W$5:W$66,"&lt;"&amp;W18)+1),Paramètres!$B$3:$C$56,2,FALSE)*Paramètres!$N$12))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LIGUE")),"",COUNTIFS($D$5:$D$66,"&lt;&gt;"&amp;"",$D$5:$D$66,"&lt;&gt;"&amp;"NL",$D$5:$D$66,"&lt;&gt;"&amp;"HORS LIGUE",Y$5:Y$66,"&lt;"&amp;Y18)+1),Paramètres!$B$3:$C$56,2,FALSE)*Paramètres!$N$13))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LIGUE")),"",COUNTIFS($D$5:$D$66,"&lt;&gt;"&amp;"",$D$5:$D$66,"&lt;&gt;"&amp;"NL",$D$5:$D$66,"&lt;&gt;"&amp;"HORS LIGUE",AA$5:AA$66,"&lt;"&amp;AA18)+1),Paramètres!$B$3:$C$56,2,FALSE)*Paramètres!$N$14))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LIGUE")),"",COUNTIFS($D$5:$D$66,"&lt;&gt;"&amp;"",$D$5:$D$66,"&lt;&gt;"&amp;"NL",$D$5:$D$66,"&lt;&gt;"&amp;"HORS LIGUE",AC$5:AC$66,"&lt;"&amp;AC18)+1),Paramètres!$B$3:$C$56,2,FALSE)*Paramètres!$N$15))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LIGUE")),"",COUNTIFS($D$5:$D$66,"&lt;&gt;"&amp;"",$D$5:$D$66,"&lt;&gt;"&amp;"NL",$D$5:$D$66,"&lt;&gt;"&amp;"HORS LIGUE",AE$5:AE$66,"&lt;"&amp;AE18)+1),Paramètres!$B$3:$C$56,2,FALSE)*Paramètres!$N$16))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LIGUE")),"",COUNTIFS($D$5:$D$66,"&lt;&gt;"&amp;"",$D$5:$D$66,"&lt;&gt;"&amp;"NL",$D$5:$D$66,"&lt;&gt;"&amp;"HORS LIGUE",AG$5:AG$66,"&lt;"&amp;AG18)+1),Paramètres!$B$3:$C$56,2,FALSE)*Paramètres!$N$17))</f>
        <v>0</v>
      </c>
      <c r="AI18" s="40">
        <f>F18+H18+J18+L18+N18+P18+R18+T18+V18+X18+Z18+AB18+AD18+AF18+AH18</f>
        <v>50</v>
      </c>
      <c r="AJ18" s="3">
        <f>IF(AI18&lt;&gt;0,RANK(AI18,$AI$5:$AI$66),"")</f>
        <v>14</v>
      </c>
      <c r="AK18" s="5">
        <f>COUNTA(E18,G18,I18,K18,M18,O18,Q18,S18,U18,W18,Y18,AA18,AC18,AE18,AG18)</f>
        <v>1</v>
      </c>
      <c r="AL18" s="41">
        <f>HLOOKUP($AL$2,$BD$4:$BR$66,ROW(A18)-3,FALSE)</f>
        <v>50</v>
      </c>
      <c r="AM18" s="33">
        <f>IF(AL18&lt;&gt;0,RANK(AL18,$AL$5:$AL$66),"")</f>
        <v>14</v>
      </c>
      <c r="AO18" s="22">
        <f t="shared" si="0"/>
        <v>50</v>
      </c>
      <c r="AP18">
        <f t="shared" si="1"/>
        <v>0</v>
      </c>
      <c r="AQ18">
        <f t="shared" si="2"/>
        <v>0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50</v>
      </c>
      <c r="BE18" s="22">
        <f t="shared" ref="BE18:BR18" si="29">BD18+LARGE($AO18:$BC18,BE$4)</f>
        <v>50</v>
      </c>
      <c r="BF18" s="22">
        <f t="shared" si="29"/>
        <v>50</v>
      </c>
      <c r="BG18" s="22">
        <f t="shared" si="29"/>
        <v>50</v>
      </c>
      <c r="BH18" s="22">
        <f t="shared" si="29"/>
        <v>50</v>
      </c>
      <c r="BI18" s="22">
        <f t="shared" si="29"/>
        <v>50</v>
      </c>
      <c r="BJ18" s="22">
        <f t="shared" si="29"/>
        <v>50</v>
      </c>
      <c r="BK18" s="22">
        <f t="shared" si="29"/>
        <v>50</v>
      </c>
      <c r="BL18" s="22">
        <f t="shared" si="29"/>
        <v>50</v>
      </c>
      <c r="BM18" s="22">
        <f t="shared" si="29"/>
        <v>50</v>
      </c>
      <c r="BN18" s="22">
        <f t="shared" si="29"/>
        <v>50</v>
      </c>
      <c r="BO18" s="22">
        <f t="shared" si="29"/>
        <v>50</v>
      </c>
      <c r="BP18" s="22">
        <f t="shared" si="29"/>
        <v>50</v>
      </c>
      <c r="BQ18" s="22">
        <f t="shared" si="29"/>
        <v>50</v>
      </c>
      <c r="BR18" s="22">
        <f t="shared" si="29"/>
        <v>50</v>
      </c>
    </row>
    <row r="19" spans="1:70" ht="17" x14ac:dyDescent="0.2">
      <c r="A19" s="83" t="s">
        <v>398</v>
      </c>
      <c r="B19" s="83" t="s">
        <v>148</v>
      </c>
      <c r="C19" s="83" t="s">
        <v>177</v>
      </c>
      <c r="D19" s="83" t="s">
        <v>15</v>
      </c>
      <c r="E19" s="6">
        <v>14</v>
      </c>
      <c r="F19" s="2">
        <v>15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LIGUE")),"",COUNTIFS($D$5:$D$66,"&lt;&gt;"&amp;"",$D$5:$D$66,"&lt;&gt;"&amp;"NL",$D$5:$D$66,"&lt;&gt;"&amp;"HORS LIGUE",G$5:G$66,"&lt;"&amp;G19)+1),Paramètres!$B$3:$C$56,2,FALSE)*Paramètres!$N$4))</f>
        <v>0</v>
      </c>
      <c r="I19" s="36">
        <v>10</v>
      </c>
      <c r="J19" s="2">
        <v>10</v>
      </c>
      <c r="K19" s="4">
        <v>5</v>
      </c>
      <c r="L19" s="2">
        <v>20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LIGUE")),"",COUNTIFS($D$5:$D$66,"&lt;&gt;"&amp;"",$D$5:$D$66,"&lt;&gt;"&amp;"NL",$D$5:$D$66,"&lt;&gt;"&amp;"HORS LIGUE",M$5:M$66,"&lt;"&amp;M19)+1),Paramètres!$B$3:$C$56,2,FALSE)*Paramètres!$N$7))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LIGUE")),"",COUNTIFS($D$5:$D$66,"&lt;&gt;"&amp;"",$D$5:$D$66,"&lt;&gt;"&amp;"NL",$D$5:$D$66,"&lt;&gt;"&amp;"HORS LIGUE",O$5:O$66,"&lt;"&amp;O19)+1),Paramètres!$B$3:$C$56,2,FALSE)*Paramètres!$N$8))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LIGUE")),"",COUNTIFS($D$5:$D$66,"&lt;&gt;"&amp;"",$D$5:$D$66,"&lt;&gt;"&amp;"NL",$D$5:$D$66,"&lt;&gt;"&amp;"HORS LIGUE",Q$5:Q$66,"&lt;"&amp;Q19)+1),Paramètres!$B$3:$C$56,2,FALSE)*Paramètres!$N$9))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LIGUE")),"",COUNTIFS($D$5:$D$66,"&lt;&gt;"&amp;"",$D$5:$D$66,"&lt;&gt;"&amp;"NL",$D$5:$D$66,"&lt;&gt;"&amp;"HORS LIGUE",S$5:S$66,"&lt;"&amp;S19)+1),Paramètres!$B$3:$C$56,2,FALSE)*Paramètres!$N$10))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LIGUE")),"",COUNTIFS($D$5:$D$66,"&lt;&gt;"&amp;"",$D$5:$D$66,"&lt;&gt;"&amp;"NL",$D$5:$D$66,"&lt;&gt;"&amp;"HORS LIGUE",U$5:U$66,"&lt;"&amp;U19)+1),Paramètres!$B$3:$C$56,2,FALSE)*Paramètres!$N$11))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LIGUE")),"",COUNTIFS($D$5:$D$66,"&lt;&gt;"&amp;"",$D$5:$D$66,"&lt;&gt;"&amp;"NL",$D$5:$D$66,"&lt;&gt;"&amp;"HORS LIGUE",W$5:W$66,"&lt;"&amp;W19)+1),Paramètres!$B$3:$C$56,2,FALSE)*Paramètres!$N$12))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LIGUE")),"",COUNTIFS($D$5:$D$66,"&lt;&gt;"&amp;"",$D$5:$D$66,"&lt;&gt;"&amp;"NL",$D$5:$D$66,"&lt;&gt;"&amp;"HORS LIGUE",Y$5:Y$66,"&lt;"&amp;Y19)+1),Paramètres!$B$3:$C$56,2,FALSE)*Paramètres!$N$13))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LIGUE")),"",COUNTIFS($D$5:$D$66,"&lt;&gt;"&amp;"",$D$5:$D$66,"&lt;&gt;"&amp;"NL",$D$5:$D$66,"&lt;&gt;"&amp;"HORS LIGUE",AA$5:AA$66,"&lt;"&amp;AA19)+1),Paramètres!$B$3:$C$56,2,FALSE)*Paramètres!$N$14))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LIGUE")),"",COUNTIFS($D$5:$D$66,"&lt;&gt;"&amp;"",$D$5:$D$66,"&lt;&gt;"&amp;"NL",$D$5:$D$66,"&lt;&gt;"&amp;"HORS LIGUE",AC$5:AC$66,"&lt;"&amp;AC19)+1),Paramètres!$B$3:$C$56,2,FALSE)*Paramètres!$N$15))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LIGUE")),"",COUNTIFS($D$5:$D$66,"&lt;&gt;"&amp;"",$D$5:$D$66,"&lt;&gt;"&amp;"NL",$D$5:$D$66,"&lt;&gt;"&amp;"HORS LIGUE",AE$5:AE$66,"&lt;"&amp;AE19)+1),Paramètres!$B$3:$C$56,2,FALSE)*Paramètres!$N$16))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LIGUE")),"",COUNTIFS($D$5:$D$66,"&lt;&gt;"&amp;"",$D$5:$D$66,"&lt;&gt;"&amp;"NL",$D$5:$D$66,"&lt;&gt;"&amp;"HORS LIGUE",AG$5:AG$66,"&lt;"&amp;AG19)+1),Paramètres!$B$3:$C$56,2,FALSE)*Paramètres!$N$17))</f>
        <v>0</v>
      </c>
      <c r="AI19" s="40">
        <f>F19+H19+J19+L19+N19+P19+R19+T19+V19+X19+Z19+AB19+AD19+AF19+AH19</f>
        <v>45</v>
      </c>
      <c r="AJ19" s="3">
        <f>IF(AI19&lt;&gt;0,RANK(AI19,$AI$5:$AI$66),"")</f>
        <v>15</v>
      </c>
      <c r="AK19" s="5">
        <f>COUNTA(E19,G19,I19,K19,M19,O19,Q19,S19,U19,W19,Y19,AA19,AC19,AE19,AG19)</f>
        <v>3</v>
      </c>
      <c r="AL19" s="41">
        <f>HLOOKUP($AL$2,$BD$4:$BR$66,ROW(A19)-3,FALSE)</f>
        <v>45</v>
      </c>
      <c r="AM19" s="33">
        <f>IF(AL19&lt;&gt;0,RANK(AL19,$AL$5:$AL$66),"")</f>
        <v>15</v>
      </c>
      <c r="AO19" s="22">
        <f t="shared" si="0"/>
        <v>15</v>
      </c>
      <c r="AP19">
        <f t="shared" si="1"/>
        <v>0</v>
      </c>
      <c r="AQ19">
        <f t="shared" si="2"/>
        <v>10</v>
      </c>
      <c r="AR19">
        <f t="shared" si="3"/>
        <v>20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20</v>
      </c>
      <c r="BE19" s="22">
        <f t="shared" ref="BE19:BR19" si="30">BD19+LARGE($AO19:$BC19,BE$4)</f>
        <v>35</v>
      </c>
      <c r="BF19" s="22">
        <f t="shared" si="30"/>
        <v>45</v>
      </c>
      <c r="BG19" s="22">
        <f t="shared" si="30"/>
        <v>45</v>
      </c>
      <c r="BH19" s="22">
        <f t="shared" si="30"/>
        <v>45</v>
      </c>
      <c r="BI19" s="22">
        <f t="shared" si="30"/>
        <v>45</v>
      </c>
      <c r="BJ19" s="22">
        <f t="shared" si="30"/>
        <v>45</v>
      </c>
      <c r="BK19" s="22">
        <f t="shared" si="30"/>
        <v>45</v>
      </c>
      <c r="BL19" s="22">
        <f t="shared" si="30"/>
        <v>45</v>
      </c>
      <c r="BM19" s="22">
        <f t="shared" si="30"/>
        <v>45</v>
      </c>
      <c r="BN19" s="22">
        <f t="shared" si="30"/>
        <v>45</v>
      </c>
      <c r="BO19" s="22">
        <f t="shared" si="30"/>
        <v>45</v>
      </c>
      <c r="BP19" s="22">
        <f t="shared" si="30"/>
        <v>45</v>
      </c>
      <c r="BQ19" s="22">
        <f t="shared" si="30"/>
        <v>45</v>
      </c>
      <c r="BR19" s="22">
        <f t="shared" si="30"/>
        <v>45</v>
      </c>
    </row>
    <row r="20" spans="1:70" ht="17" x14ac:dyDescent="0.2">
      <c r="A20" s="83" t="s">
        <v>454</v>
      </c>
      <c r="B20" s="83" t="s">
        <v>126</v>
      </c>
      <c r="C20" s="83" t="s">
        <v>280</v>
      </c>
      <c r="D20" s="83" t="s">
        <v>38</v>
      </c>
      <c r="E20" s="6">
        <v>12</v>
      </c>
      <c r="F20" s="2">
        <v>19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LIGUE")),"",COUNTIFS($D$5:$D$66,"&lt;&gt;"&amp;"",$D$5:$D$66,"&lt;&gt;"&amp;"NL",$D$5:$D$66,"&lt;&gt;"&amp;"HORS LIGUE",G$5:G$66,"&lt;"&amp;G20)+1),Paramètres!$B$3:$C$56,2,FALSE)*Paramètres!$N$4))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LIGUE")),"",COUNTIFS($D$5:$D$66,"&lt;&gt;"&amp;"",$D$5:$D$66,"&lt;&gt;"&amp;"NL",$D$5:$D$66,"&lt;&gt;"&amp;"HORS LIGUE",I$5:I$66,"&lt;"&amp;I20)+1),Paramètres!$B$3:$C$56,2,FALSE)*Paramètres!$N$5))</f>
        <v>0</v>
      </c>
      <c r="K20" s="4">
        <v>4</v>
      </c>
      <c r="L20" s="2">
        <v>25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LIGUE")),"",COUNTIFS($D$5:$D$66,"&lt;&gt;"&amp;"",$D$5:$D$66,"&lt;&gt;"&amp;"NL",$D$5:$D$66,"&lt;&gt;"&amp;"HORS LIGUE",M$5:M$66,"&lt;"&amp;M20)+1),Paramètres!$B$3:$C$56,2,FALSE)*Paramètres!$N$7))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LIGUE")),"",COUNTIFS($D$5:$D$66,"&lt;&gt;"&amp;"",$D$5:$D$66,"&lt;&gt;"&amp;"NL",$D$5:$D$66,"&lt;&gt;"&amp;"HORS LIGUE",O$5:O$66,"&lt;"&amp;O20)+1),Paramètres!$B$3:$C$56,2,FALSE)*Paramètres!$N$8))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LIGUE")),"",COUNTIFS($D$5:$D$66,"&lt;&gt;"&amp;"",$D$5:$D$66,"&lt;&gt;"&amp;"NL",$D$5:$D$66,"&lt;&gt;"&amp;"HORS LIGUE",Q$5:Q$66,"&lt;"&amp;Q20)+1),Paramètres!$B$3:$C$56,2,FALSE)*Paramètres!$N$9))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LIGUE")),"",COUNTIFS($D$5:$D$66,"&lt;&gt;"&amp;"",$D$5:$D$66,"&lt;&gt;"&amp;"NL",$D$5:$D$66,"&lt;&gt;"&amp;"HORS LIGUE",S$5:S$66,"&lt;"&amp;S20)+1),Paramètres!$B$3:$C$56,2,FALSE)*Paramètres!$N$10))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LIGUE")),"",COUNTIFS($D$5:$D$66,"&lt;&gt;"&amp;"",$D$5:$D$66,"&lt;&gt;"&amp;"NL",$D$5:$D$66,"&lt;&gt;"&amp;"HORS LIGUE",U$5:U$66,"&lt;"&amp;U20)+1),Paramètres!$B$3:$C$56,2,FALSE)*Paramètres!$N$11))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LIGUE")),"",COUNTIFS($D$5:$D$66,"&lt;&gt;"&amp;"",$D$5:$D$66,"&lt;&gt;"&amp;"NL",$D$5:$D$66,"&lt;&gt;"&amp;"HORS LIGUE",W$5:W$66,"&lt;"&amp;W20)+1),Paramètres!$B$3:$C$56,2,FALSE)*Paramètres!$N$12))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LIGUE")),"",COUNTIFS($D$5:$D$66,"&lt;&gt;"&amp;"",$D$5:$D$66,"&lt;&gt;"&amp;"NL",$D$5:$D$66,"&lt;&gt;"&amp;"HORS LIGUE",Y$5:Y$66,"&lt;"&amp;Y20)+1),Paramètres!$B$3:$C$56,2,FALSE)*Paramètres!$N$13))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LIGUE")),"",COUNTIFS($D$5:$D$66,"&lt;&gt;"&amp;"",$D$5:$D$66,"&lt;&gt;"&amp;"NL",$D$5:$D$66,"&lt;&gt;"&amp;"HORS LIGUE",AA$5:AA$66,"&lt;"&amp;AA20)+1),Paramètres!$B$3:$C$56,2,FALSE)*Paramètres!$N$14))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LIGUE")),"",COUNTIFS($D$5:$D$66,"&lt;&gt;"&amp;"",$D$5:$D$66,"&lt;&gt;"&amp;"NL",$D$5:$D$66,"&lt;&gt;"&amp;"HORS LIGUE",AC$5:AC$66,"&lt;"&amp;AC20)+1),Paramètres!$B$3:$C$56,2,FALSE)*Paramètres!$N$15))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LIGUE")),"",COUNTIFS($D$5:$D$66,"&lt;&gt;"&amp;"",$D$5:$D$66,"&lt;&gt;"&amp;"NL",$D$5:$D$66,"&lt;&gt;"&amp;"HORS LIGUE",AE$5:AE$66,"&lt;"&amp;AE20)+1),Paramètres!$B$3:$C$56,2,FALSE)*Paramètres!$N$16))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LIGUE")),"",COUNTIFS($D$5:$D$66,"&lt;&gt;"&amp;"",$D$5:$D$66,"&lt;&gt;"&amp;"NL",$D$5:$D$66,"&lt;&gt;"&amp;"HORS LIGUE",AG$5:AG$66,"&lt;"&amp;AG20)+1),Paramètres!$B$3:$C$56,2,FALSE)*Paramètres!$N$17))</f>
        <v>0</v>
      </c>
      <c r="AI20" s="40">
        <f>F20+H20+J20+L20+N20+P20+R20+T20+V20+X20+Z20+AB20+AD20+AF20+AH20</f>
        <v>44</v>
      </c>
      <c r="AJ20" s="3">
        <f>IF(AI20&lt;&gt;0,RANK(AI20,$AI$5:$AI$66),"")</f>
        <v>16</v>
      </c>
      <c r="AK20" s="5">
        <f>COUNTA(E20,G20,I20,K20,M20,O20,Q20,S20,U20,W20,Y20,AA20,AC20,AE20,AG20)</f>
        <v>2</v>
      </c>
      <c r="AL20" s="41">
        <f>HLOOKUP($AL$2,$BD$4:$BR$66,ROW(A20)-3,FALSE)</f>
        <v>44</v>
      </c>
      <c r="AM20" s="33">
        <f>IF(AL20&lt;&gt;0,RANK(AL20,$AL$5:$AL$66),"")</f>
        <v>16</v>
      </c>
      <c r="AO20" s="22">
        <f t="shared" si="0"/>
        <v>19</v>
      </c>
      <c r="AP20">
        <f t="shared" si="1"/>
        <v>0</v>
      </c>
      <c r="AQ20">
        <f t="shared" si="2"/>
        <v>0</v>
      </c>
      <c r="AR20">
        <f t="shared" si="3"/>
        <v>25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25</v>
      </c>
      <c r="BE20" s="22">
        <f t="shared" ref="BE20:BR20" si="31">BD20+LARGE($AO20:$BC20,BE$4)</f>
        <v>44</v>
      </c>
      <c r="BF20" s="22">
        <f t="shared" si="31"/>
        <v>44</v>
      </c>
      <c r="BG20" s="22">
        <f t="shared" si="31"/>
        <v>44</v>
      </c>
      <c r="BH20" s="22">
        <f t="shared" si="31"/>
        <v>44</v>
      </c>
      <c r="BI20" s="22">
        <f t="shared" si="31"/>
        <v>44</v>
      </c>
      <c r="BJ20" s="22">
        <f t="shared" si="31"/>
        <v>44</v>
      </c>
      <c r="BK20" s="22">
        <f t="shared" si="31"/>
        <v>44</v>
      </c>
      <c r="BL20" s="22">
        <f t="shared" si="31"/>
        <v>44</v>
      </c>
      <c r="BM20" s="22">
        <f t="shared" si="31"/>
        <v>44</v>
      </c>
      <c r="BN20" s="22">
        <f t="shared" si="31"/>
        <v>44</v>
      </c>
      <c r="BO20" s="22">
        <f t="shared" si="31"/>
        <v>44</v>
      </c>
      <c r="BP20" s="22">
        <f t="shared" si="31"/>
        <v>44</v>
      </c>
      <c r="BQ20" s="22">
        <f t="shared" si="31"/>
        <v>44</v>
      </c>
      <c r="BR20" s="22">
        <f t="shared" si="31"/>
        <v>44</v>
      </c>
    </row>
    <row r="21" spans="1:70" ht="17" x14ac:dyDescent="0.2">
      <c r="A21" s="83" t="s">
        <v>453</v>
      </c>
      <c r="B21" s="83" t="s">
        <v>418</v>
      </c>
      <c r="C21" s="83" t="s">
        <v>177</v>
      </c>
      <c r="D21" s="83" t="s">
        <v>42</v>
      </c>
      <c r="E21" s="6">
        <v>10</v>
      </c>
      <c r="F21" s="2">
        <v>23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LIGUE")),"",COUNTIFS($D$5:$D$66,"&lt;&gt;"&amp;"",$D$5:$D$66,"&lt;&gt;"&amp;"NL",$D$5:$D$66,"&lt;&gt;"&amp;"HORS LIGUE",G$5:G$66,"&lt;"&amp;G21)+1),Paramètres!$B$3:$C$56,2,FALSE)*Paramètres!$N$4))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LIGUE")),"",COUNTIFS($D$5:$D$66,"&lt;&gt;"&amp;"",$D$5:$D$66,"&lt;&gt;"&amp;"NL",$D$5:$D$66,"&lt;&gt;"&amp;"HORS LIGUE",I$5:I$66,"&lt;"&amp;I21)+1),Paramètres!$B$3:$C$56,2,FALSE)*Paramètres!$N$5))</f>
        <v>0</v>
      </c>
      <c r="K21" s="4">
        <v>7</v>
      </c>
      <c r="L21" s="2">
        <v>14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LIGUE")),"",COUNTIFS($D$5:$D$66,"&lt;&gt;"&amp;"",$D$5:$D$66,"&lt;&gt;"&amp;"NL",$D$5:$D$66,"&lt;&gt;"&amp;"HORS LIGUE",M$5:M$66,"&lt;"&amp;M21)+1),Paramètres!$B$3:$C$56,2,FALSE)*Paramètres!$N$7))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LIGUE")),"",COUNTIFS($D$5:$D$66,"&lt;&gt;"&amp;"",$D$5:$D$66,"&lt;&gt;"&amp;"NL",$D$5:$D$66,"&lt;&gt;"&amp;"HORS LIGUE",O$5:O$66,"&lt;"&amp;O21)+1),Paramètres!$B$3:$C$56,2,FALSE)*Paramètres!$N$8))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LIGUE")),"",COUNTIFS($D$5:$D$66,"&lt;&gt;"&amp;"",$D$5:$D$66,"&lt;&gt;"&amp;"NL",$D$5:$D$66,"&lt;&gt;"&amp;"HORS LIGUE",Q$5:Q$66,"&lt;"&amp;Q21)+1),Paramètres!$B$3:$C$56,2,FALSE)*Paramètres!$N$9))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LIGUE")),"",COUNTIFS($D$5:$D$66,"&lt;&gt;"&amp;"",$D$5:$D$66,"&lt;&gt;"&amp;"NL",$D$5:$D$66,"&lt;&gt;"&amp;"HORS LIGUE",S$5:S$66,"&lt;"&amp;S21)+1),Paramètres!$B$3:$C$56,2,FALSE)*Paramètres!$N$10))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LIGUE")),"",COUNTIFS($D$5:$D$66,"&lt;&gt;"&amp;"",$D$5:$D$66,"&lt;&gt;"&amp;"NL",$D$5:$D$66,"&lt;&gt;"&amp;"HORS LIGUE",U$5:U$66,"&lt;"&amp;U21)+1),Paramètres!$B$3:$C$56,2,FALSE)*Paramètres!$N$11))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LIGUE")),"",COUNTIFS($D$5:$D$66,"&lt;&gt;"&amp;"",$D$5:$D$66,"&lt;&gt;"&amp;"NL",$D$5:$D$66,"&lt;&gt;"&amp;"HORS LIGUE",W$5:W$66,"&lt;"&amp;W21)+1),Paramètres!$B$3:$C$56,2,FALSE)*Paramètres!$N$12))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LIGUE")),"",COUNTIFS($D$5:$D$66,"&lt;&gt;"&amp;"",$D$5:$D$66,"&lt;&gt;"&amp;"NL",$D$5:$D$66,"&lt;&gt;"&amp;"HORS LIGUE",Y$5:Y$66,"&lt;"&amp;Y21)+1),Paramètres!$B$3:$C$56,2,FALSE)*Paramètres!$N$13))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LIGUE")),"",COUNTIFS($D$5:$D$66,"&lt;&gt;"&amp;"",$D$5:$D$66,"&lt;&gt;"&amp;"NL",$D$5:$D$66,"&lt;&gt;"&amp;"HORS LIGUE",AA$5:AA$66,"&lt;"&amp;AA21)+1),Paramètres!$B$3:$C$56,2,FALSE)*Paramètres!$N$14))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LIGUE")),"",COUNTIFS($D$5:$D$66,"&lt;&gt;"&amp;"",$D$5:$D$66,"&lt;&gt;"&amp;"NL",$D$5:$D$66,"&lt;&gt;"&amp;"HORS LIGUE",AC$5:AC$66,"&lt;"&amp;AC21)+1),Paramètres!$B$3:$C$56,2,FALSE)*Paramètres!$N$15))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LIGUE")),"",COUNTIFS($D$5:$D$66,"&lt;&gt;"&amp;"",$D$5:$D$66,"&lt;&gt;"&amp;"NL",$D$5:$D$66,"&lt;&gt;"&amp;"HORS LIGUE",AE$5:AE$66,"&lt;"&amp;AE21)+1),Paramètres!$B$3:$C$56,2,FALSE)*Paramètres!$N$16))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LIGUE")),"",COUNTIFS($D$5:$D$66,"&lt;&gt;"&amp;"",$D$5:$D$66,"&lt;&gt;"&amp;"NL",$D$5:$D$66,"&lt;&gt;"&amp;"HORS LIGUE",AG$5:AG$66,"&lt;"&amp;AG21)+1),Paramètres!$B$3:$C$56,2,FALSE)*Paramètres!$N$17))</f>
        <v>0</v>
      </c>
      <c r="AI21" s="40">
        <f>F21+H21+J21+L21+N21+P21+R21+T21+V21+X21+Z21+AB21+AD21+AF21+AH21</f>
        <v>37</v>
      </c>
      <c r="AJ21" s="3">
        <f>IF(AI21&lt;&gt;0,RANK(AI21,$AI$5:$AI$66),"")</f>
        <v>17</v>
      </c>
      <c r="AK21" s="5">
        <f>COUNTA(E21,G21,I21,K21,M21,O21,Q21,S21,U21,W21,Y21,AA21,AC21,AE21,AG21)</f>
        <v>2</v>
      </c>
      <c r="AL21" s="41">
        <f>HLOOKUP($AL$2,$BD$4:$BR$66,ROW(A21)-3,FALSE)</f>
        <v>37</v>
      </c>
      <c r="AM21" s="33">
        <f>IF(AL21&lt;&gt;0,RANK(AL21,$AL$5:$AL$66),"")</f>
        <v>17</v>
      </c>
      <c r="AO21" s="22">
        <f t="shared" si="0"/>
        <v>23</v>
      </c>
      <c r="AP21">
        <f t="shared" si="1"/>
        <v>0</v>
      </c>
      <c r="AQ21">
        <f t="shared" si="2"/>
        <v>0</v>
      </c>
      <c r="AR21">
        <f t="shared" si="3"/>
        <v>14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23</v>
      </c>
      <c r="BE21" s="22">
        <f t="shared" ref="BE21:BR21" si="32">BD21+LARGE($AO21:$BC21,BE$4)</f>
        <v>37</v>
      </c>
      <c r="BF21" s="22">
        <f t="shared" si="32"/>
        <v>37</v>
      </c>
      <c r="BG21" s="22">
        <f t="shared" si="32"/>
        <v>37</v>
      </c>
      <c r="BH21" s="22">
        <f t="shared" si="32"/>
        <v>37</v>
      </c>
      <c r="BI21" s="22">
        <f t="shared" si="32"/>
        <v>37</v>
      </c>
      <c r="BJ21" s="22">
        <f t="shared" si="32"/>
        <v>37</v>
      </c>
      <c r="BK21" s="22">
        <f t="shared" si="32"/>
        <v>37</v>
      </c>
      <c r="BL21" s="22">
        <f t="shared" si="32"/>
        <v>37</v>
      </c>
      <c r="BM21" s="22">
        <f t="shared" si="32"/>
        <v>37</v>
      </c>
      <c r="BN21" s="22">
        <f t="shared" si="32"/>
        <v>37</v>
      </c>
      <c r="BO21" s="22">
        <f t="shared" si="32"/>
        <v>37</v>
      </c>
      <c r="BP21" s="22">
        <f t="shared" si="32"/>
        <v>37</v>
      </c>
      <c r="BQ21" s="22">
        <f t="shared" si="32"/>
        <v>37</v>
      </c>
      <c r="BR21" s="22">
        <f t="shared" si="32"/>
        <v>37</v>
      </c>
    </row>
    <row r="22" spans="1:70" ht="17" x14ac:dyDescent="0.2">
      <c r="A22" s="83" t="s">
        <v>456</v>
      </c>
      <c r="B22" s="83" t="s">
        <v>422</v>
      </c>
      <c r="C22" s="83" t="s">
        <v>423</v>
      </c>
      <c r="D22" s="83" t="s">
        <v>15</v>
      </c>
      <c r="E22" s="6">
        <v>14</v>
      </c>
      <c r="F22" s="2">
        <v>15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LIGUE")),"",COUNTIFS($D$5:$D$66,"&lt;&gt;"&amp;"",$D$5:$D$66,"&lt;&gt;"&amp;"NL",$D$5:$D$66,"&lt;&gt;"&amp;"HORS LIGUE",G$5:G$66,"&lt;"&amp;G22)+1),Paramètres!$B$3:$C$56,2,FALSE)*Paramètres!$N$4))</f>
        <v>0</v>
      </c>
      <c r="I22" s="36">
        <v>11</v>
      </c>
      <c r="J22" s="2">
        <v>10</v>
      </c>
      <c r="K22" s="4">
        <v>8</v>
      </c>
      <c r="L22" s="2">
        <v>12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LIGUE")),"",COUNTIFS($D$5:$D$66,"&lt;&gt;"&amp;"",$D$5:$D$66,"&lt;&gt;"&amp;"NL",$D$5:$D$66,"&lt;&gt;"&amp;"HORS LIGUE",M$5:M$66,"&lt;"&amp;M22)+1),Paramètres!$B$3:$C$56,2,FALSE)*Paramètres!$N$7))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LIGUE")),"",COUNTIFS($D$5:$D$66,"&lt;&gt;"&amp;"",$D$5:$D$66,"&lt;&gt;"&amp;"NL",$D$5:$D$66,"&lt;&gt;"&amp;"HORS LIGUE",O$5:O$66,"&lt;"&amp;O22)+1),Paramètres!$B$3:$C$56,2,FALSE)*Paramètres!$N$8))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LIGUE")),"",COUNTIFS($D$5:$D$66,"&lt;&gt;"&amp;"",$D$5:$D$66,"&lt;&gt;"&amp;"NL",$D$5:$D$66,"&lt;&gt;"&amp;"HORS LIGUE",Q$5:Q$66,"&lt;"&amp;Q22)+1),Paramètres!$B$3:$C$56,2,FALSE)*Paramètres!$N$9))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LIGUE")),"",COUNTIFS($D$5:$D$66,"&lt;&gt;"&amp;"",$D$5:$D$66,"&lt;&gt;"&amp;"NL",$D$5:$D$66,"&lt;&gt;"&amp;"HORS LIGUE",S$5:S$66,"&lt;"&amp;S22)+1),Paramètres!$B$3:$C$56,2,FALSE)*Paramètres!$N$10))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LIGUE")),"",COUNTIFS($D$5:$D$66,"&lt;&gt;"&amp;"",$D$5:$D$66,"&lt;&gt;"&amp;"NL",$D$5:$D$66,"&lt;&gt;"&amp;"HORS LIGUE",U$5:U$66,"&lt;"&amp;U22)+1),Paramètres!$B$3:$C$56,2,FALSE)*Paramètres!$N$11))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LIGUE")),"",COUNTIFS($D$5:$D$66,"&lt;&gt;"&amp;"",$D$5:$D$66,"&lt;&gt;"&amp;"NL",$D$5:$D$66,"&lt;&gt;"&amp;"HORS LIGUE",W$5:W$66,"&lt;"&amp;W22)+1),Paramètres!$B$3:$C$56,2,FALSE)*Paramètres!$N$12))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LIGUE")),"",COUNTIFS($D$5:$D$66,"&lt;&gt;"&amp;"",$D$5:$D$66,"&lt;&gt;"&amp;"NL",$D$5:$D$66,"&lt;&gt;"&amp;"HORS LIGUE",Y$5:Y$66,"&lt;"&amp;Y22)+1),Paramètres!$B$3:$C$56,2,FALSE)*Paramètres!$N$13))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LIGUE")),"",COUNTIFS($D$5:$D$66,"&lt;&gt;"&amp;"",$D$5:$D$66,"&lt;&gt;"&amp;"NL",$D$5:$D$66,"&lt;&gt;"&amp;"HORS LIGUE",AA$5:AA$66,"&lt;"&amp;AA22)+1),Paramètres!$B$3:$C$56,2,FALSE)*Paramètres!$N$14))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LIGUE")),"",COUNTIFS($D$5:$D$66,"&lt;&gt;"&amp;"",$D$5:$D$66,"&lt;&gt;"&amp;"NL",$D$5:$D$66,"&lt;&gt;"&amp;"HORS LIGUE",AC$5:AC$66,"&lt;"&amp;AC22)+1),Paramètres!$B$3:$C$56,2,FALSE)*Paramètres!$N$15))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LIGUE")),"",COUNTIFS($D$5:$D$66,"&lt;&gt;"&amp;"",$D$5:$D$66,"&lt;&gt;"&amp;"NL",$D$5:$D$66,"&lt;&gt;"&amp;"HORS LIGUE",AE$5:AE$66,"&lt;"&amp;AE22)+1),Paramètres!$B$3:$C$56,2,FALSE)*Paramètres!$N$16))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LIGUE")),"",COUNTIFS($D$5:$D$66,"&lt;&gt;"&amp;"",$D$5:$D$66,"&lt;&gt;"&amp;"NL",$D$5:$D$66,"&lt;&gt;"&amp;"HORS LIGUE",AG$5:AG$66,"&lt;"&amp;AG22)+1),Paramètres!$B$3:$C$56,2,FALSE)*Paramètres!$N$17))</f>
        <v>0</v>
      </c>
      <c r="AI22" s="40">
        <f>F22+H22+J22+L22+N22+P22+R22+T22+V22+X22+Z22+AB22+AD22+AF22+AH22</f>
        <v>37</v>
      </c>
      <c r="AJ22" s="3">
        <f>IF(AI22&lt;&gt;0,RANK(AI22,$AI$5:$AI$66),"")</f>
        <v>17</v>
      </c>
      <c r="AK22" s="5">
        <f>COUNTA(E22,G22,I22,K22,M22,O22,Q22,S22,U22,W22,Y22,AA22,AC22,AE22,AG22)</f>
        <v>3</v>
      </c>
      <c r="AL22" s="41">
        <f>HLOOKUP($AL$2,$BD$4:$BR$66,ROW(A22)-3,FALSE)</f>
        <v>37</v>
      </c>
      <c r="AM22" s="33">
        <f>IF(AL22&lt;&gt;0,RANK(AL22,$AL$5:$AL$66),"")</f>
        <v>17</v>
      </c>
      <c r="AO22" s="22">
        <f t="shared" si="0"/>
        <v>15</v>
      </c>
      <c r="AP22">
        <f t="shared" si="1"/>
        <v>0</v>
      </c>
      <c r="AQ22">
        <f t="shared" si="2"/>
        <v>10</v>
      </c>
      <c r="AR22">
        <f t="shared" si="3"/>
        <v>12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15</v>
      </c>
      <c r="BE22" s="22">
        <f t="shared" ref="BE22:BR22" si="33">BD22+LARGE($AO22:$BC22,BE$4)</f>
        <v>27</v>
      </c>
      <c r="BF22" s="22">
        <f t="shared" si="33"/>
        <v>37</v>
      </c>
      <c r="BG22" s="22">
        <f t="shared" si="33"/>
        <v>37</v>
      </c>
      <c r="BH22" s="22">
        <f t="shared" si="33"/>
        <v>37</v>
      </c>
      <c r="BI22" s="22">
        <f t="shared" si="33"/>
        <v>37</v>
      </c>
      <c r="BJ22" s="22">
        <f t="shared" si="33"/>
        <v>37</v>
      </c>
      <c r="BK22" s="22">
        <f t="shared" si="33"/>
        <v>37</v>
      </c>
      <c r="BL22" s="22">
        <f t="shared" si="33"/>
        <v>37</v>
      </c>
      <c r="BM22" s="22">
        <f t="shared" si="33"/>
        <v>37</v>
      </c>
      <c r="BN22" s="22">
        <f t="shared" si="33"/>
        <v>37</v>
      </c>
      <c r="BO22" s="22">
        <f t="shared" si="33"/>
        <v>37</v>
      </c>
      <c r="BP22" s="22">
        <f t="shared" si="33"/>
        <v>37</v>
      </c>
      <c r="BQ22" s="22">
        <f t="shared" si="33"/>
        <v>37</v>
      </c>
      <c r="BR22" s="22">
        <f t="shared" si="33"/>
        <v>37</v>
      </c>
    </row>
    <row r="23" spans="1:70" ht="17" x14ac:dyDescent="0.2">
      <c r="A23" s="83" t="s">
        <v>395</v>
      </c>
      <c r="B23" s="83" t="s">
        <v>361</v>
      </c>
      <c r="C23" s="83" t="s">
        <v>362</v>
      </c>
      <c r="D23" s="83" t="s">
        <v>42</v>
      </c>
      <c r="E23" s="6">
        <v>10</v>
      </c>
      <c r="F23" s="2">
        <v>23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LIGUE")),"",COUNTIFS($D$5:$D$66,"&lt;&gt;"&amp;"",$D$5:$D$66,"&lt;&gt;"&amp;"NL",$D$5:$D$66,"&lt;&gt;"&amp;"HORS LIGUE",G$5:G$66,"&lt;"&amp;G23)+1),Paramètres!$B$3:$C$56,2,FALSE)*Paramètres!$N$4))</f>
        <v>0</v>
      </c>
      <c r="I23" s="36">
        <v>7</v>
      </c>
      <c r="J23" s="2">
        <v>14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LIGUE")),"",COUNTIFS($D$5:$D$66,"&lt;&gt;"&amp;"",$D$5:$D$66,"&lt;&gt;"&amp;"NL",$D$5:$D$66,"&lt;&gt;"&amp;"HORS LIGUE",K$5:K$66,"&lt;"&amp;K23)+1),Paramètres!$B$3:$C$56,2,FALSE)*Paramètres!$N$6))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LIGUE")),"",COUNTIFS($D$5:$D$66,"&lt;&gt;"&amp;"",$D$5:$D$66,"&lt;&gt;"&amp;"NL",$D$5:$D$66,"&lt;&gt;"&amp;"HORS LIGUE",M$5:M$66,"&lt;"&amp;M23)+1),Paramètres!$B$3:$C$56,2,FALSE)*Paramètres!$N$7))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LIGUE")),"",COUNTIFS($D$5:$D$66,"&lt;&gt;"&amp;"",$D$5:$D$66,"&lt;&gt;"&amp;"NL",$D$5:$D$66,"&lt;&gt;"&amp;"HORS LIGUE",O$5:O$66,"&lt;"&amp;O23)+1),Paramètres!$B$3:$C$56,2,FALSE)*Paramètres!$N$8))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LIGUE")),"",COUNTIFS($D$5:$D$66,"&lt;&gt;"&amp;"",$D$5:$D$66,"&lt;&gt;"&amp;"NL",$D$5:$D$66,"&lt;&gt;"&amp;"HORS LIGUE",Q$5:Q$66,"&lt;"&amp;Q23)+1),Paramètres!$B$3:$C$56,2,FALSE)*Paramètres!$N$9))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LIGUE")),"",COUNTIFS($D$5:$D$66,"&lt;&gt;"&amp;"",$D$5:$D$66,"&lt;&gt;"&amp;"NL",$D$5:$D$66,"&lt;&gt;"&amp;"HORS LIGUE",S$5:S$66,"&lt;"&amp;S23)+1),Paramètres!$B$3:$C$56,2,FALSE)*Paramètres!$N$10))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LIGUE")),"",COUNTIFS($D$5:$D$66,"&lt;&gt;"&amp;"",$D$5:$D$66,"&lt;&gt;"&amp;"NL",$D$5:$D$66,"&lt;&gt;"&amp;"HORS LIGUE",U$5:U$66,"&lt;"&amp;U23)+1),Paramètres!$B$3:$C$56,2,FALSE)*Paramètres!$N$11))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LIGUE")),"",COUNTIFS($D$5:$D$66,"&lt;&gt;"&amp;"",$D$5:$D$66,"&lt;&gt;"&amp;"NL",$D$5:$D$66,"&lt;&gt;"&amp;"HORS LIGUE",W$5:W$66,"&lt;"&amp;W23)+1),Paramètres!$B$3:$C$56,2,FALSE)*Paramètres!$N$12))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LIGUE")),"",COUNTIFS($D$5:$D$66,"&lt;&gt;"&amp;"",$D$5:$D$66,"&lt;&gt;"&amp;"NL",$D$5:$D$66,"&lt;&gt;"&amp;"HORS LIGUE",Y$5:Y$66,"&lt;"&amp;Y23)+1),Paramètres!$B$3:$C$56,2,FALSE)*Paramètres!$N$13))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LIGUE")),"",COUNTIFS($D$5:$D$66,"&lt;&gt;"&amp;"",$D$5:$D$66,"&lt;&gt;"&amp;"NL",$D$5:$D$66,"&lt;&gt;"&amp;"HORS LIGUE",AA$5:AA$66,"&lt;"&amp;AA23)+1),Paramètres!$B$3:$C$56,2,FALSE)*Paramètres!$N$14))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LIGUE")),"",COUNTIFS($D$5:$D$66,"&lt;&gt;"&amp;"",$D$5:$D$66,"&lt;&gt;"&amp;"NL",$D$5:$D$66,"&lt;&gt;"&amp;"HORS LIGUE",AC$5:AC$66,"&lt;"&amp;AC23)+1),Paramètres!$B$3:$C$56,2,FALSE)*Paramètres!$N$15))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LIGUE")),"",COUNTIFS($D$5:$D$66,"&lt;&gt;"&amp;"",$D$5:$D$66,"&lt;&gt;"&amp;"NL",$D$5:$D$66,"&lt;&gt;"&amp;"HORS LIGUE",AE$5:AE$66,"&lt;"&amp;AE23)+1),Paramètres!$B$3:$C$56,2,FALSE)*Paramètres!$N$16))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LIGUE")),"",COUNTIFS($D$5:$D$66,"&lt;&gt;"&amp;"",$D$5:$D$66,"&lt;&gt;"&amp;"NL",$D$5:$D$66,"&lt;&gt;"&amp;"HORS LIGUE",AG$5:AG$66,"&lt;"&amp;AG23)+1),Paramètres!$B$3:$C$56,2,FALSE)*Paramètres!$N$17))</f>
        <v>0</v>
      </c>
      <c r="AI23" s="40">
        <f>F23+H23+J23+L23+N23+P23+R23+T23+V23+X23+Z23+AB23+AD23+AF23+AH23</f>
        <v>37</v>
      </c>
      <c r="AJ23" s="3">
        <f>IF(AI23&lt;&gt;0,RANK(AI23,$AI$5:$AI$66),"")</f>
        <v>17</v>
      </c>
      <c r="AK23" s="5">
        <f>COUNTA(E23,G23,I23,K23,M23,O23,Q23,S23,U23,W23,Y23,AA23,AC23,AE23,AG23)</f>
        <v>2</v>
      </c>
      <c r="AL23" s="41">
        <f>HLOOKUP($AL$2,$BD$4:$BR$66,ROW(A23)-3,FALSE)</f>
        <v>37</v>
      </c>
      <c r="AM23" s="33">
        <f>IF(AL23&lt;&gt;0,RANK(AL23,$AL$5:$AL$66),"")</f>
        <v>17</v>
      </c>
      <c r="AO23" s="22">
        <f t="shared" si="0"/>
        <v>23</v>
      </c>
      <c r="AP23">
        <f t="shared" si="1"/>
        <v>0</v>
      </c>
      <c r="AQ23">
        <f t="shared" si="2"/>
        <v>14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23</v>
      </c>
      <c r="BE23" s="22">
        <f t="shared" ref="BE23:BR23" si="34">BD23+LARGE($AO23:$BC23,BE$4)</f>
        <v>37</v>
      </c>
      <c r="BF23" s="22">
        <f t="shared" si="34"/>
        <v>37</v>
      </c>
      <c r="BG23" s="22">
        <f t="shared" si="34"/>
        <v>37</v>
      </c>
      <c r="BH23" s="22">
        <f t="shared" si="34"/>
        <v>37</v>
      </c>
      <c r="BI23" s="22">
        <f t="shared" si="34"/>
        <v>37</v>
      </c>
      <c r="BJ23" s="22">
        <f t="shared" si="34"/>
        <v>37</v>
      </c>
      <c r="BK23" s="22">
        <f t="shared" si="34"/>
        <v>37</v>
      </c>
      <c r="BL23" s="22">
        <f t="shared" si="34"/>
        <v>37</v>
      </c>
      <c r="BM23" s="22">
        <f t="shared" si="34"/>
        <v>37</v>
      </c>
      <c r="BN23" s="22">
        <f t="shared" si="34"/>
        <v>37</v>
      </c>
      <c r="BO23" s="22">
        <f t="shared" si="34"/>
        <v>37</v>
      </c>
      <c r="BP23" s="22">
        <f t="shared" si="34"/>
        <v>37</v>
      </c>
      <c r="BQ23" s="22">
        <f t="shared" si="34"/>
        <v>37</v>
      </c>
      <c r="BR23" s="22">
        <f t="shared" si="34"/>
        <v>37</v>
      </c>
    </row>
    <row r="24" spans="1:70" ht="17" x14ac:dyDescent="0.2">
      <c r="A24" s="80" t="s">
        <v>7</v>
      </c>
      <c r="B24" s="80" t="s">
        <v>631</v>
      </c>
      <c r="C24" s="80" t="s">
        <v>557</v>
      </c>
      <c r="D24" s="8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LIGUE")),"",COUNTIFS($D$5:$D$66,"&lt;&gt;"&amp;"",$D$5:$D$66,"&lt;&gt;"&amp;"NL",$D$5:$D$66,"&lt;&gt;"&amp;"HORS LIGUE",E$5:E$66,"&lt;"&amp;E24)+1),Paramètres!$B$3:$C$56,2,FALSE)*Paramètres!$N$3))</f>
        <v>0</v>
      </c>
      <c r="G24" s="4">
        <v>3</v>
      </c>
      <c r="H24" s="2">
        <v>20</v>
      </c>
      <c r="I24" s="36">
        <v>6</v>
      </c>
      <c r="J24" s="2">
        <v>16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LIGUE")),"",COUNTIFS($D$5:$D$66,"&lt;&gt;"&amp;"",$D$5:$D$66,"&lt;&gt;"&amp;"NL",$D$5:$D$66,"&lt;&gt;"&amp;"HORS LIGUE",K$5:K$66,"&lt;"&amp;K24)+1),Paramètres!$B$3:$C$56,2,FALSE)*Paramètres!$N$6))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LIGUE")),"",COUNTIFS($D$5:$D$66,"&lt;&gt;"&amp;"",$D$5:$D$66,"&lt;&gt;"&amp;"NL",$D$5:$D$66,"&lt;&gt;"&amp;"HORS LIGUE",M$5:M$66,"&lt;"&amp;M24)+1),Paramètres!$B$3:$C$56,2,FALSE)*Paramètres!$N$7))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LIGUE")),"",COUNTIFS($D$5:$D$66,"&lt;&gt;"&amp;"",$D$5:$D$66,"&lt;&gt;"&amp;"NL",$D$5:$D$66,"&lt;&gt;"&amp;"HORS LIGUE",O$5:O$66,"&lt;"&amp;O24)+1),Paramètres!$B$3:$C$56,2,FALSE)*Paramètres!$N$8))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LIGUE")),"",COUNTIFS($D$5:$D$66,"&lt;&gt;"&amp;"",$D$5:$D$66,"&lt;&gt;"&amp;"NL",$D$5:$D$66,"&lt;&gt;"&amp;"HORS LIGUE",Q$5:Q$66,"&lt;"&amp;Q24)+1),Paramètres!$B$3:$C$56,2,FALSE)*Paramètres!$N$9))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LIGUE")),"",COUNTIFS($D$5:$D$66,"&lt;&gt;"&amp;"",$D$5:$D$66,"&lt;&gt;"&amp;"NL",$D$5:$D$66,"&lt;&gt;"&amp;"HORS LIGUE",S$5:S$66,"&lt;"&amp;S24)+1),Paramètres!$B$3:$C$56,2,FALSE)*Paramètres!$N$10))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LIGUE")),"",COUNTIFS($D$5:$D$66,"&lt;&gt;"&amp;"",$D$5:$D$66,"&lt;&gt;"&amp;"NL",$D$5:$D$66,"&lt;&gt;"&amp;"HORS LIGUE",U$5:U$66,"&lt;"&amp;U24)+1),Paramètres!$B$3:$C$56,2,FALSE)*Paramètres!$N$11))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LIGUE")),"",COUNTIFS($D$5:$D$66,"&lt;&gt;"&amp;"",$D$5:$D$66,"&lt;&gt;"&amp;"NL",$D$5:$D$66,"&lt;&gt;"&amp;"HORS LIGUE",W$5:W$66,"&lt;"&amp;W24)+1),Paramètres!$B$3:$C$56,2,FALSE)*Paramètres!$N$12))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LIGUE")),"",COUNTIFS($D$5:$D$66,"&lt;&gt;"&amp;"",$D$5:$D$66,"&lt;&gt;"&amp;"NL",$D$5:$D$66,"&lt;&gt;"&amp;"HORS LIGUE",Y$5:Y$66,"&lt;"&amp;Y24)+1),Paramètres!$B$3:$C$56,2,FALSE)*Paramètres!$N$13))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LIGUE")),"",COUNTIFS($D$5:$D$66,"&lt;&gt;"&amp;"",$D$5:$D$66,"&lt;&gt;"&amp;"NL",$D$5:$D$66,"&lt;&gt;"&amp;"HORS LIGUE",AA$5:AA$66,"&lt;"&amp;AA24)+1),Paramètres!$B$3:$C$56,2,FALSE)*Paramètres!$N$14))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LIGUE")),"",COUNTIFS($D$5:$D$66,"&lt;&gt;"&amp;"",$D$5:$D$66,"&lt;&gt;"&amp;"NL",$D$5:$D$66,"&lt;&gt;"&amp;"HORS LIGUE",AC$5:AC$66,"&lt;"&amp;AC24)+1),Paramètres!$B$3:$C$56,2,FALSE)*Paramètres!$N$15))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LIGUE")),"",COUNTIFS($D$5:$D$66,"&lt;&gt;"&amp;"",$D$5:$D$66,"&lt;&gt;"&amp;"NL",$D$5:$D$66,"&lt;&gt;"&amp;"HORS LIGUE",AE$5:AE$66,"&lt;"&amp;AE24)+1),Paramètres!$B$3:$C$56,2,FALSE)*Paramètres!$N$16))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LIGUE")),"",COUNTIFS($D$5:$D$66,"&lt;&gt;"&amp;"",$D$5:$D$66,"&lt;&gt;"&amp;"NL",$D$5:$D$66,"&lt;&gt;"&amp;"HORS LIGUE",AG$5:AG$66,"&lt;"&amp;AG24)+1),Paramètres!$B$3:$C$56,2,FALSE)*Paramètres!$N$17))</f>
        <v>0</v>
      </c>
      <c r="AI24" s="40">
        <f>F24+H24+J24+L24+N24+P24+R24+T24+V24+X24+Z24+AB24+AD24+AF24+AH24</f>
        <v>36</v>
      </c>
      <c r="AJ24" s="3">
        <f>IF(AI24&lt;&gt;0,RANK(AI24,$AI$5:$AI$66),"")</f>
        <v>20</v>
      </c>
      <c r="AK24" s="5">
        <f>COUNTA(E24,G24,I24,K24,M24,O24,Q24,S24,U24,W24,Y24,AA24,AC24,AE24,AG24)</f>
        <v>2</v>
      </c>
      <c r="AL24" s="41">
        <f>HLOOKUP($AL$2,$BD$4:$BR$66,ROW(A24)-3,FALSE)</f>
        <v>36</v>
      </c>
      <c r="AM24" s="33">
        <f>IF(AL24&lt;&gt;0,RANK(AL24,$AL$5:$AL$66),"")</f>
        <v>20</v>
      </c>
      <c r="AO24" s="22">
        <f t="shared" si="0"/>
        <v>0</v>
      </c>
      <c r="AP24">
        <f t="shared" si="1"/>
        <v>20</v>
      </c>
      <c r="AQ24">
        <f t="shared" si="2"/>
        <v>16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20</v>
      </c>
      <c r="BE24" s="22">
        <f t="shared" ref="BE24:BR24" si="35">BD24+LARGE($AO24:$BC24,BE$4)</f>
        <v>36</v>
      </c>
      <c r="BF24" s="22">
        <f t="shared" si="35"/>
        <v>36</v>
      </c>
      <c r="BG24" s="22">
        <f t="shared" si="35"/>
        <v>36</v>
      </c>
      <c r="BH24" s="22">
        <f t="shared" si="35"/>
        <v>36</v>
      </c>
      <c r="BI24" s="22">
        <f t="shared" si="35"/>
        <v>36</v>
      </c>
      <c r="BJ24" s="22">
        <f t="shared" si="35"/>
        <v>36</v>
      </c>
      <c r="BK24" s="22">
        <f t="shared" si="35"/>
        <v>36</v>
      </c>
      <c r="BL24" s="22">
        <f t="shared" si="35"/>
        <v>36</v>
      </c>
      <c r="BM24" s="22">
        <f t="shared" si="35"/>
        <v>36</v>
      </c>
      <c r="BN24" s="22">
        <f t="shared" si="35"/>
        <v>36</v>
      </c>
      <c r="BO24" s="22">
        <f t="shared" si="35"/>
        <v>36</v>
      </c>
      <c r="BP24" s="22">
        <f t="shared" si="35"/>
        <v>36</v>
      </c>
      <c r="BQ24" s="22">
        <f t="shared" si="35"/>
        <v>36</v>
      </c>
      <c r="BR24" s="22">
        <f t="shared" si="35"/>
        <v>36</v>
      </c>
    </row>
    <row r="25" spans="1:70" ht="17" x14ac:dyDescent="0.2">
      <c r="A25" s="80" t="s">
        <v>654</v>
      </c>
      <c r="B25" s="80" t="s">
        <v>655</v>
      </c>
      <c r="C25" s="80" t="s">
        <v>351</v>
      </c>
      <c r="D25" s="75" t="s">
        <v>24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LIGUE")),"",COUNTIFS($D$5:$D$66,"&lt;&gt;"&amp;"",$D$5:$D$66,"&lt;&gt;"&amp;"NL",$D$5:$D$66,"&lt;&gt;"&amp;"HORS LIGUE",E$5:E$66,"&lt;"&amp;E25)+1),Paramètres!$B$3:$C$56,2,FALSE)*Paramètres!$N$3))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LIGUE")),"",COUNTIFS($D$5:$D$66,"&lt;&gt;"&amp;"",$D$5:$D$66,"&lt;&gt;"&amp;"NL",$D$5:$D$66,"&lt;&gt;"&amp;"HORS LIGUE",I$5:I$66,"&lt;"&amp;I25)+1),Paramètres!$B$3:$C$56,2,FALSE)*Paramètres!$N$5))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LIGUE")),"",COUNTIFS($D$5:$D$66,"&lt;&gt;"&amp;"",$D$5:$D$66,"&lt;&gt;"&amp;"NL",$D$5:$D$66,"&lt;&gt;"&amp;"HORS LIGUE",K$5:K$66,"&lt;"&amp;K25)+1),Paramètres!$B$3:$C$56,2,FALSE)*Paramètres!$N$6))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LIGUE")),"",COUNTIFS($D$5:$D$66,"&lt;&gt;"&amp;"",$D$5:$D$66,"&lt;&gt;"&amp;"NL",$D$5:$D$66,"&lt;&gt;"&amp;"HORS LIGUE",M$5:M$66,"&lt;"&amp;M25)+1),Paramètres!$B$3:$C$56,2,FALSE)*Paramètres!$N$7))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LIGUE")),"",COUNTIFS($D$5:$D$66,"&lt;&gt;"&amp;"",$D$5:$D$66,"&lt;&gt;"&amp;"NL",$D$5:$D$66,"&lt;&gt;"&amp;"HORS LIGUE",O$5:O$66,"&lt;"&amp;O25)+1),Paramètres!$B$3:$C$56,2,FALSE)*Paramètres!$N$8))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LIGUE")),"",COUNTIFS($D$5:$D$66,"&lt;&gt;"&amp;"",$D$5:$D$66,"&lt;&gt;"&amp;"NL",$D$5:$D$66,"&lt;&gt;"&amp;"HORS LIGUE",Q$5:Q$66,"&lt;"&amp;Q25)+1),Paramètres!$B$3:$C$56,2,FALSE)*Paramètres!$N$9))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LIGUE")),"",COUNTIFS($D$5:$D$66,"&lt;&gt;"&amp;"",$D$5:$D$66,"&lt;&gt;"&amp;"NL",$D$5:$D$66,"&lt;&gt;"&amp;"HORS LIGUE",S$5:S$66,"&lt;"&amp;S25)+1),Paramètres!$B$3:$C$56,2,FALSE)*Paramètres!$N$10))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LIGUE")),"",COUNTIFS($D$5:$D$66,"&lt;&gt;"&amp;"",$D$5:$D$66,"&lt;&gt;"&amp;"NL",$D$5:$D$66,"&lt;&gt;"&amp;"HORS LIGUE",U$5:U$66,"&lt;"&amp;U25)+1),Paramètres!$B$3:$C$56,2,FALSE)*Paramètres!$N$11))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LIGUE")),"",COUNTIFS($D$5:$D$66,"&lt;&gt;"&amp;"",$D$5:$D$66,"&lt;&gt;"&amp;"NL",$D$5:$D$66,"&lt;&gt;"&amp;"HORS LIGUE",W$5:W$66,"&lt;"&amp;W25)+1),Paramètres!$B$3:$C$56,2,FALSE)*Paramètres!$N$12))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LIGUE")),"",COUNTIFS($D$5:$D$66,"&lt;&gt;"&amp;"",$D$5:$D$66,"&lt;&gt;"&amp;"NL",$D$5:$D$66,"&lt;&gt;"&amp;"HORS LIGUE",Y$5:Y$66,"&lt;"&amp;Y25)+1),Paramètres!$B$3:$C$56,2,FALSE)*Paramètres!$N$13))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LIGUE")),"",COUNTIFS($D$5:$D$66,"&lt;&gt;"&amp;"",$D$5:$D$66,"&lt;&gt;"&amp;"NL",$D$5:$D$66,"&lt;&gt;"&amp;"HORS LIGUE",AA$5:AA$66,"&lt;"&amp;AA25)+1),Paramètres!$B$3:$C$56,2,FALSE)*Paramètres!$N$14))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LIGUE")),"",COUNTIFS($D$5:$D$66,"&lt;&gt;"&amp;"",$D$5:$D$66,"&lt;&gt;"&amp;"NL",$D$5:$D$66,"&lt;&gt;"&amp;"HORS LIGUE",AC$5:AC$66,"&lt;"&amp;AC25)+1),Paramètres!$B$3:$C$56,2,FALSE)*Paramètres!$N$15))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LIGUE")),"",COUNTIFS($D$5:$D$66,"&lt;&gt;"&amp;"",$D$5:$D$66,"&lt;&gt;"&amp;"NL",$D$5:$D$66,"&lt;&gt;"&amp;"HORS LIGUE",AE$5:AE$66,"&lt;"&amp;AE25)+1),Paramètres!$B$3:$C$56,2,FALSE)*Paramètres!$N$16))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LIGUE")),"",COUNTIFS($D$5:$D$66,"&lt;&gt;"&amp;"",$D$5:$D$66,"&lt;&gt;"&amp;"NL",$D$5:$D$66,"&lt;&gt;"&amp;"HORS LIGUE",AG$5:AG$66,"&lt;"&amp;AG25)+1),Paramètres!$B$3:$C$56,2,FALSE)*Paramètres!$N$17))</f>
        <v>0</v>
      </c>
      <c r="AI25" s="40">
        <f>F25+H25+J25+L25+N25+P25+R25+T25+V25+X25+Z25+AB25+AD25+AF25+AH25</f>
        <v>35</v>
      </c>
      <c r="AJ25" s="3">
        <f>IF(AI25&lt;&gt;0,RANK(AI25,$AI$5:$AI$66),"")</f>
        <v>21</v>
      </c>
      <c r="AK25" s="5">
        <f>COUNTA(E25,G25,I25,K25,M25,O25,Q25,S25,U25,W25,Y25,AA25,AC25,AE25,AG25)</f>
        <v>1</v>
      </c>
      <c r="AL25" s="41">
        <f>HLOOKUP($AL$2,$BD$4:$BR$66,ROW(A25)-3,FALSE)</f>
        <v>35</v>
      </c>
      <c r="AM25" s="33">
        <f>IF(AL25&lt;&gt;0,RANK(AL25,$AL$5:$AL$66),"")</f>
        <v>21</v>
      </c>
      <c r="AO25" s="22">
        <f t="shared" si="0"/>
        <v>0</v>
      </c>
      <c r="AP25">
        <f t="shared" si="1"/>
        <v>35</v>
      </c>
      <c r="AQ25">
        <f t="shared" si="2"/>
        <v>0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35</v>
      </c>
      <c r="BE25" s="22">
        <f t="shared" ref="BE25:BR25" si="36">BD25+LARGE($AO25:$BC25,BE$4)</f>
        <v>35</v>
      </c>
      <c r="BF25" s="22">
        <f t="shared" si="36"/>
        <v>35</v>
      </c>
      <c r="BG25" s="22">
        <f t="shared" si="36"/>
        <v>35</v>
      </c>
      <c r="BH25" s="22">
        <f t="shared" si="36"/>
        <v>35</v>
      </c>
      <c r="BI25" s="22">
        <f t="shared" si="36"/>
        <v>35</v>
      </c>
      <c r="BJ25" s="22">
        <f t="shared" si="36"/>
        <v>35</v>
      </c>
      <c r="BK25" s="22">
        <f t="shared" si="36"/>
        <v>35</v>
      </c>
      <c r="BL25" s="22">
        <f t="shared" si="36"/>
        <v>35</v>
      </c>
      <c r="BM25" s="22">
        <f t="shared" si="36"/>
        <v>35</v>
      </c>
      <c r="BN25" s="22">
        <f t="shared" si="36"/>
        <v>35</v>
      </c>
      <c r="BO25" s="22">
        <f t="shared" si="36"/>
        <v>35</v>
      </c>
      <c r="BP25" s="22">
        <f t="shared" si="36"/>
        <v>35</v>
      </c>
      <c r="BQ25" s="22">
        <f t="shared" si="36"/>
        <v>35</v>
      </c>
      <c r="BR25" s="22">
        <f t="shared" si="36"/>
        <v>35</v>
      </c>
    </row>
    <row r="26" spans="1:70" ht="17" x14ac:dyDescent="0.2">
      <c r="A26" s="83" t="s">
        <v>397</v>
      </c>
      <c r="B26" s="83" t="s">
        <v>366</v>
      </c>
      <c r="C26" s="83" t="s">
        <v>367</v>
      </c>
      <c r="D26" s="83" t="s">
        <v>17</v>
      </c>
      <c r="E26" s="6">
        <v>13</v>
      </c>
      <c r="F26" s="2">
        <v>17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LIGUE")),"",COUNTIFS($D$5:$D$66,"&lt;&gt;"&amp;"",$D$5:$D$66,"&lt;&gt;"&amp;"NL",$D$5:$D$66,"&lt;&gt;"&amp;"HORS LIGUE",G$5:G$66,"&lt;"&amp;G26)+1),Paramètres!$B$3:$C$56,2,FALSE)*Paramètres!$N$4))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LIGUE")),"",COUNTIFS($D$5:$D$66,"&lt;&gt;"&amp;"",$D$5:$D$66,"&lt;&gt;"&amp;"NL",$D$5:$D$66,"&lt;&gt;"&amp;"HORS LIGUE",I$5:I$66,"&lt;"&amp;I26)+1),Paramètres!$B$3:$C$56,2,FALSE)*Paramètres!$N$5))</f>
        <v>0</v>
      </c>
      <c r="K26" s="4">
        <v>6</v>
      </c>
      <c r="L26" s="2">
        <v>16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LIGUE")),"",COUNTIFS($D$5:$D$66,"&lt;&gt;"&amp;"",$D$5:$D$66,"&lt;&gt;"&amp;"NL",$D$5:$D$66,"&lt;&gt;"&amp;"HORS LIGUE",M$5:M$66,"&lt;"&amp;M26)+1),Paramètres!$B$3:$C$56,2,FALSE)*Paramètres!$N$7))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LIGUE")),"",COUNTIFS($D$5:$D$66,"&lt;&gt;"&amp;"",$D$5:$D$66,"&lt;&gt;"&amp;"NL",$D$5:$D$66,"&lt;&gt;"&amp;"HORS LIGUE",O$5:O$66,"&lt;"&amp;O26)+1),Paramètres!$B$3:$C$56,2,FALSE)*Paramètres!$N$8))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LIGUE")),"",COUNTIFS($D$5:$D$66,"&lt;&gt;"&amp;"",$D$5:$D$66,"&lt;&gt;"&amp;"NL",$D$5:$D$66,"&lt;&gt;"&amp;"HORS LIGUE",Q$5:Q$66,"&lt;"&amp;Q26)+1),Paramètres!$B$3:$C$56,2,FALSE)*Paramètres!$N$9))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LIGUE")),"",COUNTIFS($D$5:$D$66,"&lt;&gt;"&amp;"",$D$5:$D$66,"&lt;&gt;"&amp;"NL",$D$5:$D$66,"&lt;&gt;"&amp;"HORS LIGUE",S$5:S$66,"&lt;"&amp;S26)+1),Paramètres!$B$3:$C$56,2,FALSE)*Paramètres!$N$10))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LIGUE")),"",COUNTIFS($D$5:$D$66,"&lt;&gt;"&amp;"",$D$5:$D$66,"&lt;&gt;"&amp;"NL",$D$5:$D$66,"&lt;&gt;"&amp;"HORS LIGUE",U$5:U$66,"&lt;"&amp;U26)+1),Paramètres!$B$3:$C$56,2,FALSE)*Paramètres!$N$11))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LIGUE")),"",COUNTIFS($D$5:$D$66,"&lt;&gt;"&amp;"",$D$5:$D$66,"&lt;&gt;"&amp;"NL",$D$5:$D$66,"&lt;&gt;"&amp;"HORS LIGUE",W$5:W$66,"&lt;"&amp;W26)+1),Paramètres!$B$3:$C$56,2,FALSE)*Paramètres!$N$12))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LIGUE")),"",COUNTIFS($D$5:$D$66,"&lt;&gt;"&amp;"",$D$5:$D$66,"&lt;&gt;"&amp;"NL",$D$5:$D$66,"&lt;&gt;"&amp;"HORS LIGUE",Y$5:Y$66,"&lt;"&amp;Y26)+1),Paramètres!$B$3:$C$56,2,FALSE)*Paramètres!$N$13))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LIGUE")),"",COUNTIFS($D$5:$D$66,"&lt;&gt;"&amp;"",$D$5:$D$66,"&lt;&gt;"&amp;"NL",$D$5:$D$66,"&lt;&gt;"&amp;"HORS LIGUE",AA$5:AA$66,"&lt;"&amp;AA26)+1),Paramètres!$B$3:$C$56,2,FALSE)*Paramètres!$N$14))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LIGUE")),"",COUNTIFS($D$5:$D$66,"&lt;&gt;"&amp;"",$D$5:$D$66,"&lt;&gt;"&amp;"NL",$D$5:$D$66,"&lt;&gt;"&amp;"HORS LIGUE",AC$5:AC$66,"&lt;"&amp;AC26)+1),Paramètres!$B$3:$C$56,2,FALSE)*Paramètres!$N$15))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LIGUE")),"",COUNTIFS($D$5:$D$66,"&lt;&gt;"&amp;"",$D$5:$D$66,"&lt;&gt;"&amp;"NL",$D$5:$D$66,"&lt;&gt;"&amp;"HORS LIGUE",AE$5:AE$66,"&lt;"&amp;AE26)+1),Paramètres!$B$3:$C$56,2,FALSE)*Paramètres!$N$16))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LIGUE")),"",COUNTIFS($D$5:$D$66,"&lt;&gt;"&amp;"",$D$5:$D$66,"&lt;&gt;"&amp;"NL",$D$5:$D$66,"&lt;&gt;"&amp;"HORS LIGUE",AG$5:AG$66,"&lt;"&amp;AG26)+1),Paramètres!$B$3:$C$56,2,FALSE)*Paramètres!$N$17))</f>
        <v>0</v>
      </c>
      <c r="AI26" s="40">
        <f>F26+H26+J26+L26+N26+P26+R26+T26+V26+X26+Z26+AB26+AD26+AF26+AH26</f>
        <v>33</v>
      </c>
      <c r="AJ26" s="3">
        <f>IF(AI26&lt;&gt;0,RANK(AI26,$AI$5:$AI$66),"")</f>
        <v>22</v>
      </c>
      <c r="AK26" s="5">
        <f>COUNTA(E26,G26,I26,K26,M26,O26,Q26,S26,U26,W26,Y26,AA26,AC26,AE26,AG26)</f>
        <v>2</v>
      </c>
      <c r="AL26" s="41">
        <f>HLOOKUP($AL$2,$BD$4:$BR$66,ROW(A26)-3,FALSE)</f>
        <v>33</v>
      </c>
      <c r="AM26" s="33">
        <f>IF(AL26&lt;&gt;0,RANK(AL26,$AL$5:$AL$66),"")</f>
        <v>22</v>
      </c>
      <c r="AO26" s="22">
        <f t="shared" si="0"/>
        <v>17</v>
      </c>
      <c r="AP26">
        <f t="shared" si="1"/>
        <v>0</v>
      </c>
      <c r="AQ26">
        <f t="shared" si="2"/>
        <v>0</v>
      </c>
      <c r="AR26">
        <f t="shared" si="3"/>
        <v>16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17</v>
      </c>
      <c r="BE26" s="22">
        <f t="shared" ref="BE26:BR26" si="37">BD26+LARGE($AO26:$BC26,BE$4)</f>
        <v>33</v>
      </c>
      <c r="BF26" s="22">
        <f t="shared" si="37"/>
        <v>33</v>
      </c>
      <c r="BG26" s="22">
        <f t="shared" si="37"/>
        <v>33</v>
      </c>
      <c r="BH26" s="22">
        <f t="shared" si="37"/>
        <v>33</v>
      </c>
      <c r="BI26" s="22">
        <f t="shared" si="37"/>
        <v>33</v>
      </c>
      <c r="BJ26" s="22">
        <f t="shared" si="37"/>
        <v>33</v>
      </c>
      <c r="BK26" s="22">
        <f t="shared" si="37"/>
        <v>33</v>
      </c>
      <c r="BL26" s="22">
        <f t="shared" si="37"/>
        <v>33</v>
      </c>
      <c r="BM26" s="22">
        <f t="shared" si="37"/>
        <v>33</v>
      </c>
      <c r="BN26" s="22">
        <f t="shared" si="37"/>
        <v>33</v>
      </c>
      <c r="BO26" s="22">
        <f t="shared" si="37"/>
        <v>33</v>
      </c>
      <c r="BP26" s="22">
        <f t="shared" si="37"/>
        <v>33</v>
      </c>
      <c r="BQ26" s="22">
        <f t="shared" si="37"/>
        <v>33</v>
      </c>
      <c r="BR26" s="22">
        <f t="shared" si="37"/>
        <v>33</v>
      </c>
    </row>
    <row r="27" spans="1:70" ht="17" x14ac:dyDescent="0.2">
      <c r="A27" s="83" t="s">
        <v>391</v>
      </c>
      <c r="B27" s="83" t="s">
        <v>354</v>
      </c>
      <c r="C27" s="83" t="s">
        <v>355</v>
      </c>
      <c r="D27" s="83" t="s">
        <v>41</v>
      </c>
      <c r="E27" s="6">
        <v>6</v>
      </c>
      <c r="F27" s="2">
        <v>31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LIGUE")),"",COUNTIFS($D$5:$D$66,"&lt;&gt;"&amp;"",$D$5:$D$66,"&lt;&gt;"&amp;"NL",$D$5:$D$66,"&lt;&gt;"&amp;"HORS LIGUE",G$5:G$66,"&lt;"&amp;G27)+1),Paramètres!$B$3:$C$56,2,FALSE)*Paramètres!$N$4))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LIGUE")),"",COUNTIFS($D$5:$D$66,"&lt;&gt;"&amp;"",$D$5:$D$66,"&lt;&gt;"&amp;"NL",$D$5:$D$66,"&lt;&gt;"&amp;"HORS LIGUE",I$5:I$66,"&lt;"&amp;I27)+1),Paramètres!$B$3:$C$56,2,FALSE)*Paramètres!$N$5))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LIGUE")),"",COUNTIFS($D$5:$D$66,"&lt;&gt;"&amp;"",$D$5:$D$66,"&lt;&gt;"&amp;"NL",$D$5:$D$66,"&lt;&gt;"&amp;"HORS LIGUE",K$5:K$66,"&lt;"&amp;K27)+1),Paramètres!$B$3:$C$56,2,FALSE)*Paramètres!$N$6))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LIGUE")),"",COUNTIFS($D$5:$D$66,"&lt;&gt;"&amp;"",$D$5:$D$66,"&lt;&gt;"&amp;"NL",$D$5:$D$66,"&lt;&gt;"&amp;"HORS LIGUE",M$5:M$66,"&lt;"&amp;M27)+1),Paramètres!$B$3:$C$56,2,FALSE)*Paramètres!$N$7))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LIGUE")),"",COUNTIFS($D$5:$D$66,"&lt;&gt;"&amp;"",$D$5:$D$66,"&lt;&gt;"&amp;"NL",$D$5:$D$66,"&lt;&gt;"&amp;"HORS LIGUE",O$5:O$66,"&lt;"&amp;O27)+1),Paramètres!$B$3:$C$56,2,FALSE)*Paramètres!$N$8))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LIGUE")),"",COUNTIFS($D$5:$D$66,"&lt;&gt;"&amp;"",$D$5:$D$66,"&lt;&gt;"&amp;"NL",$D$5:$D$66,"&lt;&gt;"&amp;"HORS LIGUE",Q$5:Q$66,"&lt;"&amp;Q27)+1),Paramètres!$B$3:$C$56,2,FALSE)*Paramètres!$N$9))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LIGUE")),"",COUNTIFS($D$5:$D$66,"&lt;&gt;"&amp;"",$D$5:$D$66,"&lt;&gt;"&amp;"NL",$D$5:$D$66,"&lt;&gt;"&amp;"HORS LIGUE",S$5:S$66,"&lt;"&amp;S27)+1),Paramètres!$B$3:$C$56,2,FALSE)*Paramètres!$N$10))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LIGUE")),"",COUNTIFS($D$5:$D$66,"&lt;&gt;"&amp;"",$D$5:$D$66,"&lt;&gt;"&amp;"NL",$D$5:$D$66,"&lt;&gt;"&amp;"HORS LIGUE",U$5:U$66,"&lt;"&amp;U27)+1),Paramètres!$B$3:$C$56,2,FALSE)*Paramètres!$N$11))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LIGUE")),"",COUNTIFS($D$5:$D$66,"&lt;&gt;"&amp;"",$D$5:$D$66,"&lt;&gt;"&amp;"NL",$D$5:$D$66,"&lt;&gt;"&amp;"HORS LIGUE",W$5:W$66,"&lt;"&amp;W27)+1),Paramètres!$B$3:$C$56,2,FALSE)*Paramètres!$N$12))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LIGUE")),"",COUNTIFS($D$5:$D$66,"&lt;&gt;"&amp;"",$D$5:$D$66,"&lt;&gt;"&amp;"NL",$D$5:$D$66,"&lt;&gt;"&amp;"HORS LIGUE",Y$5:Y$66,"&lt;"&amp;Y27)+1),Paramètres!$B$3:$C$56,2,FALSE)*Paramètres!$N$13))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LIGUE")),"",COUNTIFS($D$5:$D$66,"&lt;&gt;"&amp;"",$D$5:$D$66,"&lt;&gt;"&amp;"NL",$D$5:$D$66,"&lt;&gt;"&amp;"HORS LIGUE",AA$5:AA$66,"&lt;"&amp;AA27)+1),Paramètres!$B$3:$C$56,2,FALSE)*Paramètres!$N$14))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LIGUE")),"",COUNTIFS($D$5:$D$66,"&lt;&gt;"&amp;"",$D$5:$D$66,"&lt;&gt;"&amp;"NL",$D$5:$D$66,"&lt;&gt;"&amp;"HORS LIGUE",AC$5:AC$66,"&lt;"&amp;AC27)+1),Paramètres!$B$3:$C$56,2,FALSE)*Paramètres!$N$15))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LIGUE")),"",COUNTIFS($D$5:$D$66,"&lt;&gt;"&amp;"",$D$5:$D$66,"&lt;&gt;"&amp;"NL",$D$5:$D$66,"&lt;&gt;"&amp;"HORS LIGUE",AE$5:AE$66,"&lt;"&amp;AE27)+1),Paramètres!$B$3:$C$56,2,FALSE)*Paramètres!$N$16))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LIGUE")),"",COUNTIFS($D$5:$D$66,"&lt;&gt;"&amp;"",$D$5:$D$66,"&lt;&gt;"&amp;"NL",$D$5:$D$66,"&lt;&gt;"&amp;"HORS LIGUE",AG$5:AG$66,"&lt;"&amp;AG27)+1),Paramètres!$B$3:$C$56,2,FALSE)*Paramètres!$N$17))</f>
        <v>0</v>
      </c>
      <c r="AI27" s="40">
        <f>F27+H27+J27+L27+N27+P27+R27+T27+V27+X27+Z27+AB27+AD27+AF27+AH27</f>
        <v>31</v>
      </c>
      <c r="AJ27" s="3">
        <f>IF(AI27&lt;&gt;0,RANK(AI27,$AI$5:$AI$66),"")</f>
        <v>23</v>
      </c>
      <c r="AK27" s="5">
        <f>COUNTA(E27,G27,I27,K27,M27,O27,Q27,S27,U27,W27,Y27,AA27,AC27,AE27,AG27)</f>
        <v>1</v>
      </c>
      <c r="AL27" s="41">
        <f>HLOOKUP($AL$2,$BD$4:$BR$66,ROW(A27)-3,FALSE)</f>
        <v>31</v>
      </c>
      <c r="AM27" s="33">
        <f>IF(AL27&lt;&gt;0,RANK(AL27,$AL$5:$AL$66),"")</f>
        <v>23</v>
      </c>
      <c r="AO27" s="22">
        <f t="shared" si="0"/>
        <v>31</v>
      </c>
      <c r="AP27">
        <f t="shared" si="1"/>
        <v>0</v>
      </c>
      <c r="AQ27">
        <f t="shared" si="2"/>
        <v>0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31</v>
      </c>
      <c r="BE27" s="22">
        <f t="shared" ref="BE27:BR27" si="38">BD27+LARGE($AO27:$BC27,BE$4)</f>
        <v>31</v>
      </c>
      <c r="BF27" s="22">
        <f t="shared" si="38"/>
        <v>31</v>
      </c>
      <c r="BG27" s="22">
        <f t="shared" si="38"/>
        <v>31</v>
      </c>
      <c r="BH27" s="22">
        <f t="shared" si="38"/>
        <v>31</v>
      </c>
      <c r="BI27" s="22">
        <f t="shared" si="38"/>
        <v>31</v>
      </c>
      <c r="BJ27" s="22">
        <f t="shared" si="38"/>
        <v>31</v>
      </c>
      <c r="BK27" s="22">
        <f t="shared" si="38"/>
        <v>31</v>
      </c>
      <c r="BL27" s="22">
        <f t="shared" si="38"/>
        <v>31</v>
      </c>
      <c r="BM27" s="22">
        <f t="shared" si="38"/>
        <v>31</v>
      </c>
      <c r="BN27" s="22">
        <f t="shared" si="38"/>
        <v>31</v>
      </c>
      <c r="BO27" s="22">
        <f t="shared" si="38"/>
        <v>31</v>
      </c>
      <c r="BP27" s="22">
        <f t="shared" si="38"/>
        <v>31</v>
      </c>
      <c r="BQ27" s="22">
        <f t="shared" si="38"/>
        <v>31</v>
      </c>
      <c r="BR27" s="22">
        <f t="shared" si="38"/>
        <v>31</v>
      </c>
    </row>
    <row r="28" spans="1:70" ht="17" x14ac:dyDescent="0.2">
      <c r="A28" s="83" t="s">
        <v>406</v>
      </c>
      <c r="B28" s="83" t="s">
        <v>383</v>
      </c>
      <c r="C28" s="83" t="s">
        <v>351</v>
      </c>
      <c r="D28" s="83" t="s">
        <v>42</v>
      </c>
      <c r="E28" s="6">
        <v>25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LIGUE")),"",COUNTIFS($D$5:$D$66,"&lt;&gt;"&amp;"",$D$5:$D$66,"&lt;&gt;"&amp;"NL",$D$5:$D$66,"&lt;&gt;"&amp;"HORS LIGUE",G$5:G$66,"&lt;"&amp;G28)+1),Paramètres!$B$3:$C$56,2,FALSE)*Paramètres!$N$4))</f>
        <v>0</v>
      </c>
      <c r="I28" s="36">
        <v>17</v>
      </c>
      <c r="J28" s="2">
        <v>10</v>
      </c>
      <c r="K28" s="4">
        <v>10</v>
      </c>
      <c r="L28" s="2">
        <v>10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LIGUE")),"",COUNTIFS($D$5:$D$66,"&lt;&gt;"&amp;"",$D$5:$D$66,"&lt;&gt;"&amp;"NL",$D$5:$D$66,"&lt;&gt;"&amp;"HORS LIGUE",M$5:M$66,"&lt;"&amp;M28)+1),Paramètres!$B$3:$C$56,2,FALSE)*Paramètres!$N$7))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LIGUE")),"",COUNTIFS($D$5:$D$66,"&lt;&gt;"&amp;"",$D$5:$D$66,"&lt;&gt;"&amp;"NL",$D$5:$D$66,"&lt;&gt;"&amp;"HORS LIGUE",O$5:O$66,"&lt;"&amp;O28)+1),Paramètres!$B$3:$C$56,2,FALSE)*Paramètres!$N$8))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LIGUE")),"",COUNTIFS($D$5:$D$66,"&lt;&gt;"&amp;"",$D$5:$D$66,"&lt;&gt;"&amp;"NL",$D$5:$D$66,"&lt;&gt;"&amp;"HORS LIGUE",Q$5:Q$66,"&lt;"&amp;Q28)+1),Paramètres!$B$3:$C$56,2,FALSE)*Paramètres!$N$9))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LIGUE")),"",COUNTIFS($D$5:$D$66,"&lt;&gt;"&amp;"",$D$5:$D$66,"&lt;&gt;"&amp;"NL",$D$5:$D$66,"&lt;&gt;"&amp;"HORS LIGUE",S$5:S$66,"&lt;"&amp;S28)+1),Paramètres!$B$3:$C$56,2,FALSE)*Paramètres!$N$10))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LIGUE")),"",COUNTIFS($D$5:$D$66,"&lt;&gt;"&amp;"",$D$5:$D$66,"&lt;&gt;"&amp;"NL",$D$5:$D$66,"&lt;&gt;"&amp;"HORS LIGUE",U$5:U$66,"&lt;"&amp;U28)+1),Paramètres!$B$3:$C$56,2,FALSE)*Paramètres!$N$11))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LIGUE")),"",COUNTIFS($D$5:$D$66,"&lt;&gt;"&amp;"",$D$5:$D$66,"&lt;&gt;"&amp;"NL",$D$5:$D$66,"&lt;&gt;"&amp;"HORS LIGUE",W$5:W$66,"&lt;"&amp;W28)+1),Paramètres!$B$3:$C$56,2,FALSE)*Paramètres!$N$12))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LIGUE")),"",COUNTIFS($D$5:$D$66,"&lt;&gt;"&amp;"",$D$5:$D$66,"&lt;&gt;"&amp;"NL",$D$5:$D$66,"&lt;&gt;"&amp;"HORS LIGUE",Y$5:Y$66,"&lt;"&amp;Y28)+1),Paramètres!$B$3:$C$56,2,FALSE)*Paramètres!$N$13))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LIGUE")),"",COUNTIFS($D$5:$D$66,"&lt;&gt;"&amp;"",$D$5:$D$66,"&lt;&gt;"&amp;"NL",$D$5:$D$66,"&lt;&gt;"&amp;"HORS LIGUE",AA$5:AA$66,"&lt;"&amp;AA28)+1),Paramètres!$B$3:$C$56,2,FALSE)*Paramètres!$N$14))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LIGUE")),"",COUNTIFS($D$5:$D$66,"&lt;&gt;"&amp;"",$D$5:$D$66,"&lt;&gt;"&amp;"NL",$D$5:$D$66,"&lt;&gt;"&amp;"HORS LIGUE",AC$5:AC$66,"&lt;"&amp;AC28)+1),Paramètres!$B$3:$C$56,2,FALSE)*Paramètres!$N$15))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LIGUE")),"",COUNTIFS($D$5:$D$66,"&lt;&gt;"&amp;"",$D$5:$D$66,"&lt;&gt;"&amp;"NL",$D$5:$D$66,"&lt;&gt;"&amp;"HORS LIGUE",AE$5:AE$66,"&lt;"&amp;AE28)+1),Paramètres!$B$3:$C$56,2,FALSE)*Paramètres!$N$16))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LIGUE")),"",COUNTIFS($D$5:$D$66,"&lt;&gt;"&amp;"",$D$5:$D$66,"&lt;&gt;"&amp;"NL",$D$5:$D$66,"&lt;&gt;"&amp;"HORS LIGUE",AG$5:AG$66,"&lt;"&amp;AG28)+1),Paramètres!$B$3:$C$56,2,FALSE)*Paramètres!$N$17))</f>
        <v>0</v>
      </c>
      <c r="AI28" s="40">
        <f>F28+H28+J28+L28+N28+P28+R28+T28+V28+X28+Z28+AB28+AD28+AF28+AH28</f>
        <v>30</v>
      </c>
      <c r="AJ28" s="3">
        <f>IF(AI28&lt;&gt;0,RANK(AI28,$AI$5:$AI$66),"")</f>
        <v>24</v>
      </c>
      <c r="AK28" s="5">
        <f>COUNTA(E28,G28,I28,K28,M28,O28,Q28,S28,U28,W28,Y28,AA28,AC28,AE28,AG28)</f>
        <v>3</v>
      </c>
      <c r="AL28" s="41">
        <f>HLOOKUP($AL$2,$BD$4:$BR$66,ROW(A28)-3,FALSE)</f>
        <v>30</v>
      </c>
      <c r="AM28" s="33">
        <f>IF(AL28&lt;&gt;0,RANK(AL28,$AL$5:$AL$66),"")</f>
        <v>24</v>
      </c>
      <c r="AO28" s="22">
        <f t="shared" si="0"/>
        <v>10</v>
      </c>
      <c r="AP28">
        <f t="shared" si="1"/>
        <v>0</v>
      </c>
      <c r="AQ28">
        <f t="shared" si="2"/>
        <v>10</v>
      </c>
      <c r="AR28">
        <f t="shared" si="3"/>
        <v>10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10</v>
      </c>
      <c r="BE28" s="22">
        <f t="shared" ref="BE28:BR28" si="39">BD28+LARGE($AO28:$BC28,BE$4)</f>
        <v>20</v>
      </c>
      <c r="BF28" s="22">
        <f t="shared" si="39"/>
        <v>30</v>
      </c>
      <c r="BG28" s="22">
        <f t="shared" si="39"/>
        <v>30</v>
      </c>
      <c r="BH28" s="22">
        <f t="shared" si="39"/>
        <v>30</v>
      </c>
      <c r="BI28" s="22">
        <f t="shared" si="39"/>
        <v>30</v>
      </c>
      <c r="BJ28" s="22">
        <f t="shared" si="39"/>
        <v>30</v>
      </c>
      <c r="BK28" s="22">
        <f t="shared" si="39"/>
        <v>30</v>
      </c>
      <c r="BL28" s="22">
        <f t="shared" si="39"/>
        <v>30</v>
      </c>
      <c r="BM28" s="22">
        <f t="shared" si="39"/>
        <v>30</v>
      </c>
      <c r="BN28" s="22">
        <f t="shared" si="39"/>
        <v>30</v>
      </c>
      <c r="BO28" s="22">
        <f t="shared" si="39"/>
        <v>30</v>
      </c>
      <c r="BP28" s="22">
        <f t="shared" si="39"/>
        <v>30</v>
      </c>
      <c r="BQ28" s="22">
        <f t="shared" si="39"/>
        <v>30</v>
      </c>
      <c r="BR28" s="22">
        <f t="shared" si="39"/>
        <v>30</v>
      </c>
    </row>
    <row r="29" spans="1:70" ht="17" x14ac:dyDescent="0.2">
      <c r="A29" s="83" t="s">
        <v>396</v>
      </c>
      <c r="B29" s="83" t="s">
        <v>365</v>
      </c>
      <c r="C29" s="83" t="s">
        <v>158</v>
      </c>
      <c r="D29" s="83" t="s">
        <v>38</v>
      </c>
      <c r="E29" s="6">
        <v>12</v>
      </c>
      <c r="F29" s="2">
        <v>19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LIGUE")),"",COUNTIFS($D$5:$D$66,"&lt;&gt;"&amp;"",$D$5:$D$66,"&lt;&gt;"&amp;"NL",$D$5:$D$66,"&lt;&gt;"&amp;"HORS LIGUE",G$5:G$66,"&lt;"&amp;G29)+1),Paramètres!$B$3:$C$56,2,FALSE)*Paramètres!$N$4))</f>
        <v>0</v>
      </c>
      <c r="I29" s="36">
        <v>11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LIGUE")),"",COUNTIFS($D$5:$D$66,"&lt;&gt;"&amp;"",$D$5:$D$66,"&lt;&gt;"&amp;"NL",$D$5:$D$66,"&lt;&gt;"&amp;"HORS LIGUE",K$5:K$66,"&lt;"&amp;K29)+1),Paramètres!$B$3:$C$56,2,FALSE)*Paramètres!$N$6))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LIGUE")),"",COUNTIFS($D$5:$D$66,"&lt;&gt;"&amp;"",$D$5:$D$66,"&lt;&gt;"&amp;"NL",$D$5:$D$66,"&lt;&gt;"&amp;"HORS LIGUE",M$5:M$66,"&lt;"&amp;M29)+1),Paramètres!$B$3:$C$56,2,FALSE)*Paramètres!$N$7))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LIGUE")),"",COUNTIFS($D$5:$D$66,"&lt;&gt;"&amp;"",$D$5:$D$66,"&lt;&gt;"&amp;"NL",$D$5:$D$66,"&lt;&gt;"&amp;"HORS LIGUE",O$5:O$66,"&lt;"&amp;O29)+1),Paramètres!$B$3:$C$56,2,FALSE)*Paramètres!$N$8))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LIGUE")),"",COUNTIFS($D$5:$D$66,"&lt;&gt;"&amp;"",$D$5:$D$66,"&lt;&gt;"&amp;"NL",$D$5:$D$66,"&lt;&gt;"&amp;"HORS LIGUE",Q$5:Q$66,"&lt;"&amp;Q29)+1),Paramètres!$B$3:$C$56,2,FALSE)*Paramètres!$N$9))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LIGUE")),"",COUNTIFS($D$5:$D$66,"&lt;&gt;"&amp;"",$D$5:$D$66,"&lt;&gt;"&amp;"NL",$D$5:$D$66,"&lt;&gt;"&amp;"HORS LIGUE",S$5:S$66,"&lt;"&amp;S29)+1),Paramètres!$B$3:$C$56,2,FALSE)*Paramètres!$N$10))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LIGUE")),"",COUNTIFS($D$5:$D$66,"&lt;&gt;"&amp;"",$D$5:$D$66,"&lt;&gt;"&amp;"NL",$D$5:$D$66,"&lt;&gt;"&amp;"HORS LIGUE",U$5:U$66,"&lt;"&amp;U29)+1),Paramètres!$B$3:$C$56,2,FALSE)*Paramètres!$N$11))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LIGUE")),"",COUNTIFS($D$5:$D$66,"&lt;&gt;"&amp;"",$D$5:$D$66,"&lt;&gt;"&amp;"NL",$D$5:$D$66,"&lt;&gt;"&amp;"HORS LIGUE",W$5:W$66,"&lt;"&amp;W29)+1),Paramètres!$B$3:$C$56,2,FALSE)*Paramètres!$N$12))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LIGUE")),"",COUNTIFS($D$5:$D$66,"&lt;&gt;"&amp;"",$D$5:$D$66,"&lt;&gt;"&amp;"NL",$D$5:$D$66,"&lt;&gt;"&amp;"HORS LIGUE",Y$5:Y$66,"&lt;"&amp;Y29)+1),Paramètres!$B$3:$C$56,2,FALSE)*Paramètres!$N$13))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LIGUE")),"",COUNTIFS($D$5:$D$66,"&lt;&gt;"&amp;"",$D$5:$D$66,"&lt;&gt;"&amp;"NL",$D$5:$D$66,"&lt;&gt;"&amp;"HORS LIGUE",AA$5:AA$66,"&lt;"&amp;AA29)+1),Paramètres!$B$3:$C$56,2,FALSE)*Paramètres!$N$14))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LIGUE")),"",COUNTIFS($D$5:$D$66,"&lt;&gt;"&amp;"",$D$5:$D$66,"&lt;&gt;"&amp;"NL",$D$5:$D$66,"&lt;&gt;"&amp;"HORS LIGUE",AC$5:AC$66,"&lt;"&amp;AC29)+1),Paramètres!$B$3:$C$56,2,FALSE)*Paramètres!$N$15))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LIGUE")),"",COUNTIFS($D$5:$D$66,"&lt;&gt;"&amp;"",$D$5:$D$66,"&lt;&gt;"&amp;"NL",$D$5:$D$66,"&lt;&gt;"&amp;"HORS LIGUE",AE$5:AE$66,"&lt;"&amp;AE29)+1),Paramètres!$B$3:$C$56,2,FALSE)*Paramètres!$N$16))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LIGUE")),"",COUNTIFS($D$5:$D$66,"&lt;&gt;"&amp;"",$D$5:$D$66,"&lt;&gt;"&amp;"NL",$D$5:$D$66,"&lt;&gt;"&amp;"HORS LIGUE",AG$5:AG$66,"&lt;"&amp;AG29)+1),Paramètres!$B$3:$C$56,2,FALSE)*Paramètres!$N$17))</f>
        <v>0</v>
      </c>
      <c r="AI29" s="40">
        <f>F29+H29+J29+L29+N29+P29+R29+T29+V29+X29+Z29+AB29+AD29+AF29+AH29</f>
        <v>29</v>
      </c>
      <c r="AJ29" s="3">
        <f>IF(AI29&lt;&gt;0,RANK(AI29,$AI$5:$AI$66),"")</f>
        <v>25</v>
      </c>
      <c r="AK29" s="5">
        <f>COUNTA(E29,G29,I29,K29,M29,O29,Q29,S29,U29,W29,Y29,AA29,AC29,AE29,AG29)</f>
        <v>2</v>
      </c>
      <c r="AL29" s="41">
        <f>HLOOKUP($AL$2,$BD$4:$BR$66,ROW(A29)-3,FALSE)</f>
        <v>29</v>
      </c>
      <c r="AM29" s="33">
        <f>IF(AL29&lt;&gt;0,RANK(AL29,$AL$5:$AL$66),"")</f>
        <v>25</v>
      </c>
      <c r="AO29" s="22">
        <f t="shared" si="0"/>
        <v>19</v>
      </c>
      <c r="AP29">
        <f t="shared" si="1"/>
        <v>0</v>
      </c>
      <c r="AQ29">
        <f t="shared" si="2"/>
        <v>10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19</v>
      </c>
      <c r="BE29" s="22">
        <f t="shared" ref="BE29:BR29" si="40">BD29+LARGE($AO29:$BC29,BE$4)</f>
        <v>29</v>
      </c>
      <c r="BF29" s="22">
        <f t="shared" si="40"/>
        <v>29</v>
      </c>
      <c r="BG29" s="22">
        <f t="shared" si="40"/>
        <v>29</v>
      </c>
      <c r="BH29" s="22">
        <f t="shared" si="40"/>
        <v>29</v>
      </c>
      <c r="BI29" s="22">
        <f t="shared" si="40"/>
        <v>29</v>
      </c>
      <c r="BJ29" s="22">
        <f t="shared" si="40"/>
        <v>29</v>
      </c>
      <c r="BK29" s="22">
        <f t="shared" si="40"/>
        <v>29</v>
      </c>
      <c r="BL29" s="22">
        <f t="shared" si="40"/>
        <v>29</v>
      </c>
      <c r="BM29" s="22">
        <f t="shared" si="40"/>
        <v>29</v>
      </c>
      <c r="BN29" s="22">
        <f t="shared" si="40"/>
        <v>29</v>
      </c>
      <c r="BO29" s="22">
        <f t="shared" si="40"/>
        <v>29</v>
      </c>
      <c r="BP29" s="22">
        <f t="shared" si="40"/>
        <v>29</v>
      </c>
      <c r="BQ29" s="22">
        <f t="shared" si="40"/>
        <v>29</v>
      </c>
      <c r="BR29" s="22">
        <f t="shared" si="40"/>
        <v>29</v>
      </c>
    </row>
    <row r="30" spans="1:70" ht="17" x14ac:dyDescent="0.2">
      <c r="A30" s="83" t="s">
        <v>392</v>
      </c>
      <c r="B30" s="83" t="s">
        <v>356</v>
      </c>
      <c r="C30" s="83" t="s">
        <v>290</v>
      </c>
      <c r="D30" s="83" t="s">
        <v>40</v>
      </c>
      <c r="E30" s="6">
        <v>7</v>
      </c>
      <c r="F30" s="2">
        <v>29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LIGUE")),"",COUNTIFS($D$5:$D$66,"&lt;&gt;"&amp;"",$D$5:$D$66,"&lt;&gt;"&amp;"NL",$D$5:$D$66,"&lt;&gt;"&amp;"HORS LIGUE",G$5:G$66,"&lt;"&amp;G30)+1),Paramètres!$B$3:$C$56,2,FALSE)*Paramètres!$N$4))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LIGUE")),"",COUNTIFS($D$5:$D$66,"&lt;&gt;"&amp;"",$D$5:$D$66,"&lt;&gt;"&amp;"NL",$D$5:$D$66,"&lt;&gt;"&amp;"HORS LIGUE",I$5:I$66,"&lt;"&amp;I30)+1),Paramètres!$B$3:$C$56,2,FALSE)*Paramètres!$N$5))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LIGUE")),"",COUNTIFS($D$5:$D$66,"&lt;&gt;"&amp;"",$D$5:$D$66,"&lt;&gt;"&amp;"NL",$D$5:$D$66,"&lt;&gt;"&amp;"HORS LIGUE",K$5:K$66,"&lt;"&amp;K30)+1),Paramètres!$B$3:$C$56,2,FALSE)*Paramètres!$N$6))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LIGUE")),"",COUNTIFS($D$5:$D$66,"&lt;&gt;"&amp;"",$D$5:$D$66,"&lt;&gt;"&amp;"NL",$D$5:$D$66,"&lt;&gt;"&amp;"HORS LIGUE",M$5:M$66,"&lt;"&amp;M30)+1),Paramètres!$B$3:$C$56,2,FALSE)*Paramètres!$N$7))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LIGUE")),"",COUNTIFS($D$5:$D$66,"&lt;&gt;"&amp;"",$D$5:$D$66,"&lt;&gt;"&amp;"NL",$D$5:$D$66,"&lt;&gt;"&amp;"HORS LIGUE",O$5:O$66,"&lt;"&amp;O30)+1),Paramètres!$B$3:$C$56,2,FALSE)*Paramètres!$N$8))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LIGUE")),"",COUNTIFS($D$5:$D$66,"&lt;&gt;"&amp;"",$D$5:$D$66,"&lt;&gt;"&amp;"NL",$D$5:$D$66,"&lt;&gt;"&amp;"HORS LIGUE",Q$5:Q$66,"&lt;"&amp;Q30)+1),Paramètres!$B$3:$C$56,2,FALSE)*Paramètres!$N$9))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LIGUE")),"",COUNTIFS($D$5:$D$66,"&lt;&gt;"&amp;"",$D$5:$D$66,"&lt;&gt;"&amp;"NL",$D$5:$D$66,"&lt;&gt;"&amp;"HORS LIGUE",S$5:S$66,"&lt;"&amp;S30)+1),Paramètres!$B$3:$C$56,2,FALSE)*Paramètres!$N$10))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LIGUE")),"",COUNTIFS($D$5:$D$66,"&lt;&gt;"&amp;"",$D$5:$D$66,"&lt;&gt;"&amp;"NL",$D$5:$D$66,"&lt;&gt;"&amp;"HORS LIGUE",U$5:U$66,"&lt;"&amp;U30)+1),Paramètres!$B$3:$C$56,2,FALSE)*Paramètres!$N$11))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LIGUE")),"",COUNTIFS($D$5:$D$66,"&lt;&gt;"&amp;"",$D$5:$D$66,"&lt;&gt;"&amp;"NL",$D$5:$D$66,"&lt;&gt;"&amp;"HORS LIGUE",W$5:W$66,"&lt;"&amp;W30)+1),Paramètres!$B$3:$C$56,2,FALSE)*Paramètres!$N$12))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LIGUE")),"",COUNTIFS($D$5:$D$66,"&lt;&gt;"&amp;"",$D$5:$D$66,"&lt;&gt;"&amp;"NL",$D$5:$D$66,"&lt;&gt;"&amp;"HORS LIGUE",Y$5:Y$66,"&lt;"&amp;Y30)+1),Paramètres!$B$3:$C$56,2,FALSE)*Paramètres!$N$13))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LIGUE")),"",COUNTIFS($D$5:$D$66,"&lt;&gt;"&amp;"",$D$5:$D$66,"&lt;&gt;"&amp;"NL",$D$5:$D$66,"&lt;&gt;"&amp;"HORS LIGUE",AA$5:AA$66,"&lt;"&amp;AA30)+1),Paramètres!$B$3:$C$56,2,FALSE)*Paramètres!$N$14))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LIGUE")),"",COUNTIFS($D$5:$D$66,"&lt;&gt;"&amp;"",$D$5:$D$66,"&lt;&gt;"&amp;"NL",$D$5:$D$66,"&lt;&gt;"&amp;"HORS LIGUE",AC$5:AC$66,"&lt;"&amp;AC30)+1),Paramètres!$B$3:$C$56,2,FALSE)*Paramètres!$N$15))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LIGUE")),"",COUNTIFS($D$5:$D$66,"&lt;&gt;"&amp;"",$D$5:$D$66,"&lt;&gt;"&amp;"NL",$D$5:$D$66,"&lt;&gt;"&amp;"HORS LIGUE",AE$5:AE$66,"&lt;"&amp;AE30)+1),Paramètres!$B$3:$C$56,2,FALSE)*Paramètres!$N$16))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LIGUE")),"",COUNTIFS($D$5:$D$66,"&lt;&gt;"&amp;"",$D$5:$D$66,"&lt;&gt;"&amp;"NL",$D$5:$D$66,"&lt;&gt;"&amp;"HORS LIGUE",AG$5:AG$66,"&lt;"&amp;AG30)+1),Paramètres!$B$3:$C$56,2,FALSE)*Paramètres!$N$17))</f>
        <v>0</v>
      </c>
      <c r="AI30" s="40">
        <f>F30+H30+J30+L30+N30+P30+R30+T30+V30+X30+Z30+AB30+AD30+AF30+AH30</f>
        <v>29</v>
      </c>
      <c r="AJ30" s="3">
        <f>IF(AI30&lt;&gt;0,RANK(AI30,$AI$5:$AI$66),"")</f>
        <v>25</v>
      </c>
      <c r="AK30" s="5">
        <f>COUNTA(E30,G30,I30,K30,M30,O30,Q30,S30,U30,W30,Y30,AA30,AC30,AE30,AG30)</f>
        <v>1</v>
      </c>
      <c r="AL30" s="41">
        <f>HLOOKUP($AL$2,$BD$4:$BR$66,ROW(A30)-3,FALSE)</f>
        <v>29</v>
      </c>
      <c r="AM30" s="33">
        <f>IF(AL30&lt;&gt;0,RANK(AL30,$AL$5:$AL$66),"")</f>
        <v>25</v>
      </c>
      <c r="AO30" s="22">
        <f t="shared" si="0"/>
        <v>29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29</v>
      </c>
      <c r="BE30" s="22">
        <f t="shared" ref="BE30:BR30" si="41">BD30+LARGE($AO30:$BC30,BE$4)</f>
        <v>29</v>
      </c>
      <c r="BF30" s="22">
        <f t="shared" si="41"/>
        <v>29</v>
      </c>
      <c r="BG30" s="22">
        <f t="shared" si="41"/>
        <v>29</v>
      </c>
      <c r="BH30" s="22">
        <f t="shared" si="41"/>
        <v>29</v>
      </c>
      <c r="BI30" s="22">
        <f t="shared" si="41"/>
        <v>29</v>
      </c>
      <c r="BJ30" s="22">
        <f t="shared" si="41"/>
        <v>29</v>
      </c>
      <c r="BK30" s="22">
        <f t="shared" si="41"/>
        <v>29</v>
      </c>
      <c r="BL30" s="22">
        <f t="shared" si="41"/>
        <v>29</v>
      </c>
      <c r="BM30" s="22">
        <f t="shared" si="41"/>
        <v>29</v>
      </c>
      <c r="BN30" s="22">
        <f t="shared" si="41"/>
        <v>29</v>
      </c>
      <c r="BO30" s="22">
        <f t="shared" si="41"/>
        <v>29</v>
      </c>
      <c r="BP30" s="22">
        <f t="shared" si="41"/>
        <v>29</v>
      </c>
      <c r="BQ30" s="22">
        <f t="shared" si="41"/>
        <v>29</v>
      </c>
      <c r="BR30" s="22">
        <f t="shared" si="41"/>
        <v>29</v>
      </c>
    </row>
    <row r="31" spans="1:70" ht="17" x14ac:dyDescent="0.2">
      <c r="A31" s="83" t="s">
        <v>451</v>
      </c>
      <c r="B31" s="83" t="s">
        <v>413</v>
      </c>
      <c r="C31" s="83" t="s">
        <v>414</v>
      </c>
      <c r="D31" s="83" t="s">
        <v>40</v>
      </c>
      <c r="E31" s="6">
        <v>7</v>
      </c>
      <c r="F31" s="2">
        <v>29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LIGUE")),"",COUNTIFS($D$5:$D$66,"&lt;&gt;"&amp;"",$D$5:$D$66,"&lt;&gt;"&amp;"NL",$D$5:$D$66,"&lt;&gt;"&amp;"HORS LIGUE",G$5:G$66,"&lt;"&amp;G31)+1),Paramètres!$B$3:$C$56,2,FALSE)*Paramètres!$N$4))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LIGUE")),"",COUNTIFS($D$5:$D$66,"&lt;&gt;"&amp;"",$D$5:$D$66,"&lt;&gt;"&amp;"NL",$D$5:$D$66,"&lt;&gt;"&amp;"HORS LIGUE",I$5:I$66,"&lt;"&amp;I31)+1),Paramètres!$B$3:$C$56,2,FALSE)*Paramètres!$N$5))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LIGUE")),"",COUNTIFS($D$5:$D$66,"&lt;&gt;"&amp;"",$D$5:$D$66,"&lt;&gt;"&amp;"NL",$D$5:$D$66,"&lt;&gt;"&amp;"HORS LIGUE",K$5:K$66,"&lt;"&amp;K31)+1),Paramètres!$B$3:$C$56,2,FALSE)*Paramètres!$N$6))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LIGUE")),"",COUNTIFS($D$5:$D$66,"&lt;&gt;"&amp;"",$D$5:$D$66,"&lt;&gt;"&amp;"NL",$D$5:$D$66,"&lt;&gt;"&amp;"HORS LIGUE",M$5:M$66,"&lt;"&amp;M31)+1),Paramètres!$B$3:$C$56,2,FALSE)*Paramètres!$N$7))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LIGUE")),"",COUNTIFS($D$5:$D$66,"&lt;&gt;"&amp;"",$D$5:$D$66,"&lt;&gt;"&amp;"NL",$D$5:$D$66,"&lt;&gt;"&amp;"HORS LIGUE",O$5:O$66,"&lt;"&amp;O31)+1),Paramètres!$B$3:$C$56,2,FALSE)*Paramètres!$N$8))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LIGUE")),"",COUNTIFS($D$5:$D$66,"&lt;&gt;"&amp;"",$D$5:$D$66,"&lt;&gt;"&amp;"NL",$D$5:$D$66,"&lt;&gt;"&amp;"HORS LIGUE",Q$5:Q$66,"&lt;"&amp;Q31)+1),Paramètres!$B$3:$C$56,2,FALSE)*Paramètres!$N$9))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LIGUE")),"",COUNTIFS($D$5:$D$66,"&lt;&gt;"&amp;"",$D$5:$D$66,"&lt;&gt;"&amp;"NL",$D$5:$D$66,"&lt;&gt;"&amp;"HORS LIGUE",S$5:S$66,"&lt;"&amp;S31)+1),Paramètres!$B$3:$C$56,2,FALSE)*Paramètres!$N$10))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LIGUE")),"",COUNTIFS($D$5:$D$66,"&lt;&gt;"&amp;"",$D$5:$D$66,"&lt;&gt;"&amp;"NL",$D$5:$D$66,"&lt;&gt;"&amp;"HORS LIGUE",U$5:U$66,"&lt;"&amp;U31)+1),Paramètres!$B$3:$C$56,2,FALSE)*Paramètres!$N$11))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LIGUE")),"",COUNTIFS($D$5:$D$66,"&lt;&gt;"&amp;"",$D$5:$D$66,"&lt;&gt;"&amp;"NL",$D$5:$D$66,"&lt;&gt;"&amp;"HORS LIGUE",W$5:W$66,"&lt;"&amp;W31)+1),Paramètres!$B$3:$C$56,2,FALSE)*Paramètres!$N$12))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LIGUE")),"",COUNTIFS($D$5:$D$66,"&lt;&gt;"&amp;"",$D$5:$D$66,"&lt;&gt;"&amp;"NL",$D$5:$D$66,"&lt;&gt;"&amp;"HORS LIGUE",Y$5:Y$66,"&lt;"&amp;Y31)+1),Paramètres!$B$3:$C$56,2,FALSE)*Paramètres!$N$13))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LIGUE")),"",COUNTIFS($D$5:$D$66,"&lt;&gt;"&amp;"",$D$5:$D$66,"&lt;&gt;"&amp;"NL",$D$5:$D$66,"&lt;&gt;"&amp;"HORS LIGUE",AA$5:AA$66,"&lt;"&amp;AA31)+1),Paramètres!$B$3:$C$56,2,FALSE)*Paramètres!$N$14))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LIGUE")),"",COUNTIFS($D$5:$D$66,"&lt;&gt;"&amp;"",$D$5:$D$66,"&lt;&gt;"&amp;"NL",$D$5:$D$66,"&lt;&gt;"&amp;"HORS LIGUE",AC$5:AC$66,"&lt;"&amp;AC31)+1),Paramètres!$B$3:$C$56,2,FALSE)*Paramètres!$N$15))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LIGUE")),"",COUNTIFS($D$5:$D$66,"&lt;&gt;"&amp;"",$D$5:$D$66,"&lt;&gt;"&amp;"NL",$D$5:$D$66,"&lt;&gt;"&amp;"HORS LIGUE",AE$5:AE$66,"&lt;"&amp;AE31)+1),Paramètres!$B$3:$C$56,2,FALSE)*Paramètres!$N$16))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LIGUE")),"",COUNTIFS($D$5:$D$66,"&lt;&gt;"&amp;"",$D$5:$D$66,"&lt;&gt;"&amp;"NL",$D$5:$D$66,"&lt;&gt;"&amp;"HORS LIGUE",AG$5:AG$66,"&lt;"&amp;AG31)+1),Paramètres!$B$3:$C$56,2,FALSE)*Paramètres!$N$17))</f>
        <v>0</v>
      </c>
      <c r="AI31" s="40">
        <f>F31+H31+J31+L31+N31+P31+R31+T31+V31+X31+Z31+AB31+AD31+AF31+AH31</f>
        <v>29</v>
      </c>
      <c r="AJ31" s="3">
        <f>IF(AI31&lt;&gt;0,RANK(AI31,$AI$5:$AI$66),"")</f>
        <v>25</v>
      </c>
      <c r="AK31" s="5">
        <f>COUNTA(E31,G31,I31,K31,M31,O31,Q31,S31,U31,W31,Y31,AA31,AC31,AE31,AG31)</f>
        <v>1</v>
      </c>
      <c r="AL31" s="41">
        <f>HLOOKUP($AL$2,$BD$4:$BR$66,ROW(A31)-3,FALSE)</f>
        <v>29</v>
      </c>
      <c r="AM31" s="33">
        <f>IF(AL31&lt;&gt;0,RANK(AL31,$AL$5:$AL$66),"")</f>
        <v>25</v>
      </c>
      <c r="AO31" s="22">
        <f t="shared" si="0"/>
        <v>29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29</v>
      </c>
      <c r="BE31" s="22">
        <f t="shared" ref="BE31:BR31" si="42">BD31+LARGE($AO31:$BC31,BE$4)</f>
        <v>29</v>
      </c>
      <c r="BF31" s="22">
        <f t="shared" si="42"/>
        <v>29</v>
      </c>
      <c r="BG31" s="22">
        <f t="shared" si="42"/>
        <v>29</v>
      </c>
      <c r="BH31" s="22">
        <f t="shared" si="42"/>
        <v>29</v>
      </c>
      <c r="BI31" s="22">
        <f t="shared" si="42"/>
        <v>29</v>
      </c>
      <c r="BJ31" s="22">
        <f t="shared" si="42"/>
        <v>29</v>
      </c>
      <c r="BK31" s="22">
        <f t="shared" si="42"/>
        <v>29</v>
      </c>
      <c r="BL31" s="22">
        <f t="shared" si="42"/>
        <v>29</v>
      </c>
      <c r="BM31" s="22">
        <f t="shared" si="42"/>
        <v>29</v>
      </c>
      <c r="BN31" s="22">
        <f t="shared" si="42"/>
        <v>29</v>
      </c>
      <c r="BO31" s="22">
        <f t="shared" si="42"/>
        <v>29</v>
      </c>
      <c r="BP31" s="22">
        <f t="shared" si="42"/>
        <v>29</v>
      </c>
      <c r="BQ31" s="22">
        <f t="shared" si="42"/>
        <v>29</v>
      </c>
      <c r="BR31" s="22">
        <f t="shared" si="42"/>
        <v>29</v>
      </c>
    </row>
    <row r="32" spans="1:70" ht="17" x14ac:dyDescent="0.2">
      <c r="A32" s="83" t="s">
        <v>400</v>
      </c>
      <c r="B32" s="83" t="s">
        <v>372</v>
      </c>
      <c r="C32" s="83" t="s">
        <v>373</v>
      </c>
      <c r="D32" s="83" t="s">
        <v>42</v>
      </c>
      <c r="E32" s="6">
        <v>17</v>
      </c>
      <c r="F32" s="2">
        <v>12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LIGUE")),"",COUNTIFS($D$5:$D$66,"&lt;&gt;"&amp;"",$D$5:$D$66,"&lt;&gt;"&amp;"NL",$D$5:$D$66,"&lt;&gt;"&amp;"HORS LIGUE",G$5:G$66,"&lt;"&amp;G32)+1),Paramètres!$B$3:$C$56,2,FALSE)*Paramètres!$N$4))</f>
        <v>0</v>
      </c>
      <c r="I32" s="36">
        <v>7</v>
      </c>
      <c r="J32" s="2">
        <v>14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LIGUE")),"",COUNTIFS($D$5:$D$66,"&lt;&gt;"&amp;"",$D$5:$D$66,"&lt;&gt;"&amp;"NL",$D$5:$D$66,"&lt;&gt;"&amp;"HORS LIGUE",K$5:K$66,"&lt;"&amp;K32)+1),Paramètres!$B$3:$C$56,2,FALSE)*Paramètres!$N$6))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LIGUE")),"",COUNTIFS($D$5:$D$66,"&lt;&gt;"&amp;"",$D$5:$D$66,"&lt;&gt;"&amp;"NL",$D$5:$D$66,"&lt;&gt;"&amp;"HORS LIGUE",M$5:M$66,"&lt;"&amp;M32)+1),Paramètres!$B$3:$C$56,2,FALSE)*Paramètres!$N$7))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LIGUE")),"",COUNTIFS($D$5:$D$66,"&lt;&gt;"&amp;"",$D$5:$D$66,"&lt;&gt;"&amp;"NL",$D$5:$D$66,"&lt;&gt;"&amp;"HORS LIGUE",O$5:O$66,"&lt;"&amp;O32)+1),Paramètres!$B$3:$C$56,2,FALSE)*Paramètres!$N$8))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LIGUE")),"",COUNTIFS($D$5:$D$66,"&lt;&gt;"&amp;"",$D$5:$D$66,"&lt;&gt;"&amp;"NL",$D$5:$D$66,"&lt;&gt;"&amp;"HORS LIGUE",Q$5:Q$66,"&lt;"&amp;Q32)+1),Paramètres!$B$3:$C$56,2,FALSE)*Paramètres!$N$9))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LIGUE")),"",COUNTIFS($D$5:$D$66,"&lt;&gt;"&amp;"",$D$5:$D$66,"&lt;&gt;"&amp;"NL",$D$5:$D$66,"&lt;&gt;"&amp;"HORS LIGUE",S$5:S$66,"&lt;"&amp;S32)+1),Paramètres!$B$3:$C$56,2,FALSE)*Paramètres!$N$10))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LIGUE")),"",COUNTIFS($D$5:$D$66,"&lt;&gt;"&amp;"",$D$5:$D$66,"&lt;&gt;"&amp;"NL",$D$5:$D$66,"&lt;&gt;"&amp;"HORS LIGUE",U$5:U$66,"&lt;"&amp;U32)+1),Paramètres!$B$3:$C$56,2,FALSE)*Paramètres!$N$11))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LIGUE")),"",COUNTIFS($D$5:$D$66,"&lt;&gt;"&amp;"",$D$5:$D$66,"&lt;&gt;"&amp;"NL",$D$5:$D$66,"&lt;&gt;"&amp;"HORS LIGUE",W$5:W$66,"&lt;"&amp;W32)+1),Paramètres!$B$3:$C$56,2,FALSE)*Paramètres!$N$12))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LIGUE")),"",COUNTIFS($D$5:$D$66,"&lt;&gt;"&amp;"",$D$5:$D$66,"&lt;&gt;"&amp;"NL",$D$5:$D$66,"&lt;&gt;"&amp;"HORS LIGUE",Y$5:Y$66,"&lt;"&amp;Y32)+1),Paramètres!$B$3:$C$56,2,FALSE)*Paramètres!$N$13))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LIGUE")),"",COUNTIFS($D$5:$D$66,"&lt;&gt;"&amp;"",$D$5:$D$66,"&lt;&gt;"&amp;"NL",$D$5:$D$66,"&lt;&gt;"&amp;"HORS LIGUE",AA$5:AA$66,"&lt;"&amp;AA32)+1),Paramètres!$B$3:$C$56,2,FALSE)*Paramètres!$N$14))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LIGUE")),"",COUNTIFS($D$5:$D$66,"&lt;&gt;"&amp;"",$D$5:$D$66,"&lt;&gt;"&amp;"NL",$D$5:$D$66,"&lt;&gt;"&amp;"HORS LIGUE",AC$5:AC$66,"&lt;"&amp;AC32)+1),Paramètres!$B$3:$C$56,2,FALSE)*Paramètres!$N$15))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LIGUE")),"",COUNTIFS($D$5:$D$66,"&lt;&gt;"&amp;"",$D$5:$D$66,"&lt;&gt;"&amp;"NL",$D$5:$D$66,"&lt;&gt;"&amp;"HORS LIGUE",AE$5:AE$66,"&lt;"&amp;AE32)+1),Paramètres!$B$3:$C$56,2,FALSE)*Paramètres!$N$16))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LIGUE")),"",COUNTIFS($D$5:$D$66,"&lt;&gt;"&amp;"",$D$5:$D$66,"&lt;&gt;"&amp;"NL",$D$5:$D$66,"&lt;&gt;"&amp;"HORS LIGUE",AG$5:AG$66,"&lt;"&amp;AG32)+1),Paramètres!$B$3:$C$56,2,FALSE)*Paramètres!$N$17))</f>
        <v>0</v>
      </c>
      <c r="AI32" s="40">
        <f>F32+H32+J32+L32+N32+P32+R32+T32+V32+X32+Z32+AB32+AD32+AF32+AH32</f>
        <v>26</v>
      </c>
      <c r="AJ32" s="3">
        <f>IF(AI32&lt;&gt;0,RANK(AI32,$AI$5:$AI$66),"")</f>
        <v>28</v>
      </c>
      <c r="AK32" s="5">
        <f>COUNTA(E32,G32,I32,K32,M32,O32,Q32,S32,U32,W32,Y32,AA32,AC32,AE32,AG32)</f>
        <v>2</v>
      </c>
      <c r="AL32" s="41">
        <f>HLOOKUP($AL$2,$BD$4:$BR$66,ROW(A32)-3,FALSE)</f>
        <v>26</v>
      </c>
      <c r="AM32" s="33">
        <f>IF(AL32&lt;&gt;0,RANK(AL32,$AL$5:$AL$66),"")</f>
        <v>28</v>
      </c>
      <c r="AO32" s="22">
        <f t="shared" si="0"/>
        <v>12</v>
      </c>
      <c r="AP32">
        <f t="shared" si="1"/>
        <v>0</v>
      </c>
      <c r="AQ32">
        <f t="shared" si="2"/>
        <v>14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14</v>
      </c>
      <c r="BE32" s="22">
        <f t="shared" ref="BE32:BR32" si="43">BD32+LARGE($AO32:$BC32,BE$4)</f>
        <v>26</v>
      </c>
      <c r="BF32" s="22">
        <f t="shared" si="43"/>
        <v>26</v>
      </c>
      <c r="BG32" s="22">
        <f t="shared" si="43"/>
        <v>26</v>
      </c>
      <c r="BH32" s="22">
        <f t="shared" si="43"/>
        <v>26</v>
      </c>
      <c r="BI32" s="22">
        <f t="shared" si="43"/>
        <v>26</v>
      </c>
      <c r="BJ32" s="22">
        <f t="shared" si="43"/>
        <v>26</v>
      </c>
      <c r="BK32" s="22">
        <f t="shared" si="43"/>
        <v>26</v>
      </c>
      <c r="BL32" s="22">
        <f t="shared" si="43"/>
        <v>26</v>
      </c>
      <c r="BM32" s="22">
        <f t="shared" si="43"/>
        <v>26</v>
      </c>
      <c r="BN32" s="22">
        <f t="shared" si="43"/>
        <v>26</v>
      </c>
      <c r="BO32" s="22">
        <f t="shared" si="43"/>
        <v>26</v>
      </c>
      <c r="BP32" s="22">
        <f t="shared" si="43"/>
        <v>26</v>
      </c>
      <c r="BQ32" s="22">
        <f t="shared" si="43"/>
        <v>26</v>
      </c>
      <c r="BR32" s="22">
        <f t="shared" si="43"/>
        <v>26</v>
      </c>
    </row>
    <row r="33" spans="1:70" ht="17" x14ac:dyDescent="0.2">
      <c r="A33" s="83" t="s">
        <v>394</v>
      </c>
      <c r="B33" s="83" t="s">
        <v>359</v>
      </c>
      <c r="C33" s="83" t="s">
        <v>360</v>
      </c>
      <c r="D33" s="83" t="s">
        <v>384</v>
      </c>
      <c r="E33" s="6">
        <v>9</v>
      </c>
      <c r="F33" s="2">
        <v>25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LIGUE")),"",COUNTIFS($D$5:$D$66,"&lt;&gt;"&amp;"",$D$5:$D$66,"&lt;&gt;"&amp;"NL",$D$5:$D$66,"&lt;&gt;"&amp;"HORS LIGUE",G$5:G$66,"&lt;"&amp;G33)+1),Paramètres!$B$3:$C$56,2,FALSE)*Paramètres!$N$4))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LIGUE")),"",COUNTIFS($D$5:$D$66,"&lt;&gt;"&amp;"",$D$5:$D$66,"&lt;&gt;"&amp;"NL",$D$5:$D$66,"&lt;&gt;"&amp;"HORS LIGUE",I$5:I$66,"&lt;"&amp;I33)+1),Paramètres!$B$3:$C$56,2,FALSE)*Paramètres!$N$5))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LIGUE")),"",COUNTIFS($D$5:$D$66,"&lt;&gt;"&amp;"",$D$5:$D$66,"&lt;&gt;"&amp;"NL",$D$5:$D$66,"&lt;&gt;"&amp;"HORS LIGUE",K$5:K$66,"&lt;"&amp;K33)+1),Paramètres!$B$3:$C$56,2,FALSE)*Paramètres!$N$6))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LIGUE")),"",COUNTIFS($D$5:$D$66,"&lt;&gt;"&amp;"",$D$5:$D$66,"&lt;&gt;"&amp;"NL",$D$5:$D$66,"&lt;&gt;"&amp;"HORS LIGUE",M$5:M$66,"&lt;"&amp;M33)+1),Paramètres!$B$3:$C$56,2,FALSE)*Paramètres!$N$7))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LIGUE")),"",COUNTIFS($D$5:$D$66,"&lt;&gt;"&amp;"",$D$5:$D$66,"&lt;&gt;"&amp;"NL",$D$5:$D$66,"&lt;&gt;"&amp;"HORS LIGUE",O$5:O$66,"&lt;"&amp;O33)+1),Paramètres!$B$3:$C$56,2,FALSE)*Paramètres!$N$8))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LIGUE")),"",COUNTIFS($D$5:$D$66,"&lt;&gt;"&amp;"",$D$5:$D$66,"&lt;&gt;"&amp;"NL",$D$5:$D$66,"&lt;&gt;"&amp;"HORS LIGUE",Q$5:Q$66,"&lt;"&amp;Q33)+1),Paramètres!$B$3:$C$56,2,FALSE)*Paramètres!$N$9))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LIGUE")),"",COUNTIFS($D$5:$D$66,"&lt;&gt;"&amp;"",$D$5:$D$66,"&lt;&gt;"&amp;"NL",$D$5:$D$66,"&lt;&gt;"&amp;"HORS LIGUE",S$5:S$66,"&lt;"&amp;S33)+1),Paramètres!$B$3:$C$56,2,FALSE)*Paramètres!$N$10))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LIGUE")),"",COUNTIFS($D$5:$D$66,"&lt;&gt;"&amp;"",$D$5:$D$66,"&lt;&gt;"&amp;"NL",$D$5:$D$66,"&lt;&gt;"&amp;"HORS LIGUE",U$5:U$66,"&lt;"&amp;U33)+1),Paramètres!$B$3:$C$56,2,FALSE)*Paramètres!$N$11))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LIGUE")),"",COUNTIFS($D$5:$D$66,"&lt;&gt;"&amp;"",$D$5:$D$66,"&lt;&gt;"&amp;"NL",$D$5:$D$66,"&lt;&gt;"&amp;"HORS LIGUE",W$5:W$66,"&lt;"&amp;W33)+1),Paramètres!$B$3:$C$56,2,FALSE)*Paramètres!$N$12))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LIGUE")),"",COUNTIFS($D$5:$D$66,"&lt;&gt;"&amp;"",$D$5:$D$66,"&lt;&gt;"&amp;"NL",$D$5:$D$66,"&lt;&gt;"&amp;"HORS LIGUE",Y$5:Y$66,"&lt;"&amp;Y33)+1),Paramètres!$B$3:$C$56,2,FALSE)*Paramètres!$N$13))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LIGUE")),"",COUNTIFS($D$5:$D$66,"&lt;&gt;"&amp;"",$D$5:$D$66,"&lt;&gt;"&amp;"NL",$D$5:$D$66,"&lt;&gt;"&amp;"HORS LIGUE",AA$5:AA$66,"&lt;"&amp;AA33)+1),Paramètres!$B$3:$C$56,2,FALSE)*Paramètres!$N$14))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LIGUE")),"",COUNTIFS($D$5:$D$66,"&lt;&gt;"&amp;"",$D$5:$D$66,"&lt;&gt;"&amp;"NL",$D$5:$D$66,"&lt;&gt;"&amp;"HORS LIGUE",AC$5:AC$66,"&lt;"&amp;AC33)+1),Paramètres!$B$3:$C$56,2,FALSE)*Paramètres!$N$15))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LIGUE")),"",COUNTIFS($D$5:$D$66,"&lt;&gt;"&amp;"",$D$5:$D$66,"&lt;&gt;"&amp;"NL",$D$5:$D$66,"&lt;&gt;"&amp;"HORS LIGUE",AE$5:AE$66,"&lt;"&amp;AE33)+1),Paramètres!$B$3:$C$56,2,FALSE)*Paramètres!$N$16))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LIGUE")),"",COUNTIFS($D$5:$D$66,"&lt;&gt;"&amp;"",$D$5:$D$66,"&lt;&gt;"&amp;"NL",$D$5:$D$66,"&lt;&gt;"&amp;"HORS LIGUE",AG$5:AG$66,"&lt;"&amp;AG33)+1),Paramètres!$B$3:$C$56,2,FALSE)*Paramètres!$N$17))</f>
        <v>0</v>
      </c>
      <c r="AI33" s="40">
        <f>F33+H33+J33+L33+N33+P33+R33+T33+V33+X33+Z33+AB33+AD33+AF33+AH33</f>
        <v>25</v>
      </c>
      <c r="AJ33" s="3">
        <f>IF(AI33&lt;&gt;0,RANK(AI33,$AI$5:$AI$66),"")</f>
        <v>29</v>
      </c>
      <c r="AK33" s="5">
        <f>COUNTA(E33,G33,I33,K33,M33,O33,Q33,S33,U33,W33,Y33,AA33,AC33,AE33,AG33)</f>
        <v>1</v>
      </c>
      <c r="AL33" s="41">
        <f>HLOOKUP($AL$2,$BD$4:$BR$66,ROW(A33)-3,FALSE)</f>
        <v>25</v>
      </c>
      <c r="AM33" s="33">
        <f>IF(AL33&lt;&gt;0,RANK(AL33,$AL$5:$AL$66),"")</f>
        <v>29</v>
      </c>
      <c r="AO33" s="22">
        <f t="shared" si="0"/>
        <v>25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25</v>
      </c>
      <c r="BE33" s="22">
        <f t="shared" ref="BE33:BR33" si="44">BD33+LARGE($AO33:$BC33,BE$4)</f>
        <v>25</v>
      </c>
      <c r="BF33" s="22">
        <f t="shared" si="44"/>
        <v>25</v>
      </c>
      <c r="BG33" s="22">
        <f t="shared" si="44"/>
        <v>25</v>
      </c>
      <c r="BH33" s="22">
        <f t="shared" si="44"/>
        <v>25</v>
      </c>
      <c r="BI33" s="22">
        <f t="shared" si="44"/>
        <v>25</v>
      </c>
      <c r="BJ33" s="22">
        <f t="shared" si="44"/>
        <v>25</v>
      </c>
      <c r="BK33" s="22">
        <f t="shared" si="44"/>
        <v>25</v>
      </c>
      <c r="BL33" s="22">
        <f t="shared" si="44"/>
        <v>25</v>
      </c>
      <c r="BM33" s="22">
        <f t="shared" si="44"/>
        <v>25</v>
      </c>
      <c r="BN33" s="22">
        <f t="shared" si="44"/>
        <v>25</v>
      </c>
      <c r="BO33" s="22">
        <f t="shared" si="44"/>
        <v>25</v>
      </c>
      <c r="BP33" s="22">
        <f t="shared" si="44"/>
        <v>25</v>
      </c>
      <c r="BQ33" s="22">
        <f t="shared" si="44"/>
        <v>25</v>
      </c>
      <c r="BR33" s="22">
        <f t="shared" si="44"/>
        <v>25</v>
      </c>
    </row>
    <row r="34" spans="1:70" ht="17" x14ac:dyDescent="0.2">
      <c r="A34" s="83" t="s">
        <v>7</v>
      </c>
      <c r="B34" s="83" t="s">
        <v>416</v>
      </c>
      <c r="C34" s="83" t="s">
        <v>417</v>
      </c>
      <c r="D34" s="83" t="s">
        <v>7</v>
      </c>
      <c r="E34" s="6">
        <v>9</v>
      </c>
      <c r="F34" s="2">
        <v>25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LIGUE")),"",COUNTIFS($D$5:$D$66,"&lt;&gt;"&amp;"",$D$5:$D$66,"&lt;&gt;"&amp;"NL",$D$5:$D$66,"&lt;&gt;"&amp;"HORS LIGUE",G$5:G$66,"&lt;"&amp;G34)+1),Paramètres!$B$3:$C$56,2,FALSE)*Paramètres!$N$4))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LIGUE")),"",COUNTIFS($D$5:$D$66,"&lt;&gt;"&amp;"",$D$5:$D$66,"&lt;&gt;"&amp;"NL",$D$5:$D$66,"&lt;&gt;"&amp;"HORS LIGUE",I$5:I$66,"&lt;"&amp;I34)+1),Paramètres!$B$3:$C$56,2,FALSE)*Paramètres!$N$5))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LIGUE")),"",COUNTIFS($D$5:$D$66,"&lt;&gt;"&amp;"",$D$5:$D$66,"&lt;&gt;"&amp;"NL",$D$5:$D$66,"&lt;&gt;"&amp;"HORS LIGUE",K$5:K$66,"&lt;"&amp;K34)+1),Paramètres!$B$3:$C$56,2,FALSE)*Paramètres!$N$6))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LIGUE")),"",COUNTIFS($D$5:$D$66,"&lt;&gt;"&amp;"",$D$5:$D$66,"&lt;&gt;"&amp;"NL",$D$5:$D$66,"&lt;&gt;"&amp;"HORS LIGUE",M$5:M$66,"&lt;"&amp;M34)+1),Paramètres!$B$3:$C$56,2,FALSE)*Paramètres!$N$7))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LIGUE")),"",COUNTIFS($D$5:$D$66,"&lt;&gt;"&amp;"",$D$5:$D$66,"&lt;&gt;"&amp;"NL",$D$5:$D$66,"&lt;&gt;"&amp;"HORS LIGUE",O$5:O$66,"&lt;"&amp;O34)+1),Paramètres!$B$3:$C$56,2,FALSE)*Paramètres!$N$8))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LIGUE")),"",COUNTIFS($D$5:$D$66,"&lt;&gt;"&amp;"",$D$5:$D$66,"&lt;&gt;"&amp;"NL",$D$5:$D$66,"&lt;&gt;"&amp;"HORS LIGUE",Q$5:Q$66,"&lt;"&amp;Q34)+1),Paramètres!$B$3:$C$56,2,FALSE)*Paramètres!$N$9))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LIGUE")),"",COUNTIFS($D$5:$D$66,"&lt;&gt;"&amp;"",$D$5:$D$66,"&lt;&gt;"&amp;"NL",$D$5:$D$66,"&lt;&gt;"&amp;"HORS LIGUE",S$5:S$66,"&lt;"&amp;S34)+1),Paramètres!$B$3:$C$56,2,FALSE)*Paramètres!$N$10))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LIGUE")),"",COUNTIFS($D$5:$D$66,"&lt;&gt;"&amp;"",$D$5:$D$66,"&lt;&gt;"&amp;"NL",$D$5:$D$66,"&lt;&gt;"&amp;"HORS LIGUE",U$5:U$66,"&lt;"&amp;U34)+1),Paramètres!$B$3:$C$56,2,FALSE)*Paramètres!$N$11))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LIGUE")),"",COUNTIFS($D$5:$D$66,"&lt;&gt;"&amp;"",$D$5:$D$66,"&lt;&gt;"&amp;"NL",$D$5:$D$66,"&lt;&gt;"&amp;"HORS LIGUE",W$5:W$66,"&lt;"&amp;W34)+1),Paramètres!$B$3:$C$56,2,FALSE)*Paramètres!$N$12))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LIGUE")),"",COUNTIFS($D$5:$D$66,"&lt;&gt;"&amp;"",$D$5:$D$66,"&lt;&gt;"&amp;"NL",$D$5:$D$66,"&lt;&gt;"&amp;"HORS LIGUE",Y$5:Y$66,"&lt;"&amp;Y34)+1),Paramètres!$B$3:$C$56,2,FALSE)*Paramètres!$N$13))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LIGUE")),"",COUNTIFS($D$5:$D$66,"&lt;&gt;"&amp;"",$D$5:$D$66,"&lt;&gt;"&amp;"NL",$D$5:$D$66,"&lt;&gt;"&amp;"HORS LIGUE",AA$5:AA$66,"&lt;"&amp;AA34)+1),Paramètres!$B$3:$C$56,2,FALSE)*Paramètres!$N$14))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LIGUE")),"",COUNTIFS($D$5:$D$66,"&lt;&gt;"&amp;"",$D$5:$D$66,"&lt;&gt;"&amp;"NL",$D$5:$D$66,"&lt;&gt;"&amp;"HORS LIGUE",AC$5:AC$66,"&lt;"&amp;AC34)+1),Paramètres!$B$3:$C$56,2,FALSE)*Paramètres!$N$15))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LIGUE")),"",COUNTIFS($D$5:$D$66,"&lt;&gt;"&amp;"",$D$5:$D$66,"&lt;&gt;"&amp;"NL",$D$5:$D$66,"&lt;&gt;"&amp;"HORS LIGUE",AE$5:AE$66,"&lt;"&amp;AE34)+1),Paramètres!$B$3:$C$56,2,FALSE)*Paramètres!$N$16))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LIGUE")),"",COUNTIFS($D$5:$D$66,"&lt;&gt;"&amp;"",$D$5:$D$66,"&lt;&gt;"&amp;"NL",$D$5:$D$66,"&lt;&gt;"&amp;"HORS LIGUE",AG$5:AG$66,"&lt;"&amp;AG34)+1),Paramètres!$B$3:$C$56,2,FALSE)*Paramètres!$N$17))</f>
        <v>0</v>
      </c>
      <c r="AI34" s="40">
        <f>F34+H34+J34+L34+N34+P34+R34+T34+V34+X34+Z34+AB34+AD34+AF34+AH34</f>
        <v>25</v>
      </c>
      <c r="AJ34" s="3">
        <f>IF(AI34&lt;&gt;0,RANK(AI34,$AI$5:$AI$66),"")</f>
        <v>29</v>
      </c>
      <c r="AK34" s="5">
        <f>COUNTA(E34,G34,I34,K34,M34,O34,Q34,S34,U34,W34,Y34,AA34,AC34,AE34,AG34)</f>
        <v>1</v>
      </c>
      <c r="AL34" s="41">
        <f>HLOOKUP($AL$2,$BD$4:$BR$66,ROW(A34)-3,FALSE)</f>
        <v>25</v>
      </c>
      <c r="AM34" s="33">
        <f>IF(AL34&lt;&gt;0,RANK(AL34,$AL$5:$AL$66),"")</f>
        <v>29</v>
      </c>
      <c r="AO34" s="22">
        <f t="shared" si="0"/>
        <v>25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25</v>
      </c>
      <c r="BE34" s="22">
        <f t="shared" ref="BE34:BR34" si="45">BD34+LARGE($AO34:$BC34,BE$4)</f>
        <v>25</v>
      </c>
      <c r="BF34" s="22">
        <f t="shared" si="45"/>
        <v>25</v>
      </c>
      <c r="BG34" s="22">
        <f t="shared" si="45"/>
        <v>25</v>
      </c>
      <c r="BH34" s="22">
        <f t="shared" si="45"/>
        <v>25</v>
      </c>
      <c r="BI34" s="22">
        <f t="shared" si="45"/>
        <v>25</v>
      </c>
      <c r="BJ34" s="22">
        <f t="shared" si="45"/>
        <v>25</v>
      </c>
      <c r="BK34" s="22">
        <f t="shared" si="45"/>
        <v>25</v>
      </c>
      <c r="BL34" s="22">
        <f t="shared" si="45"/>
        <v>25</v>
      </c>
      <c r="BM34" s="22">
        <f t="shared" si="45"/>
        <v>25</v>
      </c>
      <c r="BN34" s="22">
        <f t="shared" si="45"/>
        <v>25</v>
      </c>
      <c r="BO34" s="22">
        <f t="shared" si="45"/>
        <v>25</v>
      </c>
      <c r="BP34" s="22">
        <f t="shared" si="45"/>
        <v>25</v>
      </c>
      <c r="BQ34" s="22">
        <f t="shared" si="45"/>
        <v>25</v>
      </c>
      <c r="BR34" s="22">
        <f t="shared" si="45"/>
        <v>25</v>
      </c>
    </row>
    <row r="35" spans="1:70" ht="17" x14ac:dyDescent="0.2">
      <c r="A35" s="83" t="s">
        <v>7</v>
      </c>
      <c r="B35" s="83" t="s">
        <v>368</v>
      </c>
      <c r="C35" s="83" t="s">
        <v>369</v>
      </c>
      <c r="D35" s="83" t="s">
        <v>48</v>
      </c>
      <c r="E35" s="6">
        <v>15</v>
      </c>
      <c r="F35" s="2">
        <v>14</v>
      </c>
      <c r="G35" s="4">
        <v>4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LIGUE")),"",COUNTIFS($D$5:$D$66,"&lt;&gt;"&amp;"",$D$5:$D$66,"&lt;&gt;"&amp;"NL",$D$5:$D$66,"&lt;&gt;"&amp;"HORS LIGUE",I$5:I$66,"&lt;"&amp;I35)+1),Paramètres!$B$3:$C$56,2,FALSE)*Paramètres!$N$5))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LIGUE")),"",COUNTIFS($D$5:$D$66,"&lt;&gt;"&amp;"",$D$5:$D$66,"&lt;&gt;"&amp;"NL",$D$5:$D$66,"&lt;&gt;"&amp;"HORS LIGUE",K$5:K$66,"&lt;"&amp;K35)+1),Paramètres!$B$3:$C$56,2,FALSE)*Paramètres!$N$6))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LIGUE")),"",COUNTIFS($D$5:$D$66,"&lt;&gt;"&amp;"",$D$5:$D$66,"&lt;&gt;"&amp;"NL",$D$5:$D$66,"&lt;&gt;"&amp;"HORS LIGUE",M$5:M$66,"&lt;"&amp;M35)+1),Paramètres!$B$3:$C$56,2,FALSE)*Paramètres!$N$7))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LIGUE")),"",COUNTIFS($D$5:$D$66,"&lt;&gt;"&amp;"",$D$5:$D$66,"&lt;&gt;"&amp;"NL",$D$5:$D$66,"&lt;&gt;"&amp;"HORS LIGUE",O$5:O$66,"&lt;"&amp;O35)+1),Paramètres!$B$3:$C$56,2,FALSE)*Paramètres!$N$8))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LIGUE")),"",COUNTIFS($D$5:$D$66,"&lt;&gt;"&amp;"",$D$5:$D$66,"&lt;&gt;"&amp;"NL",$D$5:$D$66,"&lt;&gt;"&amp;"HORS LIGUE",Q$5:Q$66,"&lt;"&amp;Q35)+1),Paramètres!$B$3:$C$56,2,FALSE)*Paramètres!$N$9))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LIGUE")),"",COUNTIFS($D$5:$D$66,"&lt;&gt;"&amp;"",$D$5:$D$66,"&lt;&gt;"&amp;"NL",$D$5:$D$66,"&lt;&gt;"&amp;"HORS LIGUE",S$5:S$66,"&lt;"&amp;S35)+1),Paramètres!$B$3:$C$56,2,FALSE)*Paramètres!$N$10))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LIGUE")),"",COUNTIFS($D$5:$D$66,"&lt;&gt;"&amp;"",$D$5:$D$66,"&lt;&gt;"&amp;"NL",$D$5:$D$66,"&lt;&gt;"&amp;"HORS LIGUE",U$5:U$66,"&lt;"&amp;U35)+1),Paramètres!$B$3:$C$56,2,FALSE)*Paramètres!$N$11))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LIGUE")),"",COUNTIFS($D$5:$D$66,"&lt;&gt;"&amp;"",$D$5:$D$66,"&lt;&gt;"&amp;"NL",$D$5:$D$66,"&lt;&gt;"&amp;"HORS LIGUE",W$5:W$66,"&lt;"&amp;W35)+1),Paramètres!$B$3:$C$56,2,FALSE)*Paramètres!$N$12))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LIGUE")),"",COUNTIFS($D$5:$D$66,"&lt;&gt;"&amp;"",$D$5:$D$66,"&lt;&gt;"&amp;"NL",$D$5:$D$66,"&lt;&gt;"&amp;"HORS LIGUE",Y$5:Y$66,"&lt;"&amp;Y35)+1),Paramètres!$B$3:$C$56,2,FALSE)*Paramètres!$N$13))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LIGUE")),"",COUNTIFS($D$5:$D$66,"&lt;&gt;"&amp;"",$D$5:$D$66,"&lt;&gt;"&amp;"NL",$D$5:$D$66,"&lt;&gt;"&amp;"HORS LIGUE",AA$5:AA$66,"&lt;"&amp;AA35)+1),Paramètres!$B$3:$C$56,2,FALSE)*Paramètres!$N$14))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LIGUE")),"",COUNTIFS($D$5:$D$66,"&lt;&gt;"&amp;"",$D$5:$D$66,"&lt;&gt;"&amp;"NL",$D$5:$D$66,"&lt;&gt;"&amp;"HORS LIGUE",AC$5:AC$66,"&lt;"&amp;AC35)+1),Paramètres!$B$3:$C$56,2,FALSE)*Paramètres!$N$15))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LIGUE")),"",COUNTIFS($D$5:$D$66,"&lt;&gt;"&amp;"",$D$5:$D$66,"&lt;&gt;"&amp;"NL",$D$5:$D$66,"&lt;&gt;"&amp;"HORS LIGUE",AE$5:AE$66,"&lt;"&amp;AE35)+1),Paramètres!$B$3:$C$56,2,FALSE)*Paramètres!$N$16))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LIGUE")),"",COUNTIFS($D$5:$D$66,"&lt;&gt;"&amp;"",$D$5:$D$66,"&lt;&gt;"&amp;"NL",$D$5:$D$66,"&lt;&gt;"&amp;"HORS LIGUE",AG$5:AG$66,"&lt;"&amp;AG35)+1),Paramètres!$B$3:$C$56,2,FALSE)*Paramètres!$N$17))</f>
        <v>0</v>
      </c>
      <c r="AI35" s="40">
        <f>F35+H35+J35+L35+N35+P35+R35+T35+V35+X35+Z35+AB35+AD35+AF35+AH35</f>
        <v>24</v>
      </c>
      <c r="AJ35" s="3">
        <f>IF(AI35&lt;&gt;0,RANK(AI35,$AI$5:$AI$66),"")</f>
        <v>31</v>
      </c>
      <c r="AK35" s="5">
        <f>COUNTA(E35,G35,I35,K35,M35,O35,Q35,S35,U35,W35,Y35,AA35,AC35,AE35,AG35)</f>
        <v>2</v>
      </c>
      <c r="AL35" s="41">
        <f>HLOOKUP($AL$2,$BD$4:$BR$66,ROW(A35)-3,FALSE)</f>
        <v>24</v>
      </c>
      <c r="AM35" s="33">
        <f>IF(AL35&lt;&gt;0,RANK(AL35,$AL$5:$AL$66),"")</f>
        <v>31</v>
      </c>
      <c r="AO35" s="22">
        <f t="shared" ref="AO35:AO66" si="46">F35</f>
        <v>14</v>
      </c>
      <c r="AP35">
        <f t="shared" ref="AP35:AP66" si="47">H35</f>
        <v>10</v>
      </c>
      <c r="AQ35">
        <f t="shared" ref="AQ35:AQ66" si="48">J35</f>
        <v>0</v>
      </c>
      <c r="AR35">
        <f t="shared" ref="AR35:AR66" si="49">L35</f>
        <v>0</v>
      </c>
      <c r="AS35">
        <f t="shared" ref="AS35:AS66" si="50">N35</f>
        <v>0</v>
      </c>
      <c r="AT35">
        <f t="shared" ref="AT35:AT66" si="51">P35</f>
        <v>0</v>
      </c>
      <c r="AU35">
        <f t="shared" ref="AU35:AU66" si="52">R35</f>
        <v>0</v>
      </c>
      <c r="AV35">
        <f t="shared" ref="AV35:AV66" si="53">T35</f>
        <v>0</v>
      </c>
      <c r="AW35">
        <f t="shared" ref="AW35:AW66" si="54">V35</f>
        <v>0</v>
      </c>
      <c r="AX35">
        <f t="shared" ref="AX35:AX66" si="55">X35</f>
        <v>0</v>
      </c>
      <c r="AY35">
        <f t="shared" ref="AY35:AY66" si="56">Z35</f>
        <v>0</v>
      </c>
      <c r="AZ35">
        <f t="shared" ref="AZ35:AZ66" si="57">AB35</f>
        <v>0</v>
      </c>
      <c r="BA35">
        <f t="shared" ref="BA35:BA66" si="58">AD35</f>
        <v>0</v>
      </c>
      <c r="BB35">
        <f t="shared" ref="BB35:BB66" si="59">AF35</f>
        <v>0</v>
      </c>
      <c r="BC35">
        <f t="shared" ref="BC35:BC66" si="60">AH35</f>
        <v>0</v>
      </c>
      <c r="BD35">
        <f t="shared" ref="BD35:BD66" si="61">LARGE($AO35:$BC35,BD$4)</f>
        <v>14</v>
      </c>
      <c r="BE35" s="22">
        <f t="shared" ref="BE35:BR35" si="62">BD35+LARGE($AO35:$BC35,BE$4)</f>
        <v>24</v>
      </c>
      <c r="BF35" s="22">
        <f t="shared" si="62"/>
        <v>24</v>
      </c>
      <c r="BG35" s="22">
        <f t="shared" si="62"/>
        <v>24</v>
      </c>
      <c r="BH35" s="22">
        <f t="shared" si="62"/>
        <v>24</v>
      </c>
      <c r="BI35" s="22">
        <f t="shared" si="62"/>
        <v>24</v>
      </c>
      <c r="BJ35" s="22">
        <f t="shared" si="62"/>
        <v>24</v>
      </c>
      <c r="BK35" s="22">
        <f t="shared" si="62"/>
        <v>24</v>
      </c>
      <c r="BL35" s="22">
        <f t="shared" si="62"/>
        <v>24</v>
      </c>
      <c r="BM35" s="22">
        <f t="shared" si="62"/>
        <v>24</v>
      </c>
      <c r="BN35" s="22">
        <f t="shared" si="62"/>
        <v>24</v>
      </c>
      <c r="BO35" s="22">
        <f t="shared" si="62"/>
        <v>24</v>
      </c>
      <c r="BP35" s="22">
        <f t="shared" si="62"/>
        <v>24</v>
      </c>
      <c r="BQ35" s="22">
        <f t="shared" si="62"/>
        <v>24</v>
      </c>
      <c r="BR35" s="22">
        <f t="shared" si="62"/>
        <v>24</v>
      </c>
    </row>
    <row r="36" spans="1:70" ht="17" x14ac:dyDescent="0.2">
      <c r="A36" s="83" t="s">
        <v>399</v>
      </c>
      <c r="B36" s="83" t="s">
        <v>370</v>
      </c>
      <c r="C36" s="83" t="s">
        <v>371</v>
      </c>
      <c r="D36" s="83" t="s">
        <v>42</v>
      </c>
      <c r="E36" s="6">
        <v>16</v>
      </c>
      <c r="F36" s="2">
        <v>13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LIGUE")),"",COUNTIFS($D$5:$D$66,"&lt;&gt;"&amp;"",$D$5:$D$66,"&lt;&gt;"&amp;"NL",$D$5:$D$66,"&lt;&gt;"&amp;"HORS LIGUE",G$5:G$66,"&lt;"&amp;G36)+1),Paramètres!$B$3:$C$56,2,FALSE)*Paramètres!$N$4))</f>
        <v>0</v>
      </c>
      <c r="I36" s="36">
        <v>15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LIGUE")),"",COUNTIFS($D$5:$D$66,"&lt;&gt;"&amp;"",$D$5:$D$66,"&lt;&gt;"&amp;"NL",$D$5:$D$66,"&lt;&gt;"&amp;"HORS LIGUE",K$5:K$66,"&lt;"&amp;K36)+1),Paramètres!$B$3:$C$56,2,FALSE)*Paramètres!$N$6))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LIGUE")),"",COUNTIFS($D$5:$D$66,"&lt;&gt;"&amp;"",$D$5:$D$66,"&lt;&gt;"&amp;"NL",$D$5:$D$66,"&lt;&gt;"&amp;"HORS LIGUE",M$5:M$66,"&lt;"&amp;M36)+1),Paramètres!$B$3:$C$56,2,FALSE)*Paramètres!$N$7))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LIGUE")),"",COUNTIFS($D$5:$D$66,"&lt;&gt;"&amp;"",$D$5:$D$66,"&lt;&gt;"&amp;"NL",$D$5:$D$66,"&lt;&gt;"&amp;"HORS LIGUE",O$5:O$66,"&lt;"&amp;O36)+1),Paramètres!$B$3:$C$56,2,FALSE)*Paramètres!$N$8))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LIGUE")),"",COUNTIFS($D$5:$D$66,"&lt;&gt;"&amp;"",$D$5:$D$66,"&lt;&gt;"&amp;"NL",$D$5:$D$66,"&lt;&gt;"&amp;"HORS LIGUE",Q$5:Q$66,"&lt;"&amp;Q36)+1),Paramètres!$B$3:$C$56,2,FALSE)*Paramètres!$N$9))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LIGUE")),"",COUNTIFS($D$5:$D$66,"&lt;&gt;"&amp;"",$D$5:$D$66,"&lt;&gt;"&amp;"NL",$D$5:$D$66,"&lt;&gt;"&amp;"HORS LIGUE",S$5:S$66,"&lt;"&amp;S36)+1),Paramètres!$B$3:$C$56,2,FALSE)*Paramètres!$N$10))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LIGUE")),"",COUNTIFS($D$5:$D$66,"&lt;&gt;"&amp;"",$D$5:$D$66,"&lt;&gt;"&amp;"NL",$D$5:$D$66,"&lt;&gt;"&amp;"HORS LIGUE",U$5:U$66,"&lt;"&amp;U36)+1),Paramètres!$B$3:$C$56,2,FALSE)*Paramètres!$N$11))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LIGUE")),"",COUNTIFS($D$5:$D$66,"&lt;&gt;"&amp;"",$D$5:$D$66,"&lt;&gt;"&amp;"NL",$D$5:$D$66,"&lt;&gt;"&amp;"HORS LIGUE",W$5:W$66,"&lt;"&amp;W36)+1),Paramètres!$B$3:$C$56,2,FALSE)*Paramètres!$N$12))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LIGUE")),"",COUNTIFS($D$5:$D$66,"&lt;&gt;"&amp;"",$D$5:$D$66,"&lt;&gt;"&amp;"NL",$D$5:$D$66,"&lt;&gt;"&amp;"HORS LIGUE",Y$5:Y$66,"&lt;"&amp;Y36)+1),Paramètres!$B$3:$C$56,2,FALSE)*Paramètres!$N$13))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LIGUE")),"",COUNTIFS($D$5:$D$66,"&lt;&gt;"&amp;"",$D$5:$D$66,"&lt;&gt;"&amp;"NL",$D$5:$D$66,"&lt;&gt;"&amp;"HORS LIGUE",AA$5:AA$66,"&lt;"&amp;AA36)+1),Paramètres!$B$3:$C$56,2,FALSE)*Paramètres!$N$14))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LIGUE")),"",COUNTIFS($D$5:$D$66,"&lt;&gt;"&amp;"",$D$5:$D$66,"&lt;&gt;"&amp;"NL",$D$5:$D$66,"&lt;&gt;"&amp;"HORS LIGUE",AC$5:AC$66,"&lt;"&amp;AC36)+1),Paramètres!$B$3:$C$56,2,FALSE)*Paramètres!$N$15))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LIGUE")),"",COUNTIFS($D$5:$D$66,"&lt;&gt;"&amp;"",$D$5:$D$66,"&lt;&gt;"&amp;"NL",$D$5:$D$66,"&lt;&gt;"&amp;"HORS LIGUE",AE$5:AE$66,"&lt;"&amp;AE36)+1),Paramètres!$B$3:$C$56,2,FALSE)*Paramètres!$N$16))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LIGUE")),"",COUNTIFS($D$5:$D$66,"&lt;&gt;"&amp;"",$D$5:$D$66,"&lt;&gt;"&amp;"NL",$D$5:$D$66,"&lt;&gt;"&amp;"HORS LIGUE",AG$5:AG$66,"&lt;"&amp;AG36)+1),Paramètres!$B$3:$C$56,2,FALSE)*Paramètres!$N$17))</f>
        <v>0</v>
      </c>
      <c r="AI36" s="40">
        <f>F36+H36+J36+L36+N36+P36+R36+T36+V36+X36+Z36+AB36+AD36+AF36+AH36</f>
        <v>23</v>
      </c>
      <c r="AJ36" s="3">
        <f>IF(AI36&lt;&gt;0,RANK(AI36,$AI$5:$AI$66),"")</f>
        <v>32</v>
      </c>
      <c r="AK36" s="5">
        <f>COUNTA(E36,G36,I36,K36,M36,O36,Q36,S36,U36,W36,Y36,AA36,AC36,AE36,AG36)</f>
        <v>2</v>
      </c>
      <c r="AL36" s="41">
        <f>HLOOKUP($AL$2,$BD$4:$BR$66,ROW(A36)-3,FALSE)</f>
        <v>23</v>
      </c>
      <c r="AM36" s="33">
        <f>IF(AL36&lt;&gt;0,RANK(AL36,$AL$5:$AL$66),"")</f>
        <v>32</v>
      </c>
      <c r="AO36" s="22">
        <f t="shared" si="46"/>
        <v>13</v>
      </c>
      <c r="AP36">
        <f t="shared" si="47"/>
        <v>0</v>
      </c>
      <c r="AQ36">
        <f t="shared" si="48"/>
        <v>10</v>
      </c>
      <c r="AR36">
        <f t="shared" si="49"/>
        <v>0</v>
      </c>
      <c r="AS36">
        <f t="shared" si="50"/>
        <v>0</v>
      </c>
      <c r="AT36">
        <f t="shared" si="51"/>
        <v>0</v>
      </c>
      <c r="AU36">
        <f t="shared" si="52"/>
        <v>0</v>
      </c>
      <c r="AV36">
        <f t="shared" si="53"/>
        <v>0</v>
      </c>
      <c r="AW36">
        <f t="shared" si="54"/>
        <v>0</v>
      </c>
      <c r="AX36">
        <f t="shared" si="55"/>
        <v>0</v>
      </c>
      <c r="AY36">
        <f t="shared" si="56"/>
        <v>0</v>
      </c>
      <c r="AZ36">
        <f t="shared" si="57"/>
        <v>0</v>
      </c>
      <c r="BA36">
        <f t="shared" si="58"/>
        <v>0</v>
      </c>
      <c r="BB36">
        <f t="shared" si="59"/>
        <v>0</v>
      </c>
      <c r="BC36">
        <f t="shared" si="60"/>
        <v>0</v>
      </c>
      <c r="BD36">
        <f t="shared" si="61"/>
        <v>13</v>
      </c>
      <c r="BE36" s="22">
        <f t="shared" ref="BE36:BR36" si="63">BD36+LARGE($AO36:$BC36,BE$4)</f>
        <v>23</v>
      </c>
      <c r="BF36" s="22">
        <f t="shared" si="63"/>
        <v>23</v>
      </c>
      <c r="BG36" s="22">
        <f t="shared" si="63"/>
        <v>23</v>
      </c>
      <c r="BH36" s="22">
        <f t="shared" si="63"/>
        <v>23</v>
      </c>
      <c r="BI36" s="22">
        <f t="shared" si="63"/>
        <v>23</v>
      </c>
      <c r="BJ36" s="22">
        <f t="shared" si="63"/>
        <v>23</v>
      </c>
      <c r="BK36" s="22">
        <f t="shared" si="63"/>
        <v>23</v>
      </c>
      <c r="BL36" s="22">
        <f t="shared" si="63"/>
        <v>23</v>
      </c>
      <c r="BM36" s="22">
        <f t="shared" si="63"/>
        <v>23</v>
      </c>
      <c r="BN36" s="22">
        <f t="shared" si="63"/>
        <v>23</v>
      </c>
      <c r="BO36" s="22">
        <f t="shared" si="63"/>
        <v>23</v>
      </c>
      <c r="BP36" s="22">
        <f t="shared" si="63"/>
        <v>23</v>
      </c>
      <c r="BQ36" s="22">
        <f t="shared" si="63"/>
        <v>23</v>
      </c>
      <c r="BR36" s="22">
        <f t="shared" si="63"/>
        <v>23</v>
      </c>
    </row>
    <row r="37" spans="1:70" ht="17" x14ac:dyDescent="0.2">
      <c r="A37" s="83" t="s">
        <v>458</v>
      </c>
      <c r="B37" s="83" t="s">
        <v>425</v>
      </c>
      <c r="C37" s="83" t="s">
        <v>426</v>
      </c>
      <c r="D37" s="83" t="s">
        <v>42</v>
      </c>
      <c r="E37" s="6">
        <v>16</v>
      </c>
      <c r="F37" s="2">
        <v>13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LIGUE")),"",COUNTIFS($D$5:$D$66,"&lt;&gt;"&amp;"",$D$5:$D$66,"&lt;&gt;"&amp;"NL",$D$5:$D$66,"&lt;&gt;"&amp;"HORS LIGUE",G$5:G$66,"&lt;"&amp;G37)+1),Paramètres!$B$3:$C$56,2,FALSE)*Paramètres!$N$4))</f>
        <v>0</v>
      </c>
      <c r="I37" s="36">
        <v>15</v>
      </c>
      <c r="J37" s="2">
        <v>10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LIGUE")),"",COUNTIFS($D$5:$D$66,"&lt;&gt;"&amp;"",$D$5:$D$66,"&lt;&gt;"&amp;"NL",$D$5:$D$66,"&lt;&gt;"&amp;"HORS LIGUE",K$5:K$66,"&lt;"&amp;K37)+1),Paramètres!$B$3:$C$56,2,FALSE)*Paramètres!$N$6))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LIGUE")),"",COUNTIFS($D$5:$D$66,"&lt;&gt;"&amp;"",$D$5:$D$66,"&lt;&gt;"&amp;"NL",$D$5:$D$66,"&lt;&gt;"&amp;"HORS LIGUE",M$5:M$66,"&lt;"&amp;M37)+1),Paramètres!$B$3:$C$56,2,FALSE)*Paramètres!$N$7))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LIGUE")),"",COUNTIFS($D$5:$D$66,"&lt;&gt;"&amp;"",$D$5:$D$66,"&lt;&gt;"&amp;"NL",$D$5:$D$66,"&lt;&gt;"&amp;"HORS LIGUE",O$5:O$66,"&lt;"&amp;O37)+1),Paramètres!$B$3:$C$56,2,FALSE)*Paramètres!$N$8))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LIGUE")),"",COUNTIFS($D$5:$D$66,"&lt;&gt;"&amp;"",$D$5:$D$66,"&lt;&gt;"&amp;"NL",$D$5:$D$66,"&lt;&gt;"&amp;"HORS LIGUE",Q$5:Q$66,"&lt;"&amp;Q37)+1),Paramètres!$B$3:$C$56,2,FALSE)*Paramètres!$N$9))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LIGUE")),"",COUNTIFS($D$5:$D$66,"&lt;&gt;"&amp;"",$D$5:$D$66,"&lt;&gt;"&amp;"NL",$D$5:$D$66,"&lt;&gt;"&amp;"HORS LIGUE",S$5:S$66,"&lt;"&amp;S37)+1),Paramètres!$B$3:$C$56,2,FALSE)*Paramètres!$N$10))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LIGUE")),"",COUNTIFS($D$5:$D$66,"&lt;&gt;"&amp;"",$D$5:$D$66,"&lt;&gt;"&amp;"NL",$D$5:$D$66,"&lt;&gt;"&amp;"HORS LIGUE",U$5:U$66,"&lt;"&amp;U37)+1),Paramètres!$B$3:$C$56,2,FALSE)*Paramètres!$N$11))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LIGUE")),"",COUNTIFS($D$5:$D$66,"&lt;&gt;"&amp;"",$D$5:$D$66,"&lt;&gt;"&amp;"NL",$D$5:$D$66,"&lt;&gt;"&amp;"HORS LIGUE",W$5:W$66,"&lt;"&amp;W37)+1),Paramètres!$B$3:$C$56,2,FALSE)*Paramètres!$N$12))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LIGUE")),"",COUNTIFS($D$5:$D$66,"&lt;&gt;"&amp;"",$D$5:$D$66,"&lt;&gt;"&amp;"NL",$D$5:$D$66,"&lt;&gt;"&amp;"HORS LIGUE",Y$5:Y$66,"&lt;"&amp;Y37)+1),Paramètres!$B$3:$C$56,2,FALSE)*Paramètres!$N$13))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LIGUE")),"",COUNTIFS($D$5:$D$66,"&lt;&gt;"&amp;"",$D$5:$D$66,"&lt;&gt;"&amp;"NL",$D$5:$D$66,"&lt;&gt;"&amp;"HORS LIGUE",AA$5:AA$66,"&lt;"&amp;AA37)+1),Paramètres!$B$3:$C$56,2,FALSE)*Paramètres!$N$14))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LIGUE")),"",COUNTIFS($D$5:$D$66,"&lt;&gt;"&amp;"",$D$5:$D$66,"&lt;&gt;"&amp;"NL",$D$5:$D$66,"&lt;&gt;"&amp;"HORS LIGUE",AC$5:AC$66,"&lt;"&amp;AC37)+1),Paramètres!$B$3:$C$56,2,FALSE)*Paramètres!$N$15))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LIGUE")),"",COUNTIFS($D$5:$D$66,"&lt;&gt;"&amp;"",$D$5:$D$66,"&lt;&gt;"&amp;"NL",$D$5:$D$66,"&lt;&gt;"&amp;"HORS LIGUE",AE$5:AE$66,"&lt;"&amp;AE37)+1),Paramètres!$B$3:$C$56,2,FALSE)*Paramètres!$N$16))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LIGUE")),"",COUNTIFS($D$5:$D$66,"&lt;&gt;"&amp;"",$D$5:$D$66,"&lt;&gt;"&amp;"NL",$D$5:$D$66,"&lt;&gt;"&amp;"HORS LIGUE",AG$5:AG$66,"&lt;"&amp;AG37)+1),Paramètres!$B$3:$C$56,2,FALSE)*Paramètres!$N$17))</f>
        <v>0</v>
      </c>
      <c r="AI37" s="40">
        <f>F37+H37+J37+L37+N37+P37+R37+T37+V37+X37+Z37+AB37+AD37+AF37+AH37</f>
        <v>23</v>
      </c>
      <c r="AJ37" s="3">
        <f>IF(AI37&lt;&gt;0,RANK(AI37,$AI$5:$AI$66),"")</f>
        <v>32</v>
      </c>
      <c r="AK37" s="5">
        <f>COUNTA(E37,G37,I37,K37,M37,O37,Q37,S37,U37,W37,Y37,AA37,AC37,AE37,AG37)</f>
        <v>2</v>
      </c>
      <c r="AL37" s="41">
        <f>HLOOKUP($AL$2,$BD$4:$BR$66,ROW(A37)-3,FALSE)</f>
        <v>23</v>
      </c>
      <c r="AM37" s="33">
        <f>IF(AL37&lt;&gt;0,RANK(AL37,$AL$5:$AL$66),"")</f>
        <v>32</v>
      </c>
      <c r="AO37" s="22">
        <f t="shared" si="46"/>
        <v>13</v>
      </c>
      <c r="AP37">
        <f t="shared" si="47"/>
        <v>0</v>
      </c>
      <c r="AQ37">
        <f t="shared" si="48"/>
        <v>10</v>
      </c>
      <c r="AR37">
        <f t="shared" si="49"/>
        <v>0</v>
      </c>
      <c r="AS37">
        <f t="shared" si="50"/>
        <v>0</v>
      </c>
      <c r="AT37">
        <f t="shared" si="51"/>
        <v>0</v>
      </c>
      <c r="AU37">
        <f t="shared" si="52"/>
        <v>0</v>
      </c>
      <c r="AV37">
        <f t="shared" si="53"/>
        <v>0</v>
      </c>
      <c r="AW37">
        <f t="shared" si="54"/>
        <v>0</v>
      </c>
      <c r="AX37">
        <f t="shared" si="55"/>
        <v>0</v>
      </c>
      <c r="AY37">
        <f t="shared" si="56"/>
        <v>0</v>
      </c>
      <c r="AZ37">
        <f t="shared" si="57"/>
        <v>0</v>
      </c>
      <c r="BA37">
        <f t="shared" si="58"/>
        <v>0</v>
      </c>
      <c r="BB37">
        <f t="shared" si="59"/>
        <v>0</v>
      </c>
      <c r="BC37">
        <f t="shared" si="60"/>
        <v>0</v>
      </c>
      <c r="BD37">
        <f t="shared" si="61"/>
        <v>13</v>
      </c>
      <c r="BE37" s="22">
        <f t="shared" ref="BE37:BR37" si="64">BD37+LARGE($AO37:$BC37,BE$4)</f>
        <v>23</v>
      </c>
      <c r="BF37" s="22">
        <f t="shared" si="64"/>
        <v>23</v>
      </c>
      <c r="BG37" s="22">
        <f t="shared" si="64"/>
        <v>23</v>
      </c>
      <c r="BH37" s="22">
        <f t="shared" si="64"/>
        <v>23</v>
      </c>
      <c r="BI37" s="22">
        <f t="shared" si="64"/>
        <v>23</v>
      </c>
      <c r="BJ37" s="22">
        <f t="shared" si="64"/>
        <v>23</v>
      </c>
      <c r="BK37" s="22">
        <f t="shared" si="64"/>
        <v>23</v>
      </c>
      <c r="BL37" s="22">
        <f t="shared" si="64"/>
        <v>23</v>
      </c>
      <c r="BM37" s="22">
        <f t="shared" si="64"/>
        <v>23</v>
      </c>
      <c r="BN37" s="22">
        <f t="shared" si="64"/>
        <v>23</v>
      </c>
      <c r="BO37" s="22">
        <f t="shared" si="64"/>
        <v>23</v>
      </c>
      <c r="BP37" s="22">
        <f t="shared" si="64"/>
        <v>23</v>
      </c>
      <c r="BQ37" s="22">
        <f t="shared" si="64"/>
        <v>23</v>
      </c>
      <c r="BR37" s="22">
        <f t="shared" si="64"/>
        <v>23</v>
      </c>
    </row>
    <row r="38" spans="1:70" ht="17" x14ac:dyDescent="0.2">
      <c r="A38" s="83"/>
      <c r="B38" s="83" t="s">
        <v>549</v>
      </c>
      <c r="C38" s="83" t="s">
        <v>550</v>
      </c>
      <c r="D38" s="83" t="s">
        <v>40</v>
      </c>
      <c r="E38" s="76">
        <v>10</v>
      </c>
      <c r="F38" s="2">
        <v>23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LIGUE")),"",COUNTIFS($D$5:$D$66,"&lt;&gt;"&amp;"",$D$5:$D$66,"&lt;&gt;"&amp;"NL",$D$5:$D$66,"&lt;&gt;"&amp;"HORS LIGUE",G$5:G$66,"&lt;"&amp;G38)+1),Paramètres!$B$3:$C$56,2,FALSE)*Paramètres!$N$4))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LIGUE")),"",COUNTIFS($D$5:$D$66,"&lt;&gt;"&amp;"",$D$5:$D$66,"&lt;&gt;"&amp;"NL",$D$5:$D$66,"&lt;&gt;"&amp;"HORS LIGUE",I$5:I$66,"&lt;"&amp;I38)+1),Paramètres!$B$3:$C$56,2,FALSE)*Paramètres!$N$5))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LIGUE")),"",COUNTIFS($D$5:$D$66,"&lt;&gt;"&amp;"",$D$5:$D$66,"&lt;&gt;"&amp;"NL",$D$5:$D$66,"&lt;&gt;"&amp;"HORS LIGUE",K$5:K$66,"&lt;"&amp;K38)+1),Paramètres!$B$3:$C$56,2,FALSE)*Paramètres!$N$6))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LIGUE")),"",COUNTIFS($D$5:$D$66,"&lt;&gt;"&amp;"",$D$5:$D$66,"&lt;&gt;"&amp;"NL",$D$5:$D$66,"&lt;&gt;"&amp;"HORS LIGUE",M$5:M$66,"&lt;"&amp;M38)+1),Paramètres!$B$3:$C$56,2,FALSE)*Paramètres!$N$7))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LIGUE")),"",COUNTIFS($D$5:$D$66,"&lt;&gt;"&amp;"",$D$5:$D$66,"&lt;&gt;"&amp;"NL",$D$5:$D$66,"&lt;&gt;"&amp;"HORS LIGUE",O$5:O$66,"&lt;"&amp;O38)+1),Paramètres!$B$3:$C$56,2,FALSE)*Paramètres!$N$8))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LIGUE")),"",COUNTIFS($D$5:$D$66,"&lt;&gt;"&amp;"",$D$5:$D$66,"&lt;&gt;"&amp;"NL",$D$5:$D$66,"&lt;&gt;"&amp;"HORS LIGUE",Q$5:Q$66,"&lt;"&amp;Q38)+1),Paramètres!$B$3:$C$56,2,FALSE)*Paramètres!$N$9))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LIGUE")),"",COUNTIFS($D$5:$D$66,"&lt;&gt;"&amp;"",$D$5:$D$66,"&lt;&gt;"&amp;"NL",$D$5:$D$66,"&lt;&gt;"&amp;"HORS LIGUE",S$5:S$66,"&lt;"&amp;S38)+1),Paramètres!$B$3:$C$56,2,FALSE)*Paramètres!$N$10))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LIGUE")),"",COUNTIFS($D$5:$D$66,"&lt;&gt;"&amp;"",$D$5:$D$66,"&lt;&gt;"&amp;"NL",$D$5:$D$66,"&lt;&gt;"&amp;"HORS LIGUE",U$5:U$66,"&lt;"&amp;U38)+1),Paramètres!$B$3:$C$56,2,FALSE)*Paramètres!$N$11))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LIGUE")),"",COUNTIFS($D$5:$D$66,"&lt;&gt;"&amp;"",$D$5:$D$66,"&lt;&gt;"&amp;"NL",$D$5:$D$66,"&lt;&gt;"&amp;"HORS LIGUE",W$5:W$66,"&lt;"&amp;W38)+1),Paramètres!$B$3:$C$56,2,FALSE)*Paramètres!$N$12))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LIGUE")),"",COUNTIFS($D$5:$D$66,"&lt;&gt;"&amp;"",$D$5:$D$66,"&lt;&gt;"&amp;"NL",$D$5:$D$66,"&lt;&gt;"&amp;"HORS LIGUE",Y$5:Y$66,"&lt;"&amp;Y38)+1),Paramètres!$B$3:$C$56,2,FALSE)*Paramètres!$N$13))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LIGUE")),"",COUNTIFS($D$5:$D$66,"&lt;&gt;"&amp;"",$D$5:$D$66,"&lt;&gt;"&amp;"NL",$D$5:$D$66,"&lt;&gt;"&amp;"HORS LIGUE",AA$5:AA$66,"&lt;"&amp;AA38)+1),Paramètres!$B$3:$C$56,2,FALSE)*Paramètres!$N$14))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LIGUE")),"",COUNTIFS($D$5:$D$66,"&lt;&gt;"&amp;"",$D$5:$D$66,"&lt;&gt;"&amp;"NL",$D$5:$D$66,"&lt;&gt;"&amp;"HORS LIGUE",AC$5:AC$66,"&lt;"&amp;AC38)+1),Paramètres!$B$3:$C$56,2,FALSE)*Paramètres!$N$15))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LIGUE")),"",COUNTIFS($D$5:$D$66,"&lt;&gt;"&amp;"",$D$5:$D$66,"&lt;&gt;"&amp;"NL",$D$5:$D$66,"&lt;&gt;"&amp;"HORS LIGUE",AE$5:AE$66,"&lt;"&amp;AE38)+1),Paramètres!$B$3:$C$56,2,FALSE)*Paramètres!$N$16))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LIGUE")),"",COUNTIFS($D$5:$D$66,"&lt;&gt;"&amp;"",$D$5:$D$66,"&lt;&gt;"&amp;"NL",$D$5:$D$66,"&lt;&gt;"&amp;"HORS LIGUE",AG$5:AG$66,"&lt;"&amp;AG38)+1),Paramètres!$B$3:$C$56,2,FALSE)*Paramètres!$N$17))</f>
        <v>0</v>
      </c>
      <c r="AI38" s="40">
        <f>F38+H38+J38+L38+N38+P38+R38+T38+V38+X38+Z38+AB38+AD38+AF38+AH38</f>
        <v>23</v>
      </c>
      <c r="AJ38" s="3">
        <f>IF(AI38&lt;&gt;0,RANK(AI38,$AI$5:$AI$66),"")</f>
        <v>32</v>
      </c>
      <c r="AK38" s="5">
        <f>COUNTA(E38,G38,I38,K38,M38,O38,Q38,S38,U38,W38,Y38,AA38,AC38,AE38,AG38)</f>
        <v>1</v>
      </c>
      <c r="AL38" s="41">
        <f>HLOOKUP($AL$2,$BD$4:$BR$66,ROW(A38)-3,FALSE)</f>
        <v>23</v>
      </c>
      <c r="AM38" s="33">
        <f>IF(AL38&lt;&gt;0,RANK(AL38,$AL$5:$AL$66),"")</f>
        <v>32</v>
      </c>
      <c r="AO38" s="22">
        <f t="shared" si="46"/>
        <v>23</v>
      </c>
      <c r="AP38">
        <f t="shared" si="47"/>
        <v>0</v>
      </c>
      <c r="AQ38">
        <f t="shared" si="48"/>
        <v>0</v>
      </c>
      <c r="AR38">
        <f t="shared" si="49"/>
        <v>0</v>
      </c>
      <c r="AS38">
        <f t="shared" si="50"/>
        <v>0</v>
      </c>
      <c r="AT38">
        <f t="shared" si="51"/>
        <v>0</v>
      </c>
      <c r="AU38">
        <f t="shared" si="52"/>
        <v>0</v>
      </c>
      <c r="AV38">
        <f t="shared" si="53"/>
        <v>0</v>
      </c>
      <c r="AW38">
        <f t="shared" si="54"/>
        <v>0</v>
      </c>
      <c r="AX38">
        <f t="shared" si="55"/>
        <v>0</v>
      </c>
      <c r="AY38">
        <f t="shared" si="56"/>
        <v>0</v>
      </c>
      <c r="AZ38">
        <f t="shared" si="57"/>
        <v>0</v>
      </c>
      <c r="BA38">
        <f t="shared" si="58"/>
        <v>0</v>
      </c>
      <c r="BB38">
        <f t="shared" si="59"/>
        <v>0</v>
      </c>
      <c r="BC38">
        <f t="shared" si="60"/>
        <v>0</v>
      </c>
      <c r="BD38">
        <f t="shared" si="61"/>
        <v>23</v>
      </c>
      <c r="BE38" s="22">
        <f t="shared" ref="BE38:BR38" si="65">BD38+LARGE($AO38:$BC38,BE$4)</f>
        <v>23</v>
      </c>
      <c r="BF38" s="22">
        <f t="shared" si="65"/>
        <v>23</v>
      </c>
      <c r="BG38" s="22">
        <f t="shared" si="65"/>
        <v>23</v>
      </c>
      <c r="BH38" s="22">
        <f t="shared" si="65"/>
        <v>23</v>
      </c>
      <c r="BI38" s="22">
        <f t="shared" si="65"/>
        <v>23</v>
      </c>
      <c r="BJ38" s="22">
        <f t="shared" si="65"/>
        <v>23</v>
      </c>
      <c r="BK38" s="22">
        <f t="shared" si="65"/>
        <v>23</v>
      </c>
      <c r="BL38" s="22">
        <f t="shared" si="65"/>
        <v>23</v>
      </c>
      <c r="BM38" s="22">
        <f t="shared" si="65"/>
        <v>23</v>
      </c>
      <c r="BN38" s="22">
        <f t="shared" si="65"/>
        <v>23</v>
      </c>
      <c r="BO38" s="22">
        <f t="shared" si="65"/>
        <v>23</v>
      </c>
      <c r="BP38" s="22">
        <f t="shared" si="65"/>
        <v>23</v>
      </c>
      <c r="BQ38" s="22">
        <f t="shared" si="65"/>
        <v>23</v>
      </c>
      <c r="BR38" s="22">
        <f t="shared" si="65"/>
        <v>23</v>
      </c>
    </row>
    <row r="39" spans="1:70" ht="17" x14ac:dyDescent="0.2">
      <c r="A39" s="80" t="s">
        <v>7</v>
      </c>
      <c r="B39" s="80" t="s">
        <v>632</v>
      </c>
      <c r="C39" s="80" t="s">
        <v>633</v>
      </c>
      <c r="D39" s="75" t="s">
        <v>48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LIGUE")),"",COUNTIFS($D$5:$D$66,"&lt;&gt;"&amp;"",$D$5:$D$66,"&lt;&gt;"&amp;"NL",$D$5:$D$66,"&lt;&gt;"&amp;"HORS LIGUE",E$5:E$66,"&lt;"&amp;E39)+1),Paramètres!$B$3:$C$56,2,FALSE)*Paramètres!$N$3))</f>
        <v>0</v>
      </c>
      <c r="G39" s="4">
        <v>4</v>
      </c>
      <c r="H39" s="2">
        <v>10</v>
      </c>
      <c r="I39" s="36">
        <v>8</v>
      </c>
      <c r="J39" s="2">
        <v>12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LIGUE")),"",COUNTIFS($D$5:$D$66,"&lt;&gt;"&amp;"",$D$5:$D$66,"&lt;&gt;"&amp;"NL",$D$5:$D$66,"&lt;&gt;"&amp;"HORS LIGUE",K$5:K$66,"&lt;"&amp;K39)+1),Paramètres!$B$3:$C$56,2,FALSE)*Paramètres!$N$6))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LIGUE")),"",COUNTIFS($D$5:$D$66,"&lt;&gt;"&amp;"",$D$5:$D$66,"&lt;&gt;"&amp;"NL",$D$5:$D$66,"&lt;&gt;"&amp;"HORS LIGUE",M$5:M$66,"&lt;"&amp;M39)+1),Paramètres!$B$3:$C$56,2,FALSE)*Paramètres!$N$7))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LIGUE")),"",COUNTIFS($D$5:$D$66,"&lt;&gt;"&amp;"",$D$5:$D$66,"&lt;&gt;"&amp;"NL",$D$5:$D$66,"&lt;&gt;"&amp;"HORS LIGUE",O$5:O$66,"&lt;"&amp;O39)+1),Paramètres!$B$3:$C$56,2,FALSE)*Paramètres!$N$8))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LIGUE")),"",COUNTIFS($D$5:$D$66,"&lt;&gt;"&amp;"",$D$5:$D$66,"&lt;&gt;"&amp;"NL",$D$5:$D$66,"&lt;&gt;"&amp;"HORS LIGUE",Q$5:Q$66,"&lt;"&amp;Q39)+1),Paramètres!$B$3:$C$56,2,FALSE)*Paramètres!$N$9))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LIGUE")),"",COUNTIFS($D$5:$D$66,"&lt;&gt;"&amp;"",$D$5:$D$66,"&lt;&gt;"&amp;"NL",$D$5:$D$66,"&lt;&gt;"&amp;"HORS LIGUE",S$5:S$66,"&lt;"&amp;S39)+1),Paramètres!$B$3:$C$56,2,FALSE)*Paramètres!$N$10))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LIGUE")),"",COUNTIFS($D$5:$D$66,"&lt;&gt;"&amp;"",$D$5:$D$66,"&lt;&gt;"&amp;"NL",$D$5:$D$66,"&lt;&gt;"&amp;"HORS LIGUE",U$5:U$66,"&lt;"&amp;U39)+1),Paramètres!$B$3:$C$56,2,FALSE)*Paramètres!$N$11))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LIGUE")),"",COUNTIFS($D$5:$D$66,"&lt;&gt;"&amp;"",$D$5:$D$66,"&lt;&gt;"&amp;"NL",$D$5:$D$66,"&lt;&gt;"&amp;"HORS LIGUE",W$5:W$66,"&lt;"&amp;W39)+1),Paramètres!$B$3:$C$56,2,FALSE)*Paramètres!$N$12))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LIGUE")),"",COUNTIFS($D$5:$D$66,"&lt;&gt;"&amp;"",$D$5:$D$66,"&lt;&gt;"&amp;"NL",$D$5:$D$66,"&lt;&gt;"&amp;"HORS LIGUE",Y$5:Y$66,"&lt;"&amp;Y39)+1),Paramètres!$B$3:$C$56,2,FALSE)*Paramètres!$N$13))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LIGUE")),"",COUNTIFS($D$5:$D$66,"&lt;&gt;"&amp;"",$D$5:$D$66,"&lt;&gt;"&amp;"NL",$D$5:$D$66,"&lt;&gt;"&amp;"HORS LIGUE",AA$5:AA$66,"&lt;"&amp;AA39)+1),Paramètres!$B$3:$C$56,2,FALSE)*Paramètres!$N$14))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LIGUE")),"",COUNTIFS($D$5:$D$66,"&lt;&gt;"&amp;"",$D$5:$D$66,"&lt;&gt;"&amp;"NL",$D$5:$D$66,"&lt;&gt;"&amp;"HORS LIGUE",AC$5:AC$66,"&lt;"&amp;AC39)+1),Paramètres!$B$3:$C$56,2,FALSE)*Paramètres!$N$15))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LIGUE")),"",COUNTIFS($D$5:$D$66,"&lt;&gt;"&amp;"",$D$5:$D$66,"&lt;&gt;"&amp;"NL",$D$5:$D$66,"&lt;&gt;"&amp;"HORS LIGUE",AE$5:AE$66,"&lt;"&amp;AE39)+1),Paramètres!$B$3:$C$56,2,FALSE)*Paramètres!$N$16))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LIGUE")),"",COUNTIFS($D$5:$D$66,"&lt;&gt;"&amp;"",$D$5:$D$66,"&lt;&gt;"&amp;"NL",$D$5:$D$66,"&lt;&gt;"&amp;"HORS LIGUE",AG$5:AG$66,"&lt;"&amp;AG39)+1),Paramètres!$B$3:$C$56,2,FALSE)*Paramètres!$N$17))</f>
        <v>0</v>
      </c>
      <c r="AI39" s="40">
        <f>F39+H39+J39+L39+N39+P39+R39+T39+V39+X39+Z39+AB39+AD39+AF39+AH39</f>
        <v>22</v>
      </c>
      <c r="AJ39" s="3">
        <f>IF(AI39&lt;&gt;0,RANK(AI39,$AI$5:$AI$66),"")</f>
        <v>35</v>
      </c>
      <c r="AK39" s="5">
        <f>COUNTA(E39,G39,I39,K39,M39,O39,Q39,S39,U39,W39,Y39,AA39,AC39,AE39,AG39)</f>
        <v>2</v>
      </c>
      <c r="AL39" s="41">
        <f>HLOOKUP($AL$2,$BD$4:$BR$66,ROW(A39)-3,FALSE)</f>
        <v>22</v>
      </c>
      <c r="AM39" s="33">
        <f>IF(AL39&lt;&gt;0,RANK(AL39,$AL$5:$AL$66),"")</f>
        <v>35</v>
      </c>
      <c r="AO39" s="22">
        <f t="shared" si="46"/>
        <v>0</v>
      </c>
      <c r="AP39">
        <f t="shared" si="47"/>
        <v>10</v>
      </c>
      <c r="AQ39">
        <f t="shared" si="48"/>
        <v>12</v>
      </c>
      <c r="AR39">
        <f t="shared" si="49"/>
        <v>0</v>
      </c>
      <c r="AS39">
        <f t="shared" si="50"/>
        <v>0</v>
      </c>
      <c r="AT39">
        <f t="shared" si="51"/>
        <v>0</v>
      </c>
      <c r="AU39">
        <f t="shared" si="52"/>
        <v>0</v>
      </c>
      <c r="AV39">
        <f t="shared" si="53"/>
        <v>0</v>
      </c>
      <c r="AW39">
        <f t="shared" si="54"/>
        <v>0</v>
      </c>
      <c r="AX39">
        <f t="shared" si="55"/>
        <v>0</v>
      </c>
      <c r="AY39">
        <f t="shared" si="56"/>
        <v>0</v>
      </c>
      <c r="AZ39">
        <f t="shared" si="57"/>
        <v>0</v>
      </c>
      <c r="BA39">
        <f t="shared" si="58"/>
        <v>0</v>
      </c>
      <c r="BB39">
        <f t="shared" si="59"/>
        <v>0</v>
      </c>
      <c r="BC39">
        <f t="shared" si="60"/>
        <v>0</v>
      </c>
      <c r="BD39">
        <f t="shared" si="61"/>
        <v>12</v>
      </c>
      <c r="BE39" s="22">
        <f t="shared" ref="BE39:BR39" si="66">BD39+LARGE($AO39:$BC39,BE$4)</f>
        <v>22</v>
      </c>
      <c r="BF39" s="22">
        <f t="shared" si="66"/>
        <v>22</v>
      </c>
      <c r="BG39" s="22">
        <f t="shared" si="66"/>
        <v>22</v>
      </c>
      <c r="BH39" s="22">
        <f t="shared" si="66"/>
        <v>22</v>
      </c>
      <c r="BI39" s="22">
        <f t="shared" si="66"/>
        <v>22</v>
      </c>
      <c r="BJ39" s="22">
        <f t="shared" si="66"/>
        <v>22</v>
      </c>
      <c r="BK39" s="22">
        <f t="shared" si="66"/>
        <v>22</v>
      </c>
      <c r="BL39" s="22">
        <f t="shared" si="66"/>
        <v>22</v>
      </c>
      <c r="BM39" s="22">
        <f t="shared" si="66"/>
        <v>22</v>
      </c>
      <c r="BN39" s="22">
        <f t="shared" si="66"/>
        <v>22</v>
      </c>
      <c r="BO39" s="22">
        <f t="shared" si="66"/>
        <v>22</v>
      </c>
      <c r="BP39" s="22">
        <f t="shared" si="66"/>
        <v>22</v>
      </c>
      <c r="BQ39" s="22">
        <f t="shared" si="66"/>
        <v>22</v>
      </c>
      <c r="BR39" s="22">
        <f t="shared" si="66"/>
        <v>22</v>
      </c>
    </row>
    <row r="40" spans="1:70" ht="17" x14ac:dyDescent="0.2">
      <c r="A40" s="83" t="s">
        <v>7</v>
      </c>
      <c r="B40" s="83" t="s">
        <v>363</v>
      </c>
      <c r="C40" s="83" t="s">
        <v>364</v>
      </c>
      <c r="D40" s="83" t="s">
        <v>7</v>
      </c>
      <c r="E40" s="6">
        <v>11</v>
      </c>
      <c r="F40" s="2">
        <v>21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LIGUE")),"",COUNTIFS($D$5:$D$66,"&lt;&gt;"&amp;"",$D$5:$D$66,"&lt;&gt;"&amp;"NL",$D$5:$D$66,"&lt;&gt;"&amp;"HORS LIGUE",G$5:G$66,"&lt;"&amp;G40)+1),Paramètres!$B$3:$C$56,2,FALSE)*Paramètres!$N$4))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LIGUE")),"",COUNTIFS($D$5:$D$66,"&lt;&gt;"&amp;"",$D$5:$D$66,"&lt;&gt;"&amp;"NL",$D$5:$D$66,"&lt;&gt;"&amp;"HORS LIGUE",I$5:I$66,"&lt;"&amp;I40)+1),Paramètres!$B$3:$C$56,2,FALSE)*Paramètres!$N$5))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LIGUE")),"",COUNTIFS($D$5:$D$66,"&lt;&gt;"&amp;"",$D$5:$D$66,"&lt;&gt;"&amp;"NL",$D$5:$D$66,"&lt;&gt;"&amp;"HORS LIGUE",K$5:K$66,"&lt;"&amp;K40)+1),Paramètres!$B$3:$C$56,2,FALSE)*Paramètres!$N$6))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LIGUE")),"",COUNTIFS($D$5:$D$66,"&lt;&gt;"&amp;"",$D$5:$D$66,"&lt;&gt;"&amp;"NL",$D$5:$D$66,"&lt;&gt;"&amp;"HORS LIGUE",M$5:M$66,"&lt;"&amp;M40)+1),Paramètres!$B$3:$C$56,2,FALSE)*Paramètres!$N$7))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LIGUE")),"",COUNTIFS($D$5:$D$66,"&lt;&gt;"&amp;"",$D$5:$D$66,"&lt;&gt;"&amp;"NL",$D$5:$D$66,"&lt;&gt;"&amp;"HORS LIGUE",O$5:O$66,"&lt;"&amp;O40)+1),Paramètres!$B$3:$C$56,2,FALSE)*Paramètres!$N$8))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LIGUE")),"",COUNTIFS($D$5:$D$66,"&lt;&gt;"&amp;"",$D$5:$D$66,"&lt;&gt;"&amp;"NL",$D$5:$D$66,"&lt;&gt;"&amp;"HORS LIGUE",Q$5:Q$66,"&lt;"&amp;Q40)+1),Paramètres!$B$3:$C$56,2,FALSE)*Paramètres!$N$9))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LIGUE")),"",COUNTIFS($D$5:$D$66,"&lt;&gt;"&amp;"",$D$5:$D$66,"&lt;&gt;"&amp;"NL",$D$5:$D$66,"&lt;&gt;"&amp;"HORS LIGUE",S$5:S$66,"&lt;"&amp;S40)+1),Paramètres!$B$3:$C$56,2,FALSE)*Paramètres!$N$10))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LIGUE")),"",COUNTIFS($D$5:$D$66,"&lt;&gt;"&amp;"",$D$5:$D$66,"&lt;&gt;"&amp;"NL",$D$5:$D$66,"&lt;&gt;"&amp;"HORS LIGUE",U$5:U$66,"&lt;"&amp;U40)+1),Paramètres!$B$3:$C$56,2,FALSE)*Paramètres!$N$11))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LIGUE")),"",COUNTIFS($D$5:$D$66,"&lt;&gt;"&amp;"",$D$5:$D$66,"&lt;&gt;"&amp;"NL",$D$5:$D$66,"&lt;&gt;"&amp;"HORS LIGUE",W$5:W$66,"&lt;"&amp;W40)+1),Paramètres!$B$3:$C$56,2,FALSE)*Paramètres!$N$12))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LIGUE")),"",COUNTIFS($D$5:$D$66,"&lt;&gt;"&amp;"",$D$5:$D$66,"&lt;&gt;"&amp;"NL",$D$5:$D$66,"&lt;&gt;"&amp;"HORS LIGUE",Y$5:Y$66,"&lt;"&amp;Y40)+1),Paramètres!$B$3:$C$56,2,FALSE)*Paramètres!$N$13))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LIGUE")),"",COUNTIFS($D$5:$D$66,"&lt;&gt;"&amp;"",$D$5:$D$66,"&lt;&gt;"&amp;"NL",$D$5:$D$66,"&lt;&gt;"&amp;"HORS LIGUE",AA$5:AA$66,"&lt;"&amp;AA40)+1),Paramètres!$B$3:$C$56,2,FALSE)*Paramètres!$N$14))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LIGUE")),"",COUNTIFS($D$5:$D$66,"&lt;&gt;"&amp;"",$D$5:$D$66,"&lt;&gt;"&amp;"NL",$D$5:$D$66,"&lt;&gt;"&amp;"HORS LIGUE",AC$5:AC$66,"&lt;"&amp;AC40)+1),Paramètres!$B$3:$C$56,2,FALSE)*Paramètres!$N$15))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LIGUE")),"",COUNTIFS($D$5:$D$66,"&lt;&gt;"&amp;"",$D$5:$D$66,"&lt;&gt;"&amp;"NL",$D$5:$D$66,"&lt;&gt;"&amp;"HORS LIGUE",AE$5:AE$66,"&lt;"&amp;AE40)+1),Paramètres!$B$3:$C$56,2,FALSE)*Paramètres!$N$16))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LIGUE")),"",COUNTIFS($D$5:$D$66,"&lt;&gt;"&amp;"",$D$5:$D$66,"&lt;&gt;"&amp;"NL",$D$5:$D$66,"&lt;&gt;"&amp;"HORS LIGUE",AG$5:AG$66,"&lt;"&amp;AG40)+1),Paramètres!$B$3:$C$56,2,FALSE)*Paramètres!$N$17))</f>
        <v>0</v>
      </c>
      <c r="AI40" s="40">
        <f>F40+H40+J40+L40+N40+P40+R40+T40+V40+X40+Z40+AB40+AD40+AF40+AH40</f>
        <v>21</v>
      </c>
      <c r="AJ40" s="3">
        <f>IF(AI40&lt;&gt;0,RANK(AI40,$AI$5:$AI$66),"")</f>
        <v>36</v>
      </c>
      <c r="AK40" s="5">
        <f>COUNTA(E40,G40,I40,K40,M40,O40,Q40,S40,U40,W40,Y40,AA40,AC40,AE40,AG40)</f>
        <v>1</v>
      </c>
      <c r="AL40" s="41">
        <f>HLOOKUP($AL$2,$BD$4:$BR$66,ROW(A40)-3,FALSE)</f>
        <v>21</v>
      </c>
      <c r="AM40" s="33">
        <f>IF(AL40&lt;&gt;0,RANK(AL40,$AL$5:$AL$66),"")</f>
        <v>36</v>
      </c>
      <c r="AO40" s="22">
        <f t="shared" si="46"/>
        <v>21</v>
      </c>
      <c r="AP40">
        <f t="shared" si="47"/>
        <v>0</v>
      </c>
      <c r="AQ40">
        <f t="shared" si="48"/>
        <v>0</v>
      </c>
      <c r="AR40">
        <f t="shared" si="49"/>
        <v>0</v>
      </c>
      <c r="AS40">
        <f t="shared" si="50"/>
        <v>0</v>
      </c>
      <c r="AT40">
        <f t="shared" si="51"/>
        <v>0</v>
      </c>
      <c r="AU40">
        <f t="shared" si="52"/>
        <v>0</v>
      </c>
      <c r="AV40">
        <f t="shared" si="53"/>
        <v>0</v>
      </c>
      <c r="AW40">
        <f t="shared" si="54"/>
        <v>0</v>
      </c>
      <c r="AX40">
        <f t="shared" si="55"/>
        <v>0</v>
      </c>
      <c r="AY40">
        <f t="shared" si="56"/>
        <v>0</v>
      </c>
      <c r="AZ40">
        <f t="shared" si="57"/>
        <v>0</v>
      </c>
      <c r="BA40">
        <f t="shared" si="58"/>
        <v>0</v>
      </c>
      <c r="BB40">
        <f t="shared" si="59"/>
        <v>0</v>
      </c>
      <c r="BC40">
        <f t="shared" si="60"/>
        <v>0</v>
      </c>
      <c r="BD40">
        <f t="shared" si="61"/>
        <v>21</v>
      </c>
      <c r="BE40" s="22">
        <f t="shared" ref="BE40:BR40" si="67">BD40+LARGE($AO40:$BC40,BE$4)</f>
        <v>21</v>
      </c>
      <c r="BF40" s="22">
        <f t="shared" si="67"/>
        <v>21</v>
      </c>
      <c r="BG40" s="22">
        <f t="shared" si="67"/>
        <v>21</v>
      </c>
      <c r="BH40" s="22">
        <f t="shared" si="67"/>
        <v>21</v>
      </c>
      <c r="BI40" s="22">
        <f t="shared" si="67"/>
        <v>21</v>
      </c>
      <c r="BJ40" s="22">
        <f t="shared" si="67"/>
        <v>21</v>
      </c>
      <c r="BK40" s="22">
        <f t="shared" si="67"/>
        <v>21</v>
      </c>
      <c r="BL40" s="22">
        <f t="shared" si="67"/>
        <v>21</v>
      </c>
      <c r="BM40" s="22">
        <f t="shared" si="67"/>
        <v>21</v>
      </c>
      <c r="BN40" s="22">
        <f t="shared" si="67"/>
        <v>21</v>
      </c>
      <c r="BO40" s="22">
        <f t="shared" si="67"/>
        <v>21</v>
      </c>
      <c r="BP40" s="22">
        <f t="shared" si="67"/>
        <v>21</v>
      </c>
      <c r="BQ40" s="22">
        <f t="shared" si="67"/>
        <v>21</v>
      </c>
      <c r="BR40" s="22">
        <f t="shared" si="67"/>
        <v>21</v>
      </c>
    </row>
    <row r="41" spans="1:70" ht="17" x14ac:dyDescent="0.2">
      <c r="A41" s="83" t="s">
        <v>7</v>
      </c>
      <c r="B41" s="83" t="s">
        <v>419</v>
      </c>
      <c r="C41" s="83" t="s">
        <v>420</v>
      </c>
      <c r="D41" s="83" t="s">
        <v>7</v>
      </c>
      <c r="E41" s="6">
        <v>11</v>
      </c>
      <c r="F41" s="2">
        <v>21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LIGUE")),"",COUNTIFS($D$5:$D$66,"&lt;&gt;"&amp;"",$D$5:$D$66,"&lt;&gt;"&amp;"NL",$D$5:$D$66,"&lt;&gt;"&amp;"HORS LIGUE",G$5:G$66,"&lt;"&amp;G41)+1),Paramètres!$B$3:$C$56,2,FALSE)*Paramètres!$N$4))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LIGUE")),"",COUNTIFS($D$5:$D$66,"&lt;&gt;"&amp;"",$D$5:$D$66,"&lt;&gt;"&amp;"NL",$D$5:$D$66,"&lt;&gt;"&amp;"HORS LIGUE",I$5:I$66,"&lt;"&amp;I41)+1),Paramètres!$B$3:$C$56,2,FALSE)*Paramètres!$N$5))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LIGUE")),"",COUNTIFS($D$5:$D$66,"&lt;&gt;"&amp;"",$D$5:$D$66,"&lt;&gt;"&amp;"NL",$D$5:$D$66,"&lt;&gt;"&amp;"HORS LIGUE",K$5:K$66,"&lt;"&amp;K41)+1),Paramètres!$B$3:$C$56,2,FALSE)*Paramètres!$N$6))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LIGUE")),"",COUNTIFS($D$5:$D$66,"&lt;&gt;"&amp;"",$D$5:$D$66,"&lt;&gt;"&amp;"NL",$D$5:$D$66,"&lt;&gt;"&amp;"HORS LIGUE",M$5:M$66,"&lt;"&amp;M41)+1),Paramètres!$B$3:$C$56,2,FALSE)*Paramètres!$N$7))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LIGUE")),"",COUNTIFS($D$5:$D$66,"&lt;&gt;"&amp;"",$D$5:$D$66,"&lt;&gt;"&amp;"NL",$D$5:$D$66,"&lt;&gt;"&amp;"HORS LIGUE",O$5:O$66,"&lt;"&amp;O41)+1),Paramètres!$B$3:$C$56,2,FALSE)*Paramètres!$N$8))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LIGUE")),"",COUNTIFS($D$5:$D$66,"&lt;&gt;"&amp;"",$D$5:$D$66,"&lt;&gt;"&amp;"NL",$D$5:$D$66,"&lt;&gt;"&amp;"HORS LIGUE",Q$5:Q$66,"&lt;"&amp;Q41)+1),Paramètres!$B$3:$C$56,2,FALSE)*Paramètres!$N$9))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LIGUE")),"",COUNTIFS($D$5:$D$66,"&lt;&gt;"&amp;"",$D$5:$D$66,"&lt;&gt;"&amp;"NL",$D$5:$D$66,"&lt;&gt;"&amp;"HORS LIGUE",S$5:S$66,"&lt;"&amp;S41)+1),Paramètres!$B$3:$C$56,2,FALSE)*Paramètres!$N$10))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LIGUE")),"",COUNTIFS($D$5:$D$66,"&lt;&gt;"&amp;"",$D$5:$D$66,"&lt;&gt;"&amp;"NL",$D$5:$D$66,"&lt;&gt;"&amp;"HORS LIGUE",U$5:U$66,"&lt;"&amp;U41)+1),Paramètres!$B$3:$C$56,2,FALSE)*Paramètres!$N$11))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LIGUE")),"",COUNTIFS($D$5:$D$66,"&lt;&gt;"&amp;"",$D$5:$D$66,"&lt;&gt;"&amp;"NL",$D$5:$D$66,"&lt;&gt;"&amp;"HORS LIGUE",W$5:W$66,"&lt;"&amp;W41)+1),Paramètres!$B$3:$C$56,2,FALSE)*Paramètres!$N$12))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LIGUE")),"",COUNTIFS($D$5:$D$66,"&lt;&gt;"&amp;"",$D$5:$D$66,"&lt;&gt;"&amp;"NL",$D$5:$D$66,"&lt;&gt;"&amp;"HORS LIGUE",Y$5:Y$66,"&lt;"&amp;Y41)+1),Paramètres!$B$3:$C$56,2,FALSE)*Paramètres!$N$13))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LIGUE")),"",COUNTIFS($D$5:$D$66,"&lt;&gt;"&amp;"",$D$5:$D$66,"&lt;&gt;"&amp;"NL",$D$5:$D$66,"&lt;&gt;"&amp;"HORS LIGUE",AA$5:AA$66,"&lt;"&amp;AA41)+1),Paramètres!$B$3:$C$56,2,FALSE)*Paramètres!$N$14))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LIGUE")),"",COUNTIFS($D$5:$D$66,"&lt;&gt;"&amp;"",$D$5:$D$66,"&lt;&gt;"&amp;"NL",$D$5:$D$66,"&lt;&gt;"&amp;"HORS LIGUE",AC$5:AC$66,"&lt;"&amp;AC41)+1),Paramètres!$B$3:$C$56,2,FALSE)*Paramètres!$N$15))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LIGUE")),"",COUNTIFS($D$5:$D$66,"&lt;&gt;"&amp;"",$D$5:$D$66,"&lt;&gt;"&amp;"NL",$D$5:$D$66,"&lt;&gt;"&amp;"HORS LIGUE",AE$5:AE$66,"&lt;"&amp;AE41)+1),Paramètres!$B$3:$C$56,2,FALSE)*Paramètres!$N$16))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LIGUE")),"",COUNTIFS($D$5:$D$66,"&lt;&gt;"&amp;"",$D$5:$D$66,"&lt;&gt;"&amp;"NL",$D$5:$D$66,"&lt;&gt;"&amp;"HORS LIGUE",AG$5:AG$66,"&lt;"&amp;AG41)+1),Paramètres!$B$3:$C$56,2,FALSE)*Paramètres!$N$17))</f>
        <v>0</v>
      </c>
      <c r="AI41" s="40">
        <f>F41+H41+J41+L41+N41+P41+R41+T41+V41+X41+Z41+AB41+AD41+AF41+AH41</f>
        <v>21</v>
      </c>
      <c r="AJ41" s="3">
        <f>IF(AI41&lt;&gt;0,RANK(AI41,$AI$5:$AI$66),"")</f>
        <v>36</v>
      </c>
      <c r="AK41" s="5">
        <f>COUNTA(E41,G41,I41,K41,M41,O41,Q41,S41,U41,W41,Y41,AA41,AC41,AE41,AG41)</f>
        <v>1</v>
      </c>
      <c r="AL41" s="41">
        <f>HLOOKUP($AL$2,$BD$4:$BR$66,ROW(A41)-3,FALSE)</f>
        <v>21</v>
      </c>
      <c r="AM41" s="33">
        <f>IF(AL41&lt;&gt;0,RANK(AL41,$AL$5:$AL$66),"")</f>
        <v>36</v>
      </c>
      <c r="AO41" s="22">
        <f t="shared" si="46"/>
        <v>21</v>
      </c>
      <c r="AP41">
        <f t="shared" si="47"/>
        <v>0</v>
      </c>
      <c r="AQ41">
        <f t="shared" si="48"/>
        <v>0</v>
      </c>
      <c r="AR41">
        <f t="shared" si="49"/>
        <v>0</v>
      </c>
      <c r="AS41">
        <f t="shared" si="50"/>
        <v>0</v>
      </c>
      <c r="AT41">
        <f t="shared" si="51"/>
        <v>0</v>
      </c>
      <c r="AU41">
        <f t="shared" si="52"/>
        <v>0</v>
      </c>
      <c r="AV41">
        <f t="shared" si="53"/>
        <v>0</v>
      </c>
      <c r="AW41">
        <f t="shared" si="54"/>
        <v>0</v>
      </c>
      <c r="AX41">
        <f t="shared" si="55"/>
        <v>0</v>
      </c>
      <c r="AY41">
        <f t="shared" si="56"/>
        <v>0</v>
      </c>
      <c r="AZ41">
        <f t="shared" si="57"/>
        <v>0</v>
      </c>
      <c r="BA41">
        <f t="shared" si="58"/>
        <v>0</v>
      </c>
      <c r="BB41">
        <f t="shared" si="59"/>
        <v>0</v>
      </c>
      <c r="BC41">
        <f t="shared" si="60"/>
        <v>0</v>
      </c>
      <c r="BD41">
        <f t="shared" si="61"/>
        <v>21</v>
      </c>
      <c r="BE41" s="22">
        <f t="shared" ref="BE41:BR41" si="68">BD41+LARGE($AO41:$BC41,BE$4)</f>
        <v>21</v>
      </c>
      <c r="BF41" s="22">
        <f t="shared" si="68"/>
        <v>21</v>
      </c>
      <c r="BG41" s="22">
        <f t="shared" si="68"/>
        <v>21</v>
      </c>
      <c r="BH41" s="22">
        <f t="shared" si="68"/>
        <v>21</v>
      </c>
      <c r="BI41" s="22">
        <f t="shared" si="68"/>
        <v>21</v>
      </c>
      <c r="BJ41" s="22">
        <f t="shared" si="68"/>
        <v>21</v>
      </c>
      <c r="BK41" s="22">
        <f t="shared" si="68"/>
        <v>21</v>
      </c>
      <c r="BL41" s="22">
        <f t="shared" si="68"/>
        <v>21</v>
      </c>
      <c r="BM41" s="22">
        <f t="shared" si="68"/>
        <v>21</v>
      </c>
      <c r="BN41" s="22">
        <f t="shared" si="68"/>
        <v>21</v>
      </c>
      <c r="BO41" s="22">
        <f t="shared" si="68"/>
        <v>21</v>
      </c>
      <c r="BP41" s="22">
        <f t="shared" si="68"/>
        <v>21</v>
      </c>
      <c r="BQ41" s="22">
        <f t="shared" si="68"/>
        <v>21</v>
      </c>
      <c r="BR41" s="22">
        <f t="shared" si="68"/>
        <v>21</v>
      </c>
    </row>
    <row r="42" spans="1:70" ht="17" x14ac:dyDescent="0.2">
      <c r="A42" s="90" t="s">
        <v>873</v>
      </c>
      <c r="B42" s="75" t="s">
        <v>874</v>
      </c>
      <c r="C42" s="75" t="s">
        <v>351</v>
      </c>
      <c r="D42" s="75" t="s">
        <v>15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LIGUE")),"",COUNTIFS($D$5:$D$66,"&lt;&gt;"&amp;"",$D$5:$D$66,"&lt;&gt;"&amp;"NL",$D$5:$D$66,"&lt;&gt;"&amp;"HORS LIGUE",E$5:E$66,"&lt;"&amp;E42)+1),Paramètres!$B$3:$C$56,2,FALSE)*Paramètres!$N$3))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LIGUE")),"",COUNTIFS($D$5:$D$66,"&lt;&gt;"&amp;"",$D$5:$D$66,"&lt;&gt;"&amp;"NL",$D$5:$D$66,"&lt;&gt;"&amp;"HORS LIGUE",G$5:G$66,"&lt;"&amp;G42)+1),Paramètres!$B$3:$C$56,2,FALSE)*Paramètres!$N$4))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LIGUE")),"",COUNTIFS($D$5:$D$66,"&lt;&gt;"&amp;"",$D$5:$D$66,"&lt;&gt;"&amp;"NL",$D$5:$D$66,"&lt;&gt;"&amp;"HORS LIGUE",I$5:I$66,"&lt;"&amp;I42)+1),Paramètres!$B$3:$C$56,2,FALSE)*Paramètres!$N$5))</f>
        <v>0</v>
      </c>
      <c r="K42" s="4">
        <v>5</v>
      </c>
      <c r="L42" s="2">
        <v>20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LIGUE")),"",COUNTIFS($D$5:$D$66,"&lt;&gt;"&amp;"",$D$5:$D$66,"&lt;&gt;"&amp;"NL",$D$5:$D$66,"&lt;&gt;"&amp;"HORS LIGUE",M$5:M$66,"&lt;"&amp;M42)+1),Paramètres!$B$3:$C$56,2,FALSE)*Paramètres!$N$7))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LIGUE")),"",COUNTIFS($D$5:$D$66,"&lt;&gt;"&amp;"",$D$5:$D$66,"&lt;&gt;"&amp;"NL",$D$5:$D$66,"&lt;&gt;"&amp;"HORS LIGUE",O$5:O$66,"&lt;"&amp;O42)+1),Paramètres!$B$3:$C$56,2,FALSE)*Paramètres!$N$8))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LIGUE")),"",COUNTIFS($D$5:$D$66,"&lt;&gt;"&amp;"",$D$5:$D$66,"&lt;&gt;"&amp;"NL",$D$5:$D$66,"&lt;&gt;"&amp;"HORS LIGUE",Q$5:Q$66,"&lt;"&amp;Q42)+1),Paramètres!$B$3:$C$56,2,FALSE)*Paramètres!$N$9))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LIGUE")),"",COUNTIFS($D$5:$D$66,"&lt;&gt;"&amp;"",$D$5:$D$66,"&lt;&gt;"&amp;"NL",$D$5:$D$66,"&lt;&gt;"&amp;"HORS LIGUE",S$5:S$66,"&lt;"&amp;S42)+1),Paramètres!$B$3:$C$56,2,FALSE)*Paramètres!$N$10))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LIGUE")),"",COUNTIFS($D$5:$D$66,"&lt;&gt;"&amp;"",$D$5:$D$66,"&lt;&gt;"&amp;"NL",$D$5:$D$66,"&lt;&gt;"&amp;"HORS LIGUE",U$5:U$66,"&lt;"&amp;U42)+1),Paramètres!$B$3:$C$56,2,FALSE)*Paramètres!$N$11))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LIGUE")),"",COUNTIFS($D$5:$D$66,"&lt;&gt;"&amp;"",$D$5:$D$66,"&lt;&gt;"&amp;"NL",$D$5:$D$66,"&lt;&gt;"&amp;"HORS LIGUE",W$5:W$66,"&lt;"&amp;W42)+1),Paramètres!$B$3:$C$56,2,FALSE)*Paramètres!$N$12))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LIGUE")),"",COUNTIFS($D$5:$D$66,"&lt;&gt;"&amp;"",$D$5:$D$66,"&lt;&gt;"&amp;"NL",$D$5:$D$66,"&lt;&gt;"&amp;"HORS LIGUE",Y$5:Y$66,"&lt;"&amp;Y42)+1),Paramètres!$B$3:$C$56,2,FALSE)*Paramètres!$N$13))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LIGUE")),"",COUNTIFS($D$5:$D$66,"&lt;&gt;"&amp;"",$D$5:$D$66,"&lt;&gt;"&amp;"NL",$D$5:$D$66,"&lt;&gt;"&amp;"HORS LIGUE",AA$5:AA$66,"&lt;"&amp;AA42)+1),Paramètres!$B$3:$C$56,2,FALSE)*Paramètres!$N$14))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LIGUE")),"",COUNTIFS($D$5:$D$66,"&lt;&gt;"&amp;"",$D$5:$D$66,"&lt;&gt;"&amp;"NL",$D$5:$D$66,"&lt;&gt;"&amp;"HORS LIGUE",AC$5:AC$66,"&lt;"&amp;AC42)+1),Paramètres!$B$3:$C$56,2,FALSE)*Paramètres!$N$15))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LIGUE")),"",COUNTIFS($D$5:$D$66,"&lt;&gt;"&amp;"",$D$5:$D$66,"&lt;&gt;"&amp;"NL",$D$5:$D$66,"&lt;&gt;"&amp;"HORS LIGUE",AE$5:AE$66,"&lt;"&amp;AE42)+1),Paramètres!$B$3:$C$56,2,FALSE)*Paramètres!$N$16))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LIGUE")),"",COUNTIFS($D$5:$D$66,"&lt;&gt;"&amp;"",$D$5:$D$66,"&lt;&gt;"&amp;"NL",$D$5:$D$66,"&lt;&gt;"&amp;"HORS LIGUE",AG$5:AG$66,"&lt;"&amp;AG42)+1),Paramètres!$B$3:$C$56,2,FALSE)*Paramètres!$N$17))</f>
        <v>0</v>
      </c>
      <c r="AI42" s="40">
        <f>F42+H42+J42+L42+N42+P42+R42+T42+V42+X42+Z42+AB42+AD42+AF42+AH42</f>
        <v>20</v>
      </c>
      <c r="AJ42" s="3">
        <f>IF(AI42&lt;&gt;0,RANK(AI42,$AI$5:$AI$66),"")</f>
        <v>38</v>
      </c>
      <c r="AK42" s="5">
        <f>COUNTA(E42,G42,I42,K42,M42,O42,Q42,S42,U42,W42,Y42,AA42,AC42,AE42,AG42)</f>
        <v>1</v>
      </c>
      <c r="AL42" s="41">
        <f>HLOOKUP($AL$2,$BD$4:$BR$66,ROW(A42)-3,FALSE)</f>
        <v>20</v>
      </c>
      <c r="AM42" s="33">
        <f>IF(AL42&lt;&gt;0,RANK(AL42,$AL$5:$AL$66),"")</f>
        <v>38</v>
      </c>
      <c r="AO42" s="22">
        <f t="shared" si="46"/>
        <v>0</v>
      </c>
      <c r="AP42">
        <f t="shared" si="47"/>
        <v>0</v>
      </c>
      <c r="AQ42">
        <f t="shared" si="48"/>
        <v>0</v>
      </c>
      <c r="AR42">
        <f t="shared" si="49"/>
        <v>20</v>
      </c>
      <c r="AS42">
        <f t="shared" si="50"/>
        <v>0</v>
      </c>
      <c r="AT42">
        <f t="shared" si="51"/>
        <v>0</v>
      </c>
      <c r="AU42">
        <f t="shared" si="52"/>
        <v>0</v>
      </c>
      <c r="AV42">
        <f t="shared" si="53"/>
        <v>0</v>
      </c>
      <c r="AW42">
        <f t="shared" si="54"/>
        <v>0</v>
      </c>
      <c r="AX42">
        <f t="shared" si="55"/>
        <v>0</v>
      </c>
      <c r="AY42">
        <f t="shared" si="56"/>
        <v>0</v>
      </c>
      <c r="AZ42">
        <f t="shared" si="57"/>
        <v>0</v>
      </c>
      <c r="BA42">
        <f t="shared" si="58"/>
        <v>0</v>
      </c>
      <c r="BB42">
        <f t="shared" si="59"/>
        <v>0</v>
      </c>
      <c r="BC42">
        <f t="shared" si="60"/>
        <v>0</v>
      </c>
      <c r="BD42">
        <f t="shared" si="61"/>
        <v>20</v>
      </c>
      <c r="BE42" s="22">
        <f t="shared" ref="BE42:BR42" si="69">BD42+LARGE($AO42:$BC42,BE$4)</f>
        <v>20</v>
      </c>
      <c r="BF42" s="22">
        <f t="shared" si="69"/>
        <v>20</v>
      </c>
      <c r="BG42" s="22">
        <f t="shared" si="69"/>
        <v>20</v>
      </c>
      <c r="BH42" s="22">
        <f t="shared" si="69"/>
        <v>20</v>
      </c>
      <c r="BI42" s="22">
        <f t="shared" si="69"/>
        <v>20</v>
      </c>
      <c r="BJ42" s="22">
        <f t="shared" si="69"/>
        <v>20</v>
      </c>
      <c r="BK42" s="22">
        <f t="shared" si="69"/>
        <v>20</v>
      </c>
      <c r="BL42" s="22">
        <f t="shared" si="69"/>
        <v>20</v>
      </c>
      <c r="BM42" s="22">
        <f t="shared" si="69"/>
        <v>20</v>
      </c>
      <c r="BN42" s="22">
        <f t="shared" si="69"/>
        <v>20</v>
      </c>
      <c r="BO42" s="22">
        <f t="shared" si="69"/>
        <v>20</v>
      </c>
      <c r="BP42" s="22">
        <f t="shared" si="69"/>
        <v>20</v>
      </c>
      <c r="BQ42" s="22">
        <f t="shared" si="69"/>
        <v>20</v>
      </c>
      <c r="BR42" s="22">
        <f t="shared" si="69"/>
        <v>20</v>
      </c>
    </row>
    <row r="43" spans="1:70" ht="17" x14ac:dyDescent="0.2">
      <c r="A43" s="90" t="s">
        <v>7</v>
      </c>
      <c r="B43" s="75" t="s">
        <v>740</v>
      </c>
      <c r="C43" s="75" t="s">
        <v>616</v>
      </c>
      <c r="D43" s="75" t="s">
        <v>48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LIGUE")),"",COUNTIFS($D$5:$D$66,"&lt;&gt;"&amp;"",$D$5:$D$66,"&lt;&gt;"&amp;"NL",$D$5:$D$66,"&lt;&gt;"&amp;"HORS LIGUE",E$5:E$66,"&lt;"&amp;E43)+1),Paramètres!$B$3:$C$56,2,FALSE)*Paramètres!$N$3))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LIGUE")),"",COUNTIFS($D$5:$D$66,"&lt;&gt;"&amp;"",$D$5:$D$66,"&lt;&gt;"&amp;"NL",$D$5:$D$66,"&lt;&gt;"&amp;"HORS LIGUE",G$5:G$66,"&lt;"&amp;G43)+1),Paramètres!$B$3:$C$56,2,FALSE)*Paramètres!$N$4))</f>
        <v>0</v>
      </c>
      <c r="I43" s="36">
        <v>5</v>
      </c>
      <c r="J43" s="2">
        <v>20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LIGUE")),"",COUNTIFS($D$5:$D$66,"&lt;&gt;"&amp;"",$D$5:$D$66,"&lt;&gt;"&amp;"NL",$D$5:$D$66,"&lt;&gt;"&amp;"HORS LIGUE",K$5:K$66,"&lt;"&amp;K43)+1),Paramètres!$B$3:$C$56,2,FALSE)*Paramètres!$N$6))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LIGUE")),"",COUNTIFS($D$5:$D$66,"&lt;&gt;"&amp;"",$D$5:$D$66,"&lt;&gt;"&amp;"NL",$D$5:$D$66,"&lt;&gt;"&amp;"HORS LIGUE",M$5:M$66,"&lt;"&amp;M43)+1),Paramètres!$B$3:$C$56,2,FALSE)*Paramètres!$N$7))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LIGUE")),"",COUNTIFS($D$5:$D$66,"&lt;&gt;"&amp;"",$D$5:$D$66,"&lt;&gt;"&amp;"NL",$D$5:$D$66,"&lt;&gt;"&amp;"HORS LIGUE",O$5:O$66,"&lt;"&amp;O43)+1),Paramètres!$B$3:$C$56,2,FALSE)*Paramètres!$N$8))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LIGUE")),"",COUNTIFS($D$5:$D$66,"&lt;&gt;"&amp;"",$D$5:$D$66,"&lt;&gt;"&amp;"NL",$D$5:$D$66,"&lt;&gt;"&amp;"HORS LIGUE",Q$5:Q$66,"&lt;"&amp;Q43)+1),Paramètres!$B$3:$C$56,2,FALSE)*Paramètres!$N$9))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LIGUE")),"",COUNTIFS($D$5:$D$66,"&lt;&gt;"&amp;"",$D$5:$D$66,"&lt;&gt;"&amp;"NL",$D$5:$D$66,"&lt;&gt;"&amp;"HORS LIGUE",S$5:S$66,"&lt;"&amp;S43)+1),Paramètres!$B$3:$C$56,2,FALSE)*Paramètres!$N$10))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LIGUE")),"",COUNTIFS($D$5:$D$66,"&lt;&gt;"&amp;"",$D$5:$D$66,"&lt;&gt;"&amp;"NL",$D$5:$D$66,"&lt;&gt;"&amp;"HORS LIGUE",U$5:U$66,"&lt;"&amp;U43)+1),Paramètres!$B$3:$C$56,2,FALSE)*Paramètres!$N$11))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LIGUE")),"",COUNTIFS($D$5:$D$66,"&lt;&gt;"&amp;"",$D$5:$D$66,"&lt;&gt;"&amp;"NL",$D$5:$D$66,"&lt;&gt;"&amp;"HORS LIGUE",W$5:W$66,"&lt;"&amp;W43)+1),Paramètres!$B$3:$C$56,2,FALSE)*Paramètres!$N$12))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LIGUE")),"",COUNTIFS($D$5:$D$66,"&lt;&gt;"&amp;"",$D$5:$D$66,"&lt;&gt;"&amp;"NL",$D$5:$D$66,"&lt;&gt;"&amp;"HORS LIGUE",Y$5:Y$66,"&lt;"&amp;Y43)+1),Paramètres!$B$3:$C$56,2,FALSE)*Paramètres!$N$13))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LIGUE")),"",COUNTIFS($D$5:$D$66,"&lt;&gt;"&amp;"",$D$5:$D$66,"&lt;&gt;"&amp;"NL",$D$5:$D$66,"&lt;&gt;"&amp;"HORS LIGUE",AA$5:AA$66,"&lt;"&amp;AA43)+1),Paramètres!$B$3:$C$56,2,FALSE)*Paramètres!$N$14))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LIGUE")),"",COUNTIFS($D$5:$D$66,"&lt;&gt;"&amp;"",$D$5:$D$66,"&lt;&gt;"&amp;"NL",$D$5:$D$66,"&lt;&gt;"&amp;"HORS LIGUE",AC$5:AC$66,"&lt;"&amp;AC43)+1),Paramètres!$B$3:$C$56,2,FALSE)*Paramètres!$N$15))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LIGUE")),"",COUNTIFS($D$5:$D$66,"&lt;&gt;"&amp;"",$D$5:$D$66,"&lt;&gt;"&amp;"NL",$D$5:$D$66,"&lt;&gt;"&amp;"HORS LIGUE",AE$5:AE$66,"&lt;"&amp;AE43)+1),Paramètres!$B$3:$C$56,2,FALSE)*Paramètres!$N$16))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LIGUE")),"",COUNTIFS($D$5:$D$66,"&lt;&gt;"&amp;"",$D$5:$D$66,"&lt;&gt;"&amp;"NL",$D$5:$D$66,"&lt;&gt;"&amp;"HORS LIGUE",AG$5:AG$66,"&lt;"&amp;AG43)+1),Paramètres!$B$3:$C$56,2,FALSE)*Paramètres!$N$17))</f>
        <v>0</v>
      </c>
      <c r="AI43" s="40">
        <f>F43+H43+J43+L43+N43+P43+R43+T43+V43+X43+Z43+AB43+AD43+AF43+AH43</f>
        <v>20</v>
      </c>
      <c r="AJ43" s="3">
        <f>IF(AI43&lt;&gt;0,RANK(AI43,$AI$5:$AI$66),"")</f>
        <v>38</v>
      </c>
      <c r="AK43" s="5">
        <f>COUNTA(E43,G43,I43,K43,M43,O43,Q43,S43,U43,W43,Y43,AA43,AC43,AE43,AG43)</f>
        <v>1</v>
      </c>
      <c r="AL43" s="41">
        <f>HLOOKUP($AL$2,$BD$4:$BR$66,ROW(A43)-3,FALSE)</f>
        <v>20</v>
      </c>
      <c r="AM43" s="33">
        <f>IF(AL43&lt;&gt;0,RANK(AL43,$AL$5:$AL$66),"")</f>
        <v>38</v>
      </c>
      <c r="AO43" s="22">
        <f t="shared" si="46"/>
        <v>0</v>
      </c>
      <c r="AP43">
        <f t="shared" si="47"/>
        <v>0</v>
      </c>
      <c r="AQ43">
        <f t="shared" si="48"/>
        <v>20</v>
      </c>
      <c r="AR43">
        <f t="shared" si="49"/>
        <v>0</v>
      </c>
      <c r="AS43">
        <f t="shared" si="50"/>
        <v>0</v>
      </c>
      <c r="AT43">
        <f t="shared" si="51"/>
        <v>0</v>
      </c>
      <c r="AU43">
        <f t="shared" si="52"/>
        <v>0</v>
      </c>
      <c r="AV43">
        <f t="shared" si="53"/>
        <v>0</v>
      </c>
      <c r="AW43">
        <f t="shared" si="54"/>
        <v>0</v>
      </c>
      <c r="AX43">
        <f t="shared" si="55"/>
        <v>0</v>
      </c>
      <c r="AY43">
        <f t="shared" si="56"/>
        <v>0</v>
      </c>
      <c r="AZ43">
        <f t="shared" si="57"/>
        <v>0</v>
      </c>
      <c r="BA43">
        <f t="shared" si="58"/>
        <v>0</v>
      </c>
      <c r="BB43">
        <f t="shared" si="59"/>
        <v>0</v>
      </c>
      <c r="BC43">
        <f t="shared" si="60"/>
        <v>0</v>
      </c>
      <c r="BD43">
        <f t="shared" si="61"/>
        <v>20</v>
      </c>
      <c r="BE43" s="22">
        <f t="shared" ref="BE43:BR43" si="70">BD43+LARGE($AO43:$BC43,BE$4)</f>
        <v>20</v>
      </c>
      <c r="BF43" s="22">
        <f t="shared" si="70"/>
        <v>20</v>
      </c>
      <c r="BG43" s="22">
        <f t="shared" si="70"/>
        <v>20</v>
      </c>
      <c r="BH43" s="22">
        <f t="shared" si="70"/>
        <v>20</v>
      </c>
      <c r="BI43" s="22">
        <f t="shared" si="70"/>
        <v>20</v>
      </c>
      <c r="BJ43" s="22">
        <f t="shared" si="70"/>
        <v>20</v>
      </c>
      <c r="BK43" s="22">
        <f t="shared" si="70"/>
        <v>20</v>
      </c>
      <c r="BL43" s="22">
        <f t="shared" si="70"/>
        <v>20</v>
      </c>
      <c r="BM43" s="22">
        <f t="shared" si="70"/>
        <v>20</v>
      </c>
      <c r="BN43" s="22">
        <f t="shared" si="70"/>
        <v>20</v>
      </c>
      <c r="BO43" s="22">
        <f t="shared" si="70"/>
        <v>20</v>
      </c>
      <c r="BP43" s="22">
        <f t="shared" si="70"/>
        <v>20</v>
      </c>
      <c r="BQ43" s="22">
        <f t="shared" si="70"/>
        <v>20</v>
      </c>
      <c r="BR43" s="22">
        <f t="shared" si="70"/>
        <v>20</v>
      </c>
    </row>
    <row r="44" spans="1:70" ht="17" x14ac:dyDescent="0.2">
      <c r="A44" s="83" t="s">
        <v>403</v>
      </c>
      <c r="B44" s="83" t="s">
        <v>379</v>
      </c>
      <c r="C44" s="83" t="s">
        <v>220</v>
      </c>
      <c r="D44" s="83" t="s">
        <v>18</v>
      </c>
      <c r="E44" s="6">
        <v>21</v>
      </c>
      <c r="F44" s="2">
        <v>10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LIGUE")),"",COUNTIFS($D$5:$D$66,"&lt;&gt;"&amp;"",$D$5:$D$66,"&lt;&gt;"&amp;"NL",$D$5:$D$66,"&lt;&gt;"&amp;"HORS LIGUE",G$5:G$66,"&lt;"&amp;G44)+1),Paramètres!$B$3:$C$56,2,FALSE)*Paramètres!$N$4))</f>
        <v>0</v>
      </c>
      <c r="I44" s="36">
        <v>9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LIGUE")),"",COUNTIFS($D$5:$D$66,"&lt;&gt;"&amp;"",$D$5:$D$66,"&lt;&gt;"&amp;"NL",$D$5:$D$66,"&lt;&gt;"&amp;"HORS LIGUE",K$5:K$66,"&lt;"&amp;K44)+1),Paramètres!$B$3:$C$56,2,FALSE)*Paramètres!$N$6))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LIGUE")),"",COUNTIFS($D$5:$D$66,"&lt;&gt;"&amp;"",$D$5:$D$66,"&lt;&gt;"&amp;"NL",$D$5:$D$66,"&lt;&gt;"&amp;"HORS LIGUE",M$5:M$66,"&lt;"&amp;M44)+1),Paramètres!$B$3:$C$56,2,FALSE)*Paramètres!$N$7))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LIGUE")),"",COUNTIFS($D$5:$D$66,"&lt;&gt;"&amp;"",$D$5:$D$66,"&lt;&gt;"&amp;"NL",$D$5:$D$66,"&lt;&gt;"&amp;"HORS LIGUE",O$5:O$66,"&lt;"&amp;O44)+1),Paramètres!$B$3:$C$56,2,FALSE)*Paramètres!$N$8))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LIGUE")),"",COUNTIFS($D$5:$D$66,"&lt;&gt;"&amp;"",$D$5:$D$66,"&lt;&gt;"&amp;"NL",$D$5:$D$66,"&lt;&gt;"&amp;"HORS LIGUE",Q$5:Q$66,"&lt;"&amp;Q44)+1),Paramètres!$B$3:$C$56,2,FALSE)*Paramètres!$N$9))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LIGUE")),"",COUNTIFS($D$5:$D$66,"&lt;&gt;"&amp;"",$D$5:$D$66,"&lt;&gt;"&amp;"NL",$D$5:$D$66,"&lt;&gt;"&amp;"HORS LIGUE",S$5:S$66,"&lt;"&amp;S44)+1),Paramètres!$B$3:$C$56,2,FALSE)*Paramètres!$N$10))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LIGUE")),"",COUNTIFS($D$5:$D$66,"&lt;&gt;"&amp;"",$D$5:$D$66,"&lt;&gt;"&amp;"NL",$D$5:$D$66,"&lt;&gt;"&amp;"HORS LIGUE",U$5:U$66,"&lt;"&amp;U44)+1),Paramètres!$B$3:$C$56,2,FALSE)*Paramètres!$N$11))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LIGUE")),"",COUNTIFS($D$5:$D$66,"&lt;&gt;"&amp;"",$D$5:$D$66,"&lt;&gt;"&amp;"NL",$D$5:$D$66,"&lt;&gt;"&amp;"HORS LIGUE",W$5:W$66,"&lt;"&amp;W44)+1),Paramètres!$B$3:$C$56,2,FALSE)*Paramètres!$N$12))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LIGUE")),"",COUNTIFS($D$5:$D$66,"&lt;&gt;"&amp;"",$D$5:$D$66,"&lt;&gt;"&amp;"NL",$D$5:$D$66,"&lt;&gt;"&amp;"HORS LIGUE",Y$5:Y$66,"&lt;"&amp;Y44)+1),Paramètres!$B$3:$C$56,2,FALSE)*Paramètres!$N$13))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LIGUE")),"",COUNTIFS($D$5:$D$66,"&lt;&gt;"&amp;"",$D$5:$D$66,"&lt;&gt;"&amp;"NL",$D$5:$D$66,"&lt;&gt;"&amp;"HORS LIGUE",AA$5:AA$66,"&lt;"&amp;AA44)+1),Paramètres!$B$3:$C$56,2,FALSE)*Paramètres!$N$14))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LIGUE")),"",COUNTIFS($D$5:$D$66,"&lt;&gt;"&amp;"",$D$5:$D$66,"&lt;&gt;"&amp;"NL",$D$5:$D$66,"&lt;&gt;"&amp;"HORS LIGUE",AC$5:AC$66,"&lt;"&amp;AC44)+1),Paramètres!$B$3:$C$56,2,FALSE)*Paramètres!$N$15))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LIGUE")),"",COUNTIFS($D$5:$D$66,"&lt;&gt;"&amp;"",$D$5:$D$66,"&lt;&gt;"&amp;"NL",$D$5:$D$66,"&lt;&gt;"&amp;"HORS LIGUE",AE$5:AE$66,"&lt;"&amp;AE44)+1),Paramètres!$B$3:$C$56,2,FALSE)*Paramètres!$N$16))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LIGUE")),"",COUNTIFS($D$5:$D$66,"&lt;&gt;"&amp;"",$D$5:$D$66,"&lt;&gt;"&amp;"NL",$D$5:$D$66,"&lt;&gt;"&amp;"HORS LIGUE",AG$5:AG$66,"&lt;"&amp;AG44)+1),Paramètres!$B$3:$C$56,2,FALSE)*Paramètres!$N$17))</f>
        <v>0</v>
      </c>
      <c r="AI44" s="40">
        <f>F44+H44+J44+L44+N44+P44+R44+T44+V44+X44+Z44+AB44+AD44+AF44+AH44</f>
        <v>20</v>
      </c>
      <c r="AJ44" s="3">
        <f>IF(AI44&lt;&gt;0,RANK(AI44,$AI$5:$AI$66),"")</f>
        <v>38</v>
      </c>
      <c r="AK44" s="5">
        <f>COUNTA(E44,G44,I44,K44,M44,O44,Q44,S44,U44,W44,Y44,AA44,AC44,AE44,AG44)</f>
        <v>2</v>
      </c>
      <c r="AL44" s="41">
        <f>HLOOKUP($AL$2,$BD$4:$BR$66,ROW(A44)-3,FALSE)</f>
        <v>20</v>
      </c>
      <c r="AM44" s="33">
        <f>IF(AL44&lt;&gt;0,RANK(AL44,$AL$5:$AL$66),"")</f>
        <v>38</v>
      </c>
      <c r="AO44" s="22">
        <f t="shared" si="46"/>
        <v>10</v>
      </c>
      <c r="AP44">
        <f t="shared" si="47"/>
        <v>0</v>
      </c>
      <c r="AQ44">
        <f t="shared" si="48"/>
        <v>10</v>
      </c>
      <c r="AR44">
        <f t="shared" si="49"/>
        <v>0</v>
      </c>
      <c r="AS44">
        <f t="shared" si="50"/>
        <v>0</v>
      </c>
      <c r="AT44">
        <f t="shared" si="51"/>
        <v>0</v>
      </c>
      <c r="AU44">
        <f t="shared" si="52"/>
        <v>0</v>
      </c>
      <c r="AV44">
        <f t="shared" si="53"/>
        <v>0</v>
      </c>
      <c r="AW44">
        <f t="shared" si="54"/>
        <v>0</v>
      </c>
      <c r="AX44">
        <f t="shared" si="55"/>
        <v>0</v>
      </c>
      <c r="AY44">
        <f t="shared" si="56"/>
        <v>0</v>
      </c>
      <c r="AZ44">
        <f t="shared" si="57"/>
        <v>0</v>
      </c>
      <c r="BA44">
        <f t="shared" si="58"/>
        <v>0</v>
      </c>
      <c r="BB44">
        <f t="shared" si="59"/>
        <v>0</v>
      </c>
      <c r="BC44">
        <f t="shared" si="60"/>
        <v>0</v>
      </c>
      <c r="BD44">
        <f t="shared" si="61"/>
        <v>10</v>
      </c>
      <c r="BE44" s="22">
        <f t="shared" ref="BE44:BR44" si="71">BD44+LARGE($AO44:$BC44,BE$4)</f>
        <v>20</v>
      </c>
      <c r="BF44" s="22">
        <f t="shared" si="71"/>
        <v>20</v>
      </c>
      <c r="BG44" s="22">
        <f t="shared" si="71"/>
        <v>20</v>
      </c>
      <c r="BH44" s="22">
        <f t="shared" si="71"/>
        <v>20</v>
      </c>
      <c r="BI44" s="22">
        <f t="shared" si="71"/>
        <v>20</v>
      </c>
      <c r="BJ44" s="22">
        <f t="shared" si="71"/>
        <v>20</v>
      </c>
      <c r="BK44" s="22">
        <f t="shared" si="71"/>
        <v>20</v>
      </c>
      <c r="BL44" s="22">
        <f t="shared" si="71"/>
        <v>20</v>
      </c>
      <c r="BM44" s="22">
        <f t="shared" si="71"/>
        <v>20</v>
      </c>
      <c r="BN44" s="22">
        <f t="shared" si="71"/>
        <v>20</v>
      </c>
      <c r="BO44" s="22">
        <f t="shared" si="71"/>
        <v>20</v>
      </c>
      <c r="BP44" s="22">
        <f t="shared" si="71"/>
        <v>20</v>
      </c>
      <c r="BQ44" s="22">
        <f t="shared" si="71"/>
        <v>20</v>
      </c>
      <c r="BR44" s="22">
        <f t="shared" si="71"/>
        <v>20</v>
      </c>
    </row>
    <row r="45" spans="1:70" ht="17" x14ac:dyDescent="0.2">
      <c r="A45" s="83" t="s">
        <v>404</v>
      </c>
      <c r="B45" s="83" t="s">
        <v>382</v>
      </c>
      <c r="C45" s="83" t="s">
        <v>207</v>
      </c>
      <c r="D45" s="83" t="s">
        <v>18</v>
      </c>
      <c r="E45" s="6">
        <v>23</v>
      </c>
      <c r="F45" s="2">
        <v>10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LIGUE")),"",COUNTIFS($D$5:$D$66,"&lt;&gt;"&amp;"",$D$5:$D$66,"&lt;&gt;"&amp;"NL",$D$5:$D$66,"&lt;&gt;"&amp;"HORS LIGUE",G$5:G$66,"&lt;"&amp;G45)+1),Paramètres!$B$3:$C$56,2,FALSE)*Paramètres!$N$4))</f>
        <v>0</v>
      </c>
      <c r="I45" s="36">
        <v>9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LIGUE")),"",COUNTIFS($D$5:$D$66,"&lt;&gt;"&amp;"",$D$5:$D$66,"&lt;&gt;"&amp;"NL",$D$5:$D$66,"&lt;&gt;"&amp;"HORS LIGUE",K$5:K$66,"&lt;"&amp;K45)+1),Paramètres!$B$3:$C$56,2,FALSE)*Paramètres!$N$6))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LIGUE")),"",COUNTIFS($D$5:$D$66,"&lt;&gt;"&amp;"",$D$5:$D$66,"&lt;&gt;"&amp;"NL",$D$5:$D$66,"&lt;&gt;"&amp;"HORS LIGUE",M$5:M$66,"&lt;"&amp;M45)+1),Paramètres!$B$3:$C$56,2,FALSE)*Paramètres!$N$7))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LIGUE")),"",COUNTIFS($D$5:$D$66,"&lt;&gt;"&amp;"",$D$5:$D$66,"&lt;&gt;"&amp;"NL",$D$5:$D$66,"&lt;&gt;"&amp;"HORS LIGUE",O$5:O$66,"&lt;"&amp;O45)+1),Paramètres!$B$3:$C$56,2,FALSE)*Paramètres!$N$8))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LIGUE")),"",COUNTIFS($D$5:$D$66,"&lt;&gt;"&amp;"",$D$5:$D$66,"&lt;&gt;"&amp;"NL",$D$5:$D$66,"&lt;&gt;"&amp;"HORS LIGUE",Q$5:Q$66,"&lt;"&amp;Q45)+1),Paramètres!$B$3:$C$56,2,FALSE)*Paramètres!$N$9))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LIGUE")),"",COUNTIFS($D$5:$D$66,"&lt;&gt;"&amp;"",$D$5:$D$66,"&lt;&gt;"&amp;"NL",$D$5:$D$66,"&lt;&gt;"&amp;"HORS LIGUE",S$5:S$66,"&lt;"&amp;S45)+1),Paramètres!$B$3:$C$56,2,FALSE)*Paramètres!$N$10))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LIGUE")),"",COUNTIFS($D$5:$D$66,"&lt;&gt;"&amp;"",$D$5:$D$66,"&lt;&gt;"&amp;"NL",$D$5:$D$66,"&lt;&gt;"&amp;"HORS LIGUE",U$5:U$66,"&lt;"&amp;U45)+1),Paramètres!$B$3:$C$56,2,FALSE)*Paramètres!$N$11))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LIGUE")),"",COUNTIFS($D$5:$D$66,"&lt;&gt;"&amp;"",$D$5:$D$66,"&lt;&gt;"&amp;"NL",$D$5:$D$66,"&lt;&gt;"&amp;"HORS LIGUE",W$5:W$66,"&lt;"&amp;W45)+1),Paramètres!$B$3:$C$56,2,FALSE)*Paramètres!$N$12))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LIGUE")),"",COUNTIFS($D$5:$D$66,"&lt;&gt;"&amp;"",$D$5:$D$66,"&lt;&gt;"&amp;"NL",$D$5:$D$66,"&lt;&gt;"&amp;"HORS LIGUE",Y$5:Y$66,"&lt;"&amp;Y45)+1),Paramètres!$B$3:$C$56,2,FALSE)*Paramètres!$N$13))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LIGUE")),"",COUNTIFS($D$5:$D$66,"&lt;&gt;"&amp;"",$D$5:$D$66,"&lt;&gt;"&amp;"NL",$D$5:$D$66,"&lt;&gt;"&amp;"HORS LIGUE",AA$5:AA$66,"&lt;"&amp;AA45)+1),Paramètres!$B$3:$C$56,2,FALSE)*Paramètres!$N$14))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LIGUE")),"",COUNTIFS($D$5:$D$66,"&lt;&gt;"&amp;"",$D$5:$D$66,"&lt;&gt;"&amp;"NL",$D$5:$D$66,"&lt;&gt;"&amp;"HORS LIGUE",AC$5:AC$66,"&lt;"&amp;AC45)+1),Paramètres!$B$3:$C$56,2,FALSE)*Paramètres!$N$15))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LIGUE")),"",COUNTIFS($D$5:$D$66,"&lt;&gt;"&amp;"",$D$5:$D$66,"&lt;&gt;"&amp;"NL",$D$5:$D$66,"&lt;&gt;"&amp;"HORS LIGUE",AE$5:AE$66,"&lt;"&amp;AE45)+1),Paramètres!$B$3:$C$56,2,FALSE)*Paramètres!$N$16))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LIGUE")),"",COUNTIFS($D$5:$D$66,"&lt;&gt;"&amp;"",$D$5:$D$66,"&lt;&gt;"&amp;"NL",$D$5:$D$66,"&lt;&gt;"&amp;"HORS LIGUE",AG$5:AG$66,"&lt;"&amp;AG45)+1),Paramètres!$B$3:$C$56,2,FALSE)*Paramètres!$N$17))</f>
        <v>0</v>
      </c>
      <c r="AI45" s="40">
        <f>F45+H45+J45+L45+N45+P45+R45+T45+V45+X45+Z45+AB45+AD45+AF45+AH45</f>
        <v>20</v>
      </c>
      <c r="AJ45" s="3">
        <f>IF(AI45&lt;&gt;0,RANK(AI45,$AI$5:$AI$66),"")</f>
        <v>38</v>
      </c>
      <c r="AK45" s="5">
        <f>COUNTA(E45,G45,I45,K45,M45,O45,Q45,S45,U45,W45,Y45,AA45,AC45,AE45,AG45)</f>
        <v>2</v>
      </c>
      <c r="AL45" s="41">
        <f>HLOOKUP($AL$2,$BD$4:$BR$66,ROW(A45)-3,FALSE)</f>
        <v>20</v>
      </c>
      <c r="AM45" s="33">
        <f>IF(AL45&lt;&gt;0,RANK(AL45,$AL$5:$AL$66),"")</f>
        <v>38</v>
      </c>
      <c r="AO45" s="22">
        <f t="shared" si="46"/>
        <v>10</v>
      </c>
      <c r="AP45">
        <f t="shared" si="47"/>
        <v>0</v>
      </c>
      <c r="AQ45">
        <f t="shared" si="48"/>
        <v>10</v>
      </c>
      <c r="AR45">
        <f t="shared" si="49"/>
        <v>0</v>
      </c>
      <c r="AS45">
        <f t="shared" si="50"/>
        <v>0</v>
      </c>
      <c r="AT45">
        <f t="shared" si="51"/>
        <v>0</v>
      </c>
      <c r="AU45">
        <f t="shared" si="52"/>
        <v>0</v>
      </c>
      <c r="AV45">
        <f t="shared" si="53"/>
        <v>0</v>
      </c>
      <c r="AW45">
        <f t="shared" si="54"/>
        <v>0</v>
      </c>
      <c r="AX45">
        <f t="shared" si="55"/>
        <v>0</v>
      </c>
      <c r="AY45">
        <f t="shared" si="56"/>
        <v>0</v>
      </c>
      <c r="AZ45">
        <f t="shared" si="57"/>
        <v>0</v>
      </c>
      <c r="BA45">
        <f t="shared" si="58"/>
        <v>0</v>
      </c>
      <c r="BB45">
        <f t="shared" si="59"/>
        <v>0</v>
      </c>
      <c r="BC45">
        <f t="shared" si="60"/>
        <v>0</v>
      </c>
      <c r="BD45">
        <f t="shared" si="61"/>
        <v>10</v>
      </c>
      <c r="BE45" s="22">
        <f t="shared" ref="BE45:BR45" si="72">BD45+LARGE($AO45:$BC45,BE$4)</f>
        <v>20</v>
      </c>
      <c r="BF45" s="22">
        <f t="shared" si="72"/>
        <v>20</v>
      </c>
      <c r="BG45" s="22">
        <f t="shared" si="72"/>
        <v>20</v>
      </c>
      <c r="BH45" s="22">
        <f t="shared" si="72"/>
        <v>20</v>
      </c>
      <c r="BI45" s="22">
        <f t="shared" si="72"/>
        <v>20</v>
      </c>
      <c r="BJ45" s="22">
        <f t="shared" si="72"/>
        <v>20</v>
      </c>
      <c r="BK45" s="22">
        <f t="shared" si="72"/>
        <v>20</v>
      </c>
      <c r="BL45" s="22">
        <f t="shared" si="72"/>
        <v>20</v>
      </c>
      <c r="BM45" s="22">
        <f t="shared" si="72"/>
        <v>20</v>
      </c>
      <c r="BN45" s="22">
        <f t="shared" si="72"/>
        <v>20</v>
      </c>
      <c r="BO45" s="22">
        <f t="shared" si="72"/>
        <v>20</v>
      </c>
      <c r="BP45" s="22">
        <f t="shared" si="72"/>
        <v>20</v>
      </c>
      <c r="BQ45" s="22">
        <f t="shared" si="72"/>
        <v>20</v>
      </c>
      <c r="BR45" s="22">
        <f t="shared" si="72"/>
        <v>20</v>
      </c>
    </row>
    <row r="46" spans="1:70" ht="17" x14ac:dyDescent="0.2">
      <c r="A46" s="83" t="s">
        <v>462</v>
      </c>
      <c r="B46" s="83" t="s">
        <v>438</v>
      </c>
      <c r="C46" s="83" t="s">
        <v>439</v>
      </c>
      <c r="D46" s="83" t="s">
        <v>18</v>
      </c>
      <c r="E46" s="6">
        <v>23</v>
      </c>
      <c r="F46" s="2">
        <v>10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LIGUE")),"",COUNTIFS($D$5:$D$66,"&lt;&gt;"&amp;"",$D$5:$D$66,"&lt;&gt;"&amp;"NL",$D$5:$D$66,"&lt;&gt;"&amp;"HORS LIGUE",G$5:G$66,"&lt;"&amp;G46)+1),Paramètres!$B$3:$C$56,2,FALSE)*Paramètres!$N$4))</f>
        <v>0</v>
      </c>
      <c r="I46" s="36">
        <v>18</v>
      </c>
      <c r="J46" s="2">
        <v>10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LIGUE")),"",COUNTIFS($D$5:$D$66,"&lt;&gt;"&amp;"",$D$5:$D$66,"&lt;&gt;"&amp;"NL",$D$5:$D$66,"&lt;&gt;"&amp;"HORS LIGUE",K$5:K$66,"&lt;"&amp;K46)+1),Paramètres!$B$3:$C$56,2,FALSE)*Paramètres!$N$6))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LIGUE")),"",COUNTIFS($D$5:$D$66,"&lt;&gt;"&amp;"",$D$5:$D$66,"&lt;&gt;"&amp;"NL",$D$5:$D$66,"&lt;&gt;"&amp;"HORS LIGUE",M$5:M$66,"&lt;"&amp;M46)+1),Paramètres!$B$3:$C$56,2,FALSE)*Paramètres!$N$7))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LIGUE")),"",COUNTIFS($D$5:$D$66,"&lt;&gt;"&amp;"",$D$5:$D$66,"&lt;&gt;"&amp;"NL",$D$5:$D$66,"&lt;&gt;"&amp;"HORS LIGUE",O$5:O$66,"&lt;"&amp;O46)+1),Paramètres!$B$3:$C$56,2,FALSE)*Paramètres!$N$8))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LIGUE")),"",COUNTIFS($D$5:$D$66,"&lt;&gt;"&amp;"",$D$5:$D$66,"&lt;&gt;"&amp;"NL",$D$5:$D$66,"&lt;&gt;"&amp;"HORS LIGUE",Q$5:Q$66,"&lt;"&amp;Q46)+1),Paramètres!$B$3:$C$56,2,FALSE)*Paramètres!$N$9))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LIGUE")),"",COUNTIFS($D$5:$D$66,"&lt;&gt;"&amp;"",$D$5:$D$66,"&lt;&gt;"&amp;"NL",$D$5:$D$66,"&lt;&gt;"&amp;"HORS LIGUE",S$5:S$66,"&lt;"&amp;S46)+1),Paramètres!$B$3:$C$56,2,FALSE)*Paramètres!$N$10))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LIGUE")),"",COUNTIFS($D$5:$D$66,"&lt;&gt;"&amp;"",$D$5:$D$66,"&lt;&gt;"&amp;"NL",$D$5:$D$66,"&lt;&gt;"&amp;"HORS LIGUE",U$5:U$66,"&lt;"&amp;U46)+1),Paramètres!$B$3:$C$56,2,FALSE)*Paramètres!$N$11))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LIGUE")),"",COUNTIFS($D$5:$D$66,"&lt;&gt;"&amp;"",$D$5:$D$66,"&lt;&gt;"&amp;"NL",$D$5:$D$66,"&lt;&gt;"&amp;"HORS LIGUE",W$5:W$66,"&lt;"&amp;W46)+1),Paramètres!$B$3:$C$56,2,FALSE)*Paramètres!$N$12))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LIGUE")),"",COUNTIFS($D$5:$D$66,"&lt;&gt;"&amp;"",$D$5:$D$66,"&lt;&gt;"&amp;"NL",$D$5:$D$66,"&lt;&gt;"&amp;"HORS LIGUE",Y$5:Y$66,"&lt;"&amp;Y46)+1),Paramètres!$B$3:$C$56,2,FALSE)*Paramètres!$N$13))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LIGUE")),"",COUNTIFS($D$5:$D$66,"&lt;&gt;"&amp;"",$D$5:$D$66,"&lt;&gt;"&amp;"NL",$D$5:$D$66,"&lt;&gt;"&amp;"HORS LIGUE",AA$5:AA$66,"&lt;"&amp;AA46)+1),Paramètres!$B$3:$C$56,2,FALSE)*Paramètres!$N$14))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LIGUE")),"",COUNTIFS($D$5:$D$66,"&lt;&gt;"&amp;"",$D$5:$D$66,"&lt;&gt;"&amp;"NL",$D$5:$D$66,"&lt;&gt;"&amp;"HORS LIGUE",AC$5:AC$66,"&lt;"&amp;AC46)+1),Paramètres!$B$3:$C$56,2,FALSE)*Paramètres!$N$15))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LIGUE")),"",COUNTIFS($D$5:$D$66,"&lt;&gt;"&amp;"",$D$5:$D$66,"&lt;&gt;"&amp;"NL",$D$5:$D$66,"&lt;&gt;"&amp;"HORS LIGUE",AE$5:AE$66,"&lt;"&amp;AE46)+1),Paramètres!$B$3:$C$56,2,FALSE)*Paramètres!$N$16))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LIGUE")),"",COUNTIFS($D$5:$D$66,"&lt;&gt;"&amp;"",$D$5:$D$66,"&lt;&gt;"&amp;"NL",$D$5:$D$66,"&lt;&gt;"&amp;"HORS LIGUE",AG$5:AG$66,"&lt;"&amp;AG46)+1),Paramètres!$B$3:$C$56,2,FALSE)*Paramètres!$N$17))</f>
        <v>0</v>
      </c>
      <c r="AI46" s="40">
        <f>F46+H46+J46+L46+N46+P46+R46+T46+V46+X46+Z46+AB46+AD46+AF46+AH46</f>
        <v>20</v>
      </c>
      <c r="AJ46" s="3">
        <f>IF(AI46&lt;&gt;0,RANK(AI46,$AI$5:$AI$66),"")</f>
        <v>38</v>
      </c>
      <c r="AK46" s="5">
        <f>COUNTA(E46,G46,I46,K46,M46,O46,Q46,S46,U46,W46,Y46,AA46,AC46,AE46,AG46)</f>
        <v>2</v>
      </c>
      <c r="AL46" s="41">
        <f>HLOOKUP($AL$2,$BD$4:$BR$66,ROW(A46)-3,FALSE)</f>
        <v>20</v>
      </c>
      <c r="AM46" s="33">
        <f>IF(AL46&lt;&gt;0,RANK(AL46,$AL$5:$AL$66),"")</f>
        <v>38</v>
      </c>
      <c r="AO46" s="22">
        <f t="shared" si="46"/>
        <v>10</v>
      </c>
      <c r="AP46">
        <f t="shared" si="47"/>
        <v>0</v>
      </c>
      <c r="AQ46">
        <f t="shared" si="48"/>
        <v>10</v>
      </c>
      <c r="AR46">
        <f t="shared" si="49"/>
        <v>0</v>
      </c>
      <c r="AS46">
        <f t="shared" si="50"/>
        <v>0</v>
      </c>
      <c r="AT46">
        <f t="shared" si="51"/>
        <v>0</v>
      </c>
      <c r="AU46">
        <f t="shared" si="52"/>
        <v>0</v>
      </c>
      <c r="AV46">
        <f t="shared" si="53"/>
        <v>0</v>
      </c>
      <c r="AW46">
        <f t="shared" si="54"/>
        <v>0</v>
      </c>
      <c r="AX46">
        <f t="shared" si="55"/>
        <v>0</v>
      </c>
      <c r="AY46">
        <f t="shared" si="56"/>
        <v>0</v>
      </c>
      <c r="AZ46">
        <f t="shared" si="57"/>
        <v>0</v>
      </c>
      <c r="BA46">
        <f t="shared" si="58"/>
        <v>0</v>
      </c>
      <c r="BB46">
        <f t="shared" si="59"/>
        <v>0</v>
      </c>
      <c r="BC46">
        <f t="shared" si="60"/>
        <v>0</v>
      </c>
      <c r="BD46">
        <f t="shared" si="61"/>
        <v>10</v>
      </c>
      <c r="BE46" s="22">
        <f t="shared" ref="BE46:BR46" si="73">BD46+LARGE($AO46:$BC46,BE$4)</f>
        <v>20</v>
      </c>
      <c r="BF46" s="22">
        <f t="shared" si="73"/>
        <v>20</v>
      </c>
      <c r="BG46" s="22">
        <f t="shared" si="73"/>
        <v>20</v>
      </c>
      <c r="BH46" s="22">
        <f t="shared" si="73"/>
        <v>20</v>
      </c>
      <c r="BI46" s="22">
        <f t="shared" si="73"/>
        <v>20</v>
      </c>
      <c r="BJ46" s="22">
        <f t="shared" si="73"/>
        <v>20</v>
      </c>
      <c r="BK46" s="22">
        <f t="shared" si="73"/>
        <v>20</v>
      </c>
      <c r="BL46" s="22">
        <f t="shared" si="73"/>
        <v>20</v>
      </c>
      <c r="BM46" s="22">
        <f t="shared" si="73"/>
        <v>20</v>
      </c>
      <c r="BN46" s="22">
        <f t="shared" si="73"/>
        <v>20</v>
      </c>
      <c r="BO46" s="22">
        <f t="shared" si="73"/>
        <v>20</v>
      </c>
      <c r="BP46" s="22">
        <f t="shared" si="73"/>
        <v>20</v>
      </c>
      <c r="BQ46" s="22">
        <f t="shared" si="73"/>
        <v>20</v>
      </c>
      <c r="BR46" s="22">
        <f t="shared" si="73"/>
        <v>20</v>
      </c>
    </row>
    <row r="47" spans="1:70" ht="17" x14ac:dyDescent="0.2">
      <c r="A47" s="90" t="s">
        <v>741</v>
      </c>
      <c r="B47" s="75" t="s">
        <v>368</v>
      </c>
      <c r="C47" s="75" t="s">
        <v>369</v>
      </c>
      <c r="D47" s="75" t="s">
        <v>48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LIGUE")),"",COUNTIFS($D$5:$D$66,"&lt;&gt;"&amp;"",$D$5:$D$66,"&lt;&gt;"&amp;"NL",$D$5:$D$66,"&lt;&gt;"&amp;"HORS LIGUE",E$5:E$66,"&lt;"&amp;E47)+1),Paramètres!$B$3:$C$56,2,FALSE)*Paramètres!$N$3))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LIGUE")),"",COUNTIFS($D$5:$D$66,"&lt;&gt;"&amp;"",$D$5:$D$66,"&lt;&gt;"&amp;"NL",$D$5:$D$66,"&lt;&gt;"&amp;"HORS LIGUE",G$5:G$66,"&lt;"&amp;G47)+1),Paramètres!$B$3:$C$56,2,FALSE)*Paramètres!$N$4))</f>
        <v>0</v>
      </c>
      <c r="I47" s="36">
        <v>8</v>
      </c>
      <c r="J47" s="2">
        <v>12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LIGUE")),"",COUNTIFS($D$5:$D$66,"&lt;&gt;"&amp;"",$D$5:$D$66,"&lt;&gt;"&amp;"NL",$D$5:$D$66,"&lt;&gt;"&amp;"HORS LIGUE",K$5:K$66,"&lt;"&amp;K47)+1),Paramètres!$B$3:$C$56,2,FALSE)*Paramètres!$N$6))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LIGUE")),"",COUNTIFS($D$5:$D$66,"&lt;&gt;"&amp;"",$D$5:$D$66,"&lt;&gt;"&amp;"NL",$D$5:$D$66,"&lt;&gt;"&amp;"HORS LIGUE",M$5:M$66,"&lt;"&amp;M47)+1),Paramètres!$B$3:$C$56,2,FALSE)*Paramètres!$N$7))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LIGUE")),"",COUNTIFS($D$5:$D$66,"&lt;&gt;"&amp;"",$D$5:$D$66,"&lt;&gt;"&amp;"NL",$D$5:$D$66,"&lt;&gt;"&amp;"HORS LIGUE",O$5:O$66,"&lt;"&amp;O47)+1),Paramètres!$B$3:$C$56,2,FALSE)*Paramètres!$N$8))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LIGUE")),"",COUNTIFS($D$5:$D$66,"&lt;&gt;"&amp;"",$D$5:$D$66,"&lt;&gt;"&amp;"NL",$D$5:$D$66,"&lt;&gt;"&amp;"HORS LIGUE",Q$5:Q$66,"&lt;"&amp;Q47)+1),Paramètres!$B$3:$C$56,2,FALSE)*Paramètres!$N$9))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LIGUE")),"",COUNTIFS($D$5:$D$66,"&lt;&gt;"&amp;"",$D$5:$D$66,"&lt;&gt;"&amp;"NL",$D$5:$D$66,"&lt;&gt;"&amp;"HORS LIGUE",S$5:S$66,"&lt;"&amp;S47)+1),Paramètres!$B$3:$C$56,2,FALSE)*Paramètres!$N$10))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LIGUE")),"",COUNTIFS($D$5:$D$66,"&lt;&gt;"&amp;"",$D$5:$D$66,"&lt;&gt;"&amp;"NL",$D$5:$D$66,"&lt;&gt;"&amp;"HORS LIGUE",U$5:U$66,"&lt;"&amp;U47)+1),Paramètres!$B$3:$C$56,2,FALSE)*Paramètres!$N$11))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LIGUE")),"",COUNTIFS($D$5:$D$66,"&lt;&gt;"&amp;"",$D$5:$D$66,"&lt;&gt;"&amp;"NL",$D$5:$D$66,"&lt;&gt;"&amp;"HORS LIGUE",W$5:W$66,"&lt;"&amp;W47)+1),Paramètres!$B$3:$C$56,2,FALSE)*Paramètres!$N$12))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LIGUE")),"",COUNTIFS($D$5:$D$66,"&lt;&gt;"&amp;"",$D$5:$D$66,"&lt;&gt;"&amp;"NL",$D$5:$D$66,"&lt;&gt;"&amp;"HORS LIGUE",Y$5:Y$66,"&lt;"&amp;Y47)+1),Paramètres!$B$3:$C$56,2,FALSE)*Paramètres!$N$13))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LIGUE")),"",COUNTIFS($D$5:$D$66,"&lt;&gt;"&amp;"",$D$5:$D$66,"&lt;&gt;"&amp;"NL",$D$5:$D$66,"&lt;&gt;"&amp;"HORS LIGUE",AA$5:AA$66,"&lt;"&amp;AA47)+1),Paramètres!$B$3:$C$56,2,FALSE)*Paramètres!$N$14))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LIGUE")),"",COUNTIFS($D$5:$D$66,"&lt;&gt;"&amp;"",$D$5:$D$66,"&lt;&gt;"&amp;"NL",$D$5:$D$66,"&lt;&gt;"&amp;"HORS LIGUE",AC$5:AC$66,"&lt;"&amp;AC47)+1),Paramètres!$B$3:$C$56,2,FALSE)*Paramètres!$N$15))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LIGUE")),"",COUNTIFS($D$5:$D$66,"&lt;&gt;"&amp;"",$D$5:$D$66,"&lt;&gt;"&amp;"NL",$D$5:$D$66,"&lt;&gt;"&amp;"HORS LIGUE",AE$5:AE$66,"&lt;"&amp;AE47)+1),Paramètres!$B$3:$C$56,2,FALSE)*Paramètres!$N$16))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LIGUE")),"",COUNTIFS($D$5:$D$66,"&lt;&gt;"&amp;"",$D$5:$D$66,"&lt;&gt;"&amp;"NL",$D$5:$D$66,"&lt;&gt;"&amp;"HORS LIGUE",AG$5:AG$66,"&lt;"&amp;AG47)+1),Paramètres!$B$3:$C$56,2,FALSE)*Paramètres!$N$17))</f>
        <v>0</v>
      </c>
      <c r="AI47" s="40">
        <f>F47+H47+J47+L47+N47+P47+R47+T47+V47+X47+Z47+AB47+AD47+AF47+AH47</f>
        <v>12</v>
      </c>
      <c r="AJ47" s="3">
        <f>IF(AI47&lt;&gt;0,RANK(AI47,$AI$5:$AI$66),"")</f>
        <v>43</v>
      </c>
      <c r="AK47" s="5">
        <f>COUNTA(E47,G47,I47,K47,M47,O47,Q47,S47,U47,W47,Y47,AA47,AC47,AE47,AG47)</f>
        <v>1</v>
      </c>
      <c r="AL47" s="41">
        <f>HLOOKUP($AL$2,$BD$4:$BR$66,ROW(A47)-3,FALSE)</f>
        <v>12</v>
      </c>
      <c r="AM47" s="33">
        <f>IF(AL47&lt;&gt;0,RANK(AL47,$AL$5:$AL$66),"")</f>
        <v>43</v>
      </c>
      <c r="AO47" s="22">
        <f t="shared" si="46"/>
        <v>0</v>
      </c>
      <c r="AP47">
        <f t="shared" si="47"/>
        <v>0</v>
      </c>
      <c r="AQ47">
        <f t="shared" si="48"/>
        <v>12</v>
      </c>
      <c r="AR47">
        <f t="shared" si="49"/>
        <v>0</v>
      </c>
      <c r="AS47">
        <f t="shared" si="50"/>
        <v>0</v>
      </c>
      <c r="AT47">
        <f t="shared" si="51"/>
        <v>0</v>
      </c>
      <c r="AU47">
        <f t="shared" si="52"/>
        <v>0</v>
      </c>
      <c r="AV47">
        <f t="shared" si="53"/>
        <v>0</v>
      </c>
      <c r="AW47">
        <f t="shared" si="54"/>
        <v>0</v>
      </c>
      <c r="AX47">
        <f t="shared" si="55"/>
        <v>0</v>
      </c>
      <c r="AY47">
        <f t="shared" si="56"/>
        <v>0</v>
      </c>
      <c r="AZ47">
        <f t="shared" si="57"/>
        <v>0</v>
      </c>
      <c r="BA47">
        <f t="shared" si="58"/>
        <v>0</v>
      </c>
      <c r="BB47">
        <f t="shared" si="59"/>
        <v>0</v>
      </c>
      <c r="BC47">
        <f t="shared" si="60"/>
        <v>0</v>
      </c>
      <c r="BD47">
        <f t="shared" si="61"/>
        <v>12</v>
      </c>
      <c r="BE47" s="22">
        <f t="shared" ref="BE47:BR47" si="74">BD47+LARGE($AO47:$BC47,BE$4)</f>
        <v>12</v>
      </c>
      <c r="BF47" s="22">
        <f t="shared" si="74"/>
        <v>12</v>
      </c>
      <c r="BG47" s="22">
        <f t="shared" si="74"/>
        <v>12</v>
      </c>
      <c r="BH47" s="22">
        <f t="shared" si="74"/>
        <v>12</v>
      </c>
      <c r="BI47" s="22">
        <f t="shared" si="74"/>
        <v>12</v>
      </c>
      <c r="BJ47" s="22">
        <f t="shared" si="74"/>
        <v>12</v>
      </c>
      <c r="BK47" s="22">
        <f t="shared" si="74"/>
        <v>12</v>
      </c>
      <c r="BL47" s="22">
        <f t="shared" si="74"/>
        <v>12</v>
      </c>
      <c r="BM47" s="22">
        <f t="shared" si="74"/>
        <v>12</v>
      </c>
      <c r="BN47" s="22">
        <f t="shared" si="74"/>
        <v>12</v>
      </c>
      <c r="BO47" s="22">
        <f t="shared" si="74"/>
        <v>12</v>
      </c>
      <c r="BP47" s="22">
        <f t="shared" si="74"/>
        <v>12</v>
      </c>
      <c r="BQ47" s="22">
        <f t="shared" si="74"/>
        <v>12</v>
      </c>
      <c r="BR47" s="22">
        <f t="shared" si="74"/>
        <v>12</v>
      </c>
    </row>
    <row r="48" spans="1:70" ht="17" x14ac:dyDescent="0.2">
      <c r="A48" s="100" t="s">
        <v>877</v>
      </c>
      <c r="B48" s="101" t="s">
        <v>875</v>
      </c>
      <c r="C48" s="101" t="s">
        <v>626</v>
      </c>
      <c r="D48" s="32" t="s">
        <v>23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LIGUE")),"",COUNTIFS($D$5:$D$66,"&lt;&gt;"&amp;"",$D$5:$D$66,"&lt;&gt;"&amp;"NL",$D$5:$D$66,"&lt;&gt;"&amp;"HORS LIGUE",E$5:E$66,"&lt;"&amp;E48)+1),Paramètres!$B$3:$C$56,2,FALSE)*Paramètres!$N$3))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LIGUE")),"",COUNTIFS($D$5:$D$66,"&lt;&gt;"&amp;"",$D$5:$D$66,"&lt;&gt;"&amp;"NL",$D$5:$D$66,"&lt;&gt;"&amp;"HORS LIGUE",G$5:G$66,"&lt;"&amp;G48)+1),Paramètres!$B$3:$C$56,2,FALSE)*Paramètres!$N$4))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LIGUE")),"",COUNTIFS($D$5:$D$66,"&lt;&gt;"&amp;"",$D$5:$D$66,"&lt;&gt;"&amp;"NL",$D$5:$D$66,"&lt;&gt;"&amp;"HORS LIGUE",I$5:I$66,"&lt;"&amp;I48)+1),Paramètres!$B$3:$C$56,2,FALSE)*Paramètres!$N$5))</f>
        <v>0</v>
      </c>
      <c r="K48" s="4">
        <v>9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LIGUE")),"",COUNTIFS($D$5:$D$66,"&lt;&gt;"&amp;"",$D$5:$D$66,"&lt;&gt;"&amp;"NL",$D$5:$D$66,"&lt;&gt;"&amp;"HORS LIGUE",M$5:M$66,"&lt;"&amp;M48)+1),Paramètres!$B$3:$C$56,2,FALSE)*Paramètres!$N$7))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LIGUE")),"",COUNTIFS($D$5:$D$66,"&lt;&gt;"&amp;"",$D$5:$D$66,"&lt;&gt;"&amp;"NL",$D$5:$D$66,"&lt;&gt;"&amp;"HORS LIGUE",O$5:O$66,"&lt;"&amp;O48)+1),Paramètres!$B$3:$C$56,2,FALSE)*Paramètres!$N$8))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LIGUE")),"",COUNTIFS($D$5:$D$66,"&lt;&gt;"&amp;"",$D$5:$D$66,"&lt;&gt;"&amp;"NL",$D$5:$D$66,"&lt;&gt;"&amp;"HORS LIGUE",Q$5:Q$66,"&lt;"&amp;Q48)+1),Paramètres!$B$3:$C$56,2,FALSE)*Paramètres!$N$9))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LIGUE")),"",COUNTIFS($D$5:$D$66,"&lt;&gt;"&amp;"",$D$5:$D$66,"&lt;&gt;"&amp;"NL",$D$5:$D$66,"&lt;&gt;"&amp;"HORS LIGUE",S$5:S$66,"&lt;"&amp;S48)+1),Paramètres!$B$3:$C$56,2,FALSE)*Paramètres!$N$10))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LIGUE")),"",COUNTIFS($D$5:$D$66,"&lt;&gt;"&amp;"",$D$5:$D$66,"&lt;&gt;"&amp;"NL",$D$5:$D$66,"&lt;&gt;"&amp;"HORS LIGUE",U$5:U$66,"&lt;"&amp;U48)+1),Paramètres!$B$3:$C$56,2,FALSE)*Paramètres!$N$11))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LIGUE")),"",COUNTIFS($D$5:$D$66,"&lt;&gt;"&amp;"",$D$5:$D$66,"&lt;&gt;"&amp;"NL",$D$5:$D$66,"&lt;&gt;"&amp;"HORS LIGUE",W$5:W$66,"&lt;"&amp;W48)+1),Paramètres!$B$3:$C$56,2,FALSE)*Paramètres!$N$12))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LIGUE")),"",COUNTIFS($D$5:$D$66,"&lt;&gt;"&amp;"",$D$5:$D$66,"&lt;&gt;"&amp;"NL",$D$5:$D$66,"&lt;&gt;"&amp;"HORS LIGUE",Y$5:Y$66,"&lt;"&amp;Y48)+1),Paramètres!$B$3:$C$56,2,FALSE)*Paramètres!$N$13))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LIGUE")),"",COUNTIFS($D$5:$D$66,"&lt;&gt;"&amp;"",$D$5:$D$66,"&lt;&gt;"&amp;"NL",$D$5:$D$66,"&lt;&gt;"&amp;"HORS LIGUE",AA$5:AA$66,"&lt;"&amp;AA48)+1),Paramètres!$B$3:$C$56,2,FALSE)*Paramètres!$N$14))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LIGUE")),"",COUNTIFS($D$5:$D$66,"&lt;&gt;"&amp;"",$D$5:$D$66,"&lt;&gt;"&amp;"NL",$D$5:$D$66,"&lt;&gt;"&amp;"HORS LIGUE",AC$5:AC$66,"&lt;"&amp;AC48)+1),Paramètres!$B$3:$C$56,2,FALSE)*Paramètres!$N$15))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LIGUE")),"",COUNTIFS($D$5:$D$66,"&lt;&gt;"&amp;"",$D$5:$D$66,"&lt;&gt;"&amp;"NL",$D$5:$D$66,"&lt;&gt;"&amp;"HORS LIGUE",AE$5:AE$66,"&lt;"&amp;AE48)+1),Paramètres!$B$3:$C$56,2,FALSE)*Paramètres!$N$16))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LIGUE")),"",COUNTIFS($D$5:$D$66,"&lt;&gt;"&amp;"",$D$5:$D$66,"&lt;&gt;"&amp;"NL",$D$5:$D$66,"&lt;&gt;"&amp;"HORS LIGUE",AG$5:AG$66,"&lt;"&amp;AG48)+1),Paramètres!$B$3:$C$56,2,FALSE)*Paramètres!$N$17))</f>
        <v>0</v>
      </c>
      <c r="AI48" s="40">
        <f>F48+H48+J48+L48+N48+P48+R48+T48+V48+X48+Z48+AB48+AD48+AF48+AH48</f>
        <v>10</v>
      </c>
      <c r="AJ48" s="3">
        <f>IF(AI48&lt;&gt;0,RANK(AI48,$AI$5:$AI$66),"")</f>
        <v>44</v>
      </c>
      <c r="AK48" s="5">
        <f>COUNTA(E48,G48,I48,K48,M48,O48,Q48,S48,U48,W48,Y48,AA48,AC48,AE48,AG48)</f>
        <v>1</v>
      </c>
      <c r="AL48" s="41">
        <f>HLOOKUP($AL$2,$BD$4:$BR$66,ROW(A48)-3,FALSE)</f>
        <v>10</v>
      </c>
      <c r="AM48" s="33">
        <f>IF(AL48&lt;&gt;0,RANK(AL48,$AL$5:$AL$66),"")</f>
        <v>44</v>
      </c>
      <c r="AO48" s="22">
        <f t="shared" si="46"/>
        <v>0</v>
      </c>
      <c r="AP48">
        <f t="shared" si="47"/>
        <v>0</v>
      </c>
      <c r="AQ48">
        <f t="shared" si="48"/>
        <v>0</v>
      </c>
      <c r="AR48">
        <f t="shared" si="49"/>
        <v>10</v>
      </c>
      <c r="AS48">
        <f t="shared" si="50"/>
        <v>0</v>
      </c>
      <c r="AT48">
        <f t="shared" si="51"/>
        <v>0</v>
      </c>
      <c r="AU48">
        <f t="shared" si="52"/>
        <v>0</v>
      </c>
      <c r="AV48">
        <f t="shared" si="53"/>
        <v>0</v>
      </c>
      <c r="AW48">
        <f t="shared" si="54"/>
        <v>0</v>
      </c>
      <c r="AX48">
        <f t="shared" si="55"/>
        <v>0</v>
      </c>
      <c r="AY48">
        <f t="shared" si="56"/>
        <v>0</v>
      </c>
      <c r="AZ48">
        <f t="shared" si="57"/>
        <v>0</v>
      </c>
      <c r="BA48">
        <f t="shared" si="58"/>
        <v>0</v>
      </c>
      <c r="BB48">
        <f t="shared" si="59"/>
        <v>0</v>
      </c>
      <c r="BC48">
        <f t="shared" si="60"/>
        <v>0</v>
      </c>
      <c r="BD48">
        <f t="shared" si="61"/>
        <v>10</v>
      </c>
      <c r="BE48" s="22">
        <f t="shared" ref="BE48:BR48" si="75">BD48+LARGE($AO48:$BC48,BE$4)</f>
        <v>10</v>
      </c>
      <c r="BF48" s="22">
        <f t="shared" si="75"/>
        <v>10</v>
      </c>
      <c r="BG48" s="22">
        <f t="shared" si="75"/>
        <v>10</v>
      </c>
      <c r="BH48" s="22">
        <f t="shared" si="75"/>
        <v>10</v>
      </c>
      <c r="BI48" s="22">
        <f t="shared" si="75"/>
        <v>10</v>
      </c>
      <c r="BJ48" s="22">
        <f t="shared" si="75"/>
        <v>10</v>
      </c>
      <c r="BK48" s="22">
        <f t="shared" si="75"/>
        <v>10</v>
      </c>
      <c r="BL48" s="22">
        <f t="shared" si="75"/>
        <v>10</v>
      </c>
      <c r="BM48" s="22">
        <f t="shared" si="75"/>
        <v>10</v>
      </c>
      <c r="BN48" s="22">
        <f t="shared" si="75"/>
        <v>10</v>
      </c>
      <c r="BO48" s="22">
        <f t="shared" si="75"/>
        <v>10</v>
      </c>
      <c r="BP48" s="22">
        <f t="shared" si="75"/>
        <v>10</v>
      </c>
      <c r="BQ48" s="22">
        <f t="shared" si="75"/>
        <v>10</v>
      </c>
      <c r="BR48" s="22">
        <f t="shared" si="75"/>
        <v>10</v>
      </c>
    </row>
    <row r="49" spans="1:70" ht="17" x14ac:dyDescent="0.2">
      <c r="A49" s="100" t="s">
        <v>878</v>
      </c>
      <c r="B49" s="101" t="s">
        <v>876</v>
      </c>
      <c r="C49" s="101" t="s">
        <v>423</v>
      </c>
      <c r="D49" s="32" t="s">
        <v>23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LIGUE")),"",COUNTIFS($D$5:$D$66,"&lt;&gt;"&amp;"",$D$5:$D$66,"&lt;&gt;"&amp;"NL",$D$5:$D$66,"&lt;&gt;"&amp;"HORS LIGUE",E$5:E$66,"&lt;"&amp;E49)+1),Paramètres!$B$3:$C$56,2,FALSE)*Paramètres!$N$3))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LIGUE")),"",COUNTIFS($D$5:$D$66,"&lt;&gt;"&amp;"",$D$5:$D$66,"&lt;&gt;"&amp;"NL",$D$5:$D$66,"&lt;&gt;"&amp;"HORS LIGUE",G$5:G$66,"&lt;"&amp;G49)+1),Paramètres!$B$3:$C$56,2,FALSE)*Paramètres!$N$4))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LIGUE")),"",COUNTIFS($D$5:$D$66,"&lt;&gt;"&amp;"",$D$5:$D$66,"&lt;&gt;"&amp;"NL",$D$5:$D$66,"&lt;&gt;"&amp;"HORS LIGUE",I$5:I$66,"&lt;"&amp;I49)+1),Paramètres!$B$3:$C$56,2,FALSE)*Paramètres!$N$5))</f>
        <v>0</v>
      </c>
      <c r="K49" s="4">
        <v>9</v>
      </c>
      <c r="L49" s="2">
        <v>10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LIGUE")),"",COUNTIFS($D$5:$D$66,"&lt;&gt;"&amp;"",$D$5:$D$66,"&lt;&gt;"&amp;"NL",$D$5:$D$66,"&lt;&gt;"&amp;"HORS LIGUE",M$5:M$66,"&lt;"&amp;M49)+1),Paramètres!$B$3:$C$56,2,FALSE)*Paramètres!$N$7))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LIGUE")),"",COUNTIFS($D$5:$D$66,"&lt;&gt;"&amp;"",$D$5:$D$66,"&lt;&gt;"&amp;"NL",$D$5:$D$66,"&lt;&gt;"&amp;"HORS LIGUE",O$5:O$66,"&lt;"&amp;O49)+1),Paramètres!$B$3:$C$56,2,FALSE)*Paramètres!$N$8))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LIGUE")),"",COUNTIFS($D$5:$D$66,"&lt;&gt;"&amp;"",$D$5:$D$66,"&lt;&gt;"&amp;"NL",$D$5:$D$66,"&lt;&gt;"&amp;"HORS LIGUE",Q$5:Q$66,"&lt;"&amp;Q49)+1),Paramètres!$B$3:$C$56,2,FALSE)*Paramètres!$N$9))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LIGUE")),"",COUNTIFS($D$5:$D$66,"&lt;&gt;"&amp;"",$D$5:$D$66,"&lt;&gt;"&amp;"NL",$D$5:$D$66,"&lt;&gt;"&amp;"HORS LIGUE",S$5:S$66,"&lt;"&amp;S49)+1),Paramètres!$B$3:$C$56,2,FALSE)*Paramètres!$N$10))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LIGUE")),"",COUNTIFS($D$5:$D$66,"&lt;&gt;"&amp;"",$D$5:$D$66,"&lt;&gt;"&amp;"NL",$D$5:$D$66,"&lt;&gt;"&amp;"HORS LIGUE",U$5:U$66,"&lt;"&amp;U49)+1),Paramètres!$B$3:$C$56,2,FALSE)*Paramètres!$N$11))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LIGUE")),"",COUNTIFS($D$5:$D$66,"&lt;&gt;"&amp;"",$D$5:$D$66,"&lt;&gt;"&amp;"NL",$D$5:$D$66,"&lt;&gt;"&amp;"HORS LIGUE",W$5:W$66,"&lt;"&amp;W49)+1),Paramètres!$B$3:$C$56,2,FALSE)*Paramètres!$N$12))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LIGUE")),"",COUNTIFS($D$5:$D$66,"&lt;&gt;"&amp;"",$D$5:$D$66,"&lt;&gt;"&amp;"NL",$D$5:$D$66,"&lt;&gt;"&amp;"HORS LIGUE",Y$5:Y$66,"&lt;"&amp;Y49)+1),Paramètres!$B$3:$C$56,2,FALSE)*Paramètres!$N$13))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LIGUE")),"",COUNTIFS($D$5:$D$66,"&lt;&gt;"&amp;"",$D$5:$D$66,"&lt;&gt;"&amp;"NL",$D$5:$D$66,"&lt;&gt;"&amp;"HORS LIGUE",AA$5:AA$66,"&lt;"&amp;AA49)+1),Paramètres!$B$3:$C$56,2,FALSE)*Paramètres!$N$14))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LIGUE")),"",COUNTIFS($D$5:$D$66,"&lt;&gt;"&amp;"",$D$5:$D$66,"&lt;&gt;"&amp;"NL",$D$5:$D$66,"&lt;&gt;"&amp;"HORS LIGUE",AC$5:AC$66,"&lt;"&amp;AC49)+1),Paramètres!$B$3:$C$56,2,FALSE)*Paramètres!$N$15))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LIGUE")),"",COUNTIFS($D$5:$D$66,"&lt;&gt;"&amp;"",$D$5:$D$66,"&lt;&gt;"&amp;"NL",$D$5:$D$66,"&lt;&gt;"&amp;"HORS LIGUE",AE$5:AE$66,"&lt;"&amp;AE49)+1),Paramètres!$B$3:$C$56,2,FALSE)*Paramètres!$N$16))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LIGUE")),"",COUNTIFS($D$5:$D$66,"&lt;&gt;"&amp;"",$D$5:$D$66,"&lt;&gt;"&amp;"NL",$D$5:$D$66,"&lt;&gt;"&amp;"HORS LIGUE",AG$5:AG$66,"&lt;"&amp;AG49)+1),Paramètres!$B$3:$C$56,2,FALSE)*Paramètres!$N$17))</f>
        <v>0</v>
      </c>
      <c r="AI49" s="40">
        <f>F49+H49+J49+L49+N49+P49+R49+T49+V49+X49+Z49+AB49+AD49+AF49+AH49</f>
        <v>10</v>
      </c>
      <c r="AJ49" s="3">
        <f>IF(AI49&lt;&gt;0,RANK(AI49,$AI$5:$AI$66),"")</f>
        <v>44</v>
      </c>
      <c r="AK49" s="5">
        <f>COUNTA(E49,G49,I49,K49,M49,O49,Q49,S49,U49,W49,Y49,AA49,AC49,AE49,AG49)</f>
        <v>1</v>
      </c>
      <c r="AL49" s="41">
        <f>HLOOKUP($AL$2,$BD$4:$BR$66,ROW(A49)-3,FALSE)</f>
        <v>10</v>
      </c>
      <c r="AM49" s="33">
        <f>IF(AL49&lt;&gt;0,RANK(AL49,$AL$5:$AL$66),"")</f>
        <v>44</v>
      </c>
      <c r="AO49" s="22">
        <f t="shared" si="46"/>
        <v>0</v>
      </c>
      <c r="AP49">
        <f t="shared" si="47"/>
        <v>0</v>
      </c>
      <c r="AQ49">
        <f t="shared" si="48"/>
        <v>0</v>
      </c>
      <c r="AR49">
        <f t="shared" si="49"/>
        <v>10</v>
      </c>
      <c r="AS49">
        <f t="shared" si="50"/>
        <v>0</v>
      </c>
      <c r="AT49">
        <f t="shared" si="51"/>
        <v>0</v>
      </c>
      <c r="AU49">
        <f t="shared" si="52"/>
        <v>0</v>
      </c>
      <c r="AV49">
        <f t="shared" si="53"/>
        <v>0</v>
      </c>
      <c r="AW49">
        <f t="shared" si="54"/>
        <v>0</v>
      </c>
      <c r="AX49">
        <f t="shared" si="55"/>
        <v>0</v>
      </c>
      <c r="AY49">
        <f t="shared" si="56"/>
        <v>0</v>
      </c>
      <c r="AZ49">
        <f t="shared" si="57"/>
        <v>0</v>
      </c>
      <c r="BA49">
        <f t="shared" si="58"/>
        <v>0</v>
      </c>
      <c r="BB49">
        <f t="shared" si="59"/>
        <v>0</v>
      </c>
      <c r="BC49">
        <f t="shared" si="60"/>
        <v>0</v>
      </c>
      <c r="BD49">
        <f t="shared" si="61"/>
        <v>10</v>
      </c>
      <c r="BE49" s="22">
        <f t="shared" ref="BE49:BR49" si="76">BD49+LARGE($AO49:$BC49,BE$4)</f>
        <v>10</v>
      </c>
      <c r="BF49" s="22">
        <f t="shared" si="76"/>
        <v>10</v>
      </c>
      <c r="BG49" s="22">
        <f t="shared" si="76"/>
        <v>10</v>
      </c>
      <c r="BH49" s="22">
        <f t="shared" si="76"/>
        <v>10</v>
      </c>
      <c r="BI49" s="22">
        <f t="shared" si="76"/>
        <v>10</v>
      </c>
      <c r="BJ49" s="22">
        <f t="shared" si="76"/>
        <v>10</v>
      </c>
      <c r="BK49" s="22">
        <f t="shared" si="76"/>
        <v>10</v>
      </c>
      <c r="BL49" s="22">
        <f t="shared" si="76"/>
        <v>10</v>
      </c>
      <c r="BM49" s="22">
        <f t="shared" si="76"/>
        <v>10</v>
      </c>
      <c r="BN49" s="22">
        <f t="shared" si="76"/>
        <v>10</v>
      </c>
      <c r="BO49" s="22">
        <f t="shared" si="76"/>
        <v>10</v>
      </c>
      <c r="BP49" s="22">
        <f t="shared" si="76"/>
        <v>10</v>
      </c>
      <c r="BQ49" s="22">
        <f t="shared" si="76"/>
        <v>10</v>
      </c>
      <c r="BR49" s="22">
        <f t="shared" si="76"/>
        <v>10</v>
      </c>
    </row>
    <row r="50" spans="1:70" ht="17" x14ac:dyDescent="0.2">
      <c r="A50" s="100" t="s">
        <v>742</v>
      </c>
      <c r="B50" s="101" t="s">
        <v>363</v>
      </c>
      <c r="C50" s="101" t="s">
        <v>364</v>
      </c>
      <c r="D50" s="75" t="s">
        <v>38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LIGUE")),"",COUNTIFS($D$5:$D$66,"&lt;&gt;"&amp;"",$D$5:$D$66,"&lt;&gt;"&amp;"NL",$D$5:$D$66,"&lt;&gt;"&amp;"HORS LIGUE",E$5:E$66,"&lt;"&amp;E50)+1),Paramètres!$B$3:$C$56,2,FALSE)*Paramètres!$N$3))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LIGUE")),"",COUNTIFS($D$5:$D$66,"&lt;&gt;"&amp;"",$D$5:$D$66,"&lt;&gt;"&amp;"NL",$D$5:$D$66,"&lt;&gt;"&amp;"HORS LIGUE",G$5:G$66,"&lt;"&amp;G50)+1),Paramètres!$B$3:$C$56,2,FALSE)*Paramètres!$N$4))</f>
        <v>0</v>
      </c>
      <c r="I50" s="36">
        <v>11</v>
      </c>
      <c r="J50" s="2">
        <v>10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LIGUE")),"",COUNTIFS($D$5:$D$66,"&lt;&gt;"&amp;"",$D$5:$D$66,"&lt;&gt;"&amp;"NL",$D$5:$D$66,"&lt;&gt;"&amp;"HORS LIGUE",K$5:K$66,"&lt;"&amp;K50)+1),Paramètres!$B$3:$C$56,2,FALSE)*Paramètres!$N$6))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LIGUE")),"",COUNTIFS($D$5:$D$66,"&lt;&gt;"&amp;"",$D$5:$D$66,"&lt;&gt;"&amp;"NL",$D$5:$D$66,"&lt;&gt;"&amp;"HORS LIGUE",M$5:M$66,"&lt;"&amp;M50)+1),Paramètres!$B$3:$C$56,2,FALSE)*Paramètres!$N$7))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LIGUE")),"",COUNTIFS($D$5:$D$66,"&lt;&gt;"&amp;"",$D$5:$D$66,"&lt;&gt;"&amp;"NL",$D$5:$D$66,"&lt;&gt;"&amp;"HORS LIGUE",O$5:O$66,"&lt;"&amp;O50)+1),Paramètres!$B$3:$C$56,2,FALSE)*Paramètres!$N$8))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LIGUE")),"",COUNTIFS($D$5:$D$66,"&lt;&gt;"&amp;"",$D$5:$D$66,"&lt;&gt;"&amp;"NL",$D$5:$D$66,"&lt;&gt;"&amp;"HORS LIGUE",Q$5:Q$66,"&lt;"&amp;Q50)+1),Paramètres!$B$3:$C$56,2,FALSE)*Paramètres!$N$9))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LIGUE")),"",COUNTIFS($D$5:$D$66,"&lt;&gt;"&amp;"",$D$5:$D$66,"&lt;&gt;"&amp;"NL",$D$5:$D$66,"&lt;&gt;"&amp;"HORS LIGUE",S$5:S$66,"&lt;"&amp;S50)+1),Paramètres!$B$3:$C$56,2,FALSE)*Paramètres!$N$10))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LIGUE")),"",COUNTIFS($D$5:$D$66,"&lt;&gt;"&amp;"",$D$5:$D$66,"&lt;&gt;"&amp;"NL",$D$5:$D$66,"&lt;&gt;"&amp;"HORS LIGUE",U$5:U$66,"&lt;"&amp;U50)+1),Paramètres!$B$3:$C$56,2,FALSE)*Paramètres!$N$11))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LIGUE")),"",COUNTIFS($D$5:$D$66,"&lt;&gt;"&amp;"",$D$5:$D$66,"&lt;&gt;"&amp;"NL",$D$5:$D$66,"&lt;&gt;"&amp;"HORS LIGUE",W$5:W$66,"&lt;"&amp;W50)+1),Paramètres!$B$3:$C$56,2,FALSE)*Paramètres!$N$12))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LIGUE")),"",COUNTIFS($D$5:$D$66,"&lt;&gt;"&amp;"",$D$5:$D$66,"&lt;&gt;"&amp;"NL",$D$5:$D$66,"&lt;&gt;"&amp;"HORS LIGUE",Y$5:Y$66,"&lt;"&amp;Y50)+1),Paramètres!$B$3:$C$56,2,FALSE)*Paramètres!$N$13))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LIGUE")),"",COUNTIFS($D$5:$D$66,"&lt;&gt;"&amp;"",$D$5:$D$66,"&lt;&gt;"&amp;"NL",$D$5:$D$66,"&lt;&gt;"&amp;"HORS LIGUE",AA$5:AA$66,"&lt;"&amp;AA50)+1),Paramètres!$B$3:$C$56,2,FALSE)*Paramètres!$N$14))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LIGUE")),"",COUNTIFS($D$5:$D$66,"&lt;&gt;"&amp;"",$D$5:$D$66,"&lt;&gt;"&amp;"NL",$D$5:$D$66,"&lt;&gt;"&amp;"HORS LIGUE",AC$5:AC$66,"&lt;"&amp;AC50)+1),Paramètres!$B$3:$C$56,2,FALSE)*Paramètres!$N$15))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LIGUE")),"",COUNTIFS($D$5:$D$66,"&lt;&gt;"&amp;"",$D$5:$D$66,"&lt;&gt;"&amp;"NL",$D$5:$D$66,"&lt;&gt;"&amp;"HORS LIGUE",AE$5:AE$66,"&lt;"&amp;AE50)+1),Paramètres!$B$3:$C$56,2,FALSE)*Paramètres!$N$16))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LIGUE")),"",COUNTIFS($D$5:$D$66,"&lt;&gt;"&amp;"",$D$5:$D$66,"&lt;&gt;"&amp;"NL",$D$5:$D$66,"&lt;&gt;"&amp;"HORS LIGUE",AG$5:AG$66,"&lt;"&amp;AG50)+1),Paramètres!$B$3:$C$56,2,FALSE)*Paramètres!$N$17))</f>
        <v>0</v>
      </c>
      <c r="AI50" s="40">
        <f>F50+H50+J50+L50+N50+P50+R50+T50+V50+X50+Z50+AB50+AD50+AF50+AH50</f>
        <v>10</v>
      </c>
      <c r="AJ50" s="3">
        <f>IF(AI50&lt;&gt;0,RANK(AI50,$AI$5:$AI$66),"")</f>
        <v>44</v>
      </c>
      <c r="AK50" s="5">
        <f>COUNTA(E50,G50,I50,K50,M50,O50,Q50,S50,U50,W50,Y50,AA50,AC50,AE50,AG50)</f>
        <v>1</v>
      </c>
      <c r="AL50" s="41">
        <f>HLOOKUP($AL$2,$BD$4:$BR$66,ROW(A50)-3,FALSE)</f>
        <v>10</v>
      </c>
      <c r="AM50" s="33">
        <f>IF(AL50&lt;&gt;0,RANK(AL50,$AL$5:$AL$66),"")</f>
        <v>44</v>
      </c>
      <c r="AO50" s="22">
        <f t="shared" si="46"/>
        <v>0</v>
      </c>
      <c r="AP50">
        <f t="shared" si="47"/>
        <v>0</v>
      </c>
      <c r="AQ50">
        <f t="shared" si="48"/>
        <v>10</v>
      </c>
      <c r="AR50">
        <f t="shared" si="49"/>
        <v>0</v>
      </c>
      <c r="AS50">
        <f t="shared" si="50"/>
        <v>0</v>
      </c>
      <c r="AT50">
        <f t="shared" si="51"/>
        <v>0</v>
      </c>
      <c r="AU50">
        <f t="shared" si="52"/>
        <v>0</v>
      </c>
      <c r="AV50">
        <f t="shared" si="53"/>
        <v>0</v>
      </c>
      <c r="AW50">
        <f t="shared" si="54"/>
        <v>0</v>
      </c>
      <c r="AX50">
        <f t="shared" si="55"/>
        <v>0</v>
      </c>
      <c r="AY50">
        <f t="shared" si="56"/>
        <v>0</v>
      </c>
      <c r="AZ50">
        <f t="shared" si="57"/>
        <v>0</v>
      </c>
      <c r="BA50">
        <f t="shared" si="58"/>
        <v>0</v>
      </c>
      <c r="BB50">
        <f t="shared" si="59"/>
        <v>0</v>
      </c>
      <c r="BC50">
        <f t="shared" si="60"/>
        <v>0</v>
      </c>
      <c r="BD50">
        <f t="shared" si="61"/>
        <v>10</v>
      </c>
      <c r="BE50" s="22">
        <f t="shared" ref="BE50:BR50" si="77">BD50+LARGE($AO50:$BC50,BE$4)</f>
        <v>10</v>
      </c>
      <c r="BF50" s="22">
        <f t="shared" si="77"/>
        <v>10</v>
      </c>
      <c r="BG50" s="22">
        <f t="shared" si="77"/>
        <v>10</v>
      </c>
      <c r="BH50" s="22">
        <f t="shared" si="77"/>
        <v>10</v>
      </c>
      <c r="BI50" s="22">
        <f t="shared" si="77"/>
        <v>10</v>
      </c>
      <c r="BJ50" s="22">
        <f t="shared" si="77"/>
        <v>10</v>
      </c>
      <c r="BK50" s="22">
        <f t="shared" si="77"/>
        <v>10</v>
      </c>
      <c r="BL50" s="22">
        <f t="shared" si="77"/>
        <v>10</v>
      </c>
      <c r="BM50" s="22">
        <f t="shared" si="77"/>
        <v>10</v>
      </c>
      <c r="BN50" s="22">
        <f t="shared" si="77"/>
        <v>10</v>
      </c>
      <c r="BO50" s="22">
        <f t="shared" si="77"/>
        <v>10</v>
      </c>
      <c r="BP50" s="22">
        <f t="shared" si="77"/>
        <v>10</v>
      </c>
      <c r="BQ50" s="22">
        <f t="shared" si="77"/>
        <v>10</v>
      </c>
      <c r="BR50" s="22">
        <f t="shared" si="77"/>
        <v>10</v>
      </c>
    </row>
    <row r="51" spans="1:70" ht="17" x14ac:dyDescent="0.2">
      <c r="A51" s="100" t="s">
        <v>7</v>
      </c>
      <c r="B51" s="101" t="s">
        <v>720</v>
      </c>
      <c r="C51" s="101" t="s">
        <v>423</v>
      </c>
      <c r="D51" s="75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LIGUE")),"",COUNTIFS($D$5:$D$66,"&lt;&gt;"&amp;"",$D$5:$D$66,"&lt;&gt;"&amp;"NL",$D$5:$D$66,"&lt;&gt;"&amp;"HORS LIGUE",E$5:E$66,"&lt;"&amp;E51)+1),Paramètres!$B$3:$C$56,2,FALSE)*Paramètres!$N$3))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LIGUE")),"",COUNTIFS($D$5:$D$66,"&lt;&gt;"&amp;"",$D$5:$D$66,"&lt;&gt;"&amp;"NL",$D$5:$D$66,"&lt;&gt;"&amp;"HORS LIGUE",G$5:G$66,"&lt;"&amp;G51)+1),Paramètres!$B$3:$C$56,2,FALSE)*Paramètres!$N$4))</f>
        <v>0</v>
      </c>
      <c r="I51" s="36">
        <v>12</v>
      </c>
      <c r="J51" s="2">
        <v>10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LIGUE")),"",COUNTIFS($D$5:$D$66,"&lt;&gt;"&amp;"",$D$5:$D$66,"&lt;&gt;"&amp;"NL",$D$5:$D$66,"&lt;&gt;"&amp;"HORS LIGUE",K$5:K$66,"&lt;"&amp;K51)+1),Paramètres!$B$3:$C$56,2,FALSE)*Paramètres!$N$6))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LIGUE")),"",COUNTIFS($D$5:$D$66,"&lt;&gt;"&amp;"",$D$5:$D$66,"&lt;&gt;"&amp;"NL",$D$5:$D$66,"&lt;&gt;"&amp;"HORS LIGUE",M$5:M$66,"&lt;"&amp;M51)+1),Paramètres!$B$3:$C$56,2,FALSE)*Paramètres!$N$7))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LIGUE")),"",COUNTIFS($D$5:$D$66,"&lt;&gt;"&amp;"",$D$5:$D$66,"&lt;&gt;"&amp;"NL",$D$5:$D$66,"&lt;&gt;"&amp;"HORS LIGUE",O$5:O$66,"&lt;"&amp;O51)+1),Paramètres!$B$3:$C$56,2,FALSE)*Paramètres!$N$8))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LIGUE")),"",COUNTIFS($D$5:$D$66,"&lt;&gt;"&amp;"",$D$5:$D$66,"&lt;&gt;"&amp;"NL",$D$5:$D$66,"&lt;&gt;"&amp;"HORS LIGUE",Q$5:Q$66,"&lt;"&amp;Q51)+1),Paramètres!$B$3:$C$56,2,FALSE)*Paramètres!$N$9))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LIGUE")),"",COUNTIFS($D$5:$D$66,"&lt;&gt;"&amp;"",$D$5:$D$66,"&lt;&gt;"&amp;"NL",$D$5:$D$66,"&lt;&gt;"&amp;"HORS LIGUE",S$5:S$66,"&lt;"&amp;S51)+1),Paramètres!$B$3:$C$56,2,FALSE)*Paramètres!$N$10))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LIGUE")),"",COUNTIFS($D$5:$D$66,"&lt;&gt;"&amp;"",$D$5:$D$66,"&lt;&gt;"&amp;"NL",$D$5:$D$66,"&lt;&gt;"&amp;"HORS LIGUE",U$5:U$66,"&lt;"&amp;U51)+1),Paramètres!$B$3:$C$56,2,FALSE)*Paramètres!$N$11))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LIGUE")),"",COUNTIFS($D$5:$D$66,"&lt;&gt;"&amp;"",$D$5:$D$66,"&lt;&gt;"&amp;"NL",$D$5:$D$66,"&lt;&gt;"&amp;"HORS LIGUE",W$5:W$66,"&lt;"&amp;W51)+1),Paramètres!$B$3:$C$56,2,FALSE)*Paramètres!$N$12))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LIGUE")),"",COUNTIFS($D$5:$D$66,"&lt;&gt;"&amp;"",$D$5:$D$66,"&lt;&gt;"&amp;"NL",$D$5:$D$66,"&lt;&gt;"&amp;"HORS LIGUE",Y$5:Y$66,"&lt;"&amp;Y51)+1),Paramètres!$B$3:$C$56,2,FALSE)*Paramètres!$N$13))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LIGUE")),"",COUNTIFS($D$5:$D$66,"&lt;&gt;"&amp;"",$D$5:$D$66,"&lt;&gt;"&amp;"NL",$D$5:$D$66,"&lt;&gt;"&amp;"HORS LIGUE",AA$5:AA$66,"&lt;"&amp;AA51)+1),Paramètres!$B$3:$C$56,2,FALSE)*Paramètres!$N$14))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LIGUE")),"",COUNTIFS($D$5:$D$66,"&lt;&gt;"&amp;"",$D$5:$D$66,"&lt;&gt;"&amp;"NL",$D$5:$D$66,"&lt;&gt;"&amp;"HORS LIGUE",AC$5:AC$66,"&lt;"&amp;AC51)+1),Paramètres!$B$3:$C$56,2,FALSE)*Paramètres!$N$15))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LIGUE")),"",COUNTIFS($D$5:$D$66,"&lt;&gt;"&amp;"",$D$5:$D$66,"&lt;&gt;"&amp;"NL",$D$5:$D$66,"&lt;&gt;"&amp;"HORS LIGUE",AE$5:AE$66,"&lt;"&amp;AE51)+1),Paramètres!$B$3:$C$56,2,FALSE)*Paramètres!$N$16))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LIGUE")),"",COUNTIFS($D$5:$D$66,"&lt;&gt;"&amp;"",$D$5:$D$66,"&lt;&gt;"&amp;"NL",$D$5:$D$66,"&lt;&gt;"&amp;"HORS LIGUE",AG$5:AG$66,"&lt;"&amp;AG51)+1),Paramètres!$B$3:$C$56,2,FALSE)*Paramètres!$N$17))</f>
        <v>0</v>
      </c>
      <c r="AI51" s="40">
        <f>F51+H51+J51+L51+N51+P51+R51+T51+V51+X51+Z51+AB51+AD51+AF51+AH51</f>
        <v>10</v>
      </c>
      <c r="AJ51" s="3">
        <f>IF(AI51&lt;&gt;0,RANK(AI51,$AI$5:$AI$66),"")</f>
        <v>44</v>
      </c>
      <c r="AK51" s="5">
        <f>COUNTA(E51,G51,I51,K51,M51,O51,Q51,S51,U51,W51,Y51,AA51,AC51,AE51,AG51)</f>
        <v>1</v>
      </c>
      <c r="AL51" s="41">
        <f>HLOOKUP($AL$2,$BD$4:$BR$66,ROW(A51)-3,FALSE)</f>
        <v>10</v>
      </c>
      <c r="AM51" s="33">
        <f>IF(AL51&lt;&gt;0,RANK(AL51,$AL$5:$AL$66),"")</f>
        <v>44</v>
      </c>
      <c r="AO51" s="22">
        <f t="shared" si="46"/>
        <v>0</v>
      </c>
      <c r="AP51">
        <f t="shared" si="47"/>
        <v>0</v>
      </c>
      <c r="AQ51">
        <f t="shared" si="48"/>
        <v>10</v>
      </c>
      <c r="AR51">
        <f t="shared" si="49"/>
        <v>0</v>
      </c>
      <c r="AS51">
        <f t="shared" si="50"/>
        <v>0</v>
      </c>
      <c r="AT51">
        <f t="shared" si="51"/>
        <v>0</v>
      </c>
      <c r="AU51">
        <f t="shared" si="52"/>
        <v>0</v>
      </c>
      <c r="AV51">
        <f t="shared" si="53"/>
        <v>0</v>
      </c>
      <c r="AW51">
        <f t="shared" si="54"/>
        <v>0</v>
      </c>
      <c r="AX51">
        <f t="shared" si="55"/>
        <v>0</v>
      </c>
      <c r="AY51">
        <f t="shared" si="56"/>
        <v>0</v>
      </c>
      <c r="AZ51">
        <f t="shared" si="57"/>
        <v>0</v>
      </c>
      <c r="BA51">
        <f t="shared" si="58"/>
        <v>0</v>
      </c>
      <c r="BB51">
        <f t="shared" si="59"/>
        <v>0</v>
      </c>
      <c r="BC51">
        <f t="shared" si="60"/>
        <v>0</v>
      </c>
      <c r="BD51">
        <f t="shared" si="61"/>
        <v>10</v>
      </c>
      <c r="BE51" s="22">
        <f t="shared" ref="BE51:BR51" si="78">BD51+LARGE($AO51:$BC51,BE$4)</f>
        <v>10</v>
      </c>
      <c r="BF51" s="22">
        <f t="shared" si="78"/>
        <v>10</v>
      </c>
      <c r="BG51" s="22">
        <f t="shared" si="78"/>
        <v>10</v>
      </c>
      <c r="BH51" s="22">
        <f t="shared" si="78"/>
        <v>10</v>
      </c>
      <c r="BI51" s="22">
        <f t="shared" si="78"/>
        <v>10</v>
      </c>
      <c r="BJ51" s="22">
        <f t="shared" si="78"/>
        <v>10</v>
      </c>
      <c r="BK51" s="22">
        <f t="shared" si="78"/>
        <v>10</v>
      </c>
      <c r="BL51" s="22">
        <f t="shared" si="78"/>
        <v>10</v>
      </c>
      <c r="BM51" s="22">
        <f t="shared" si="78"/>
        <v>10</v>
      </c>
      <c r="BN51" s="22">
        <f t="shared" si="78"/>
        <v>10</v>
      </c>
      <c r="BO51" s="22">
        <f t="shared" si="78"/>
        <v>10</v>
      </c>
      <c r="BP51" s="22">
        <f t="shared" si="78"/>
        <v>10</v>
      </c>
      <c r="BQ51" s="22">
        <f t="shared" si="78"/>
        <v>10</v>
      </c>
      <c r="BR51" s="22">
        <f t="shared" si="78"/>
        <v>10</v>
      </c>
    </row>
    <row r="52" spans="1:70" ht="17" x14ac:dyDescent="0.2">
      <c r="A52" s="100" t="s">
        <v>7</v>
      </c>
      <c r="B52" s="101" t="s">
        <v>747</v>
      </c>
      <c r="C52" s="101" t="s">
        <v>177</v>
      </c>
      <c r="D52" s="75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LIGUE")),"",COUNTIFS($D$5:$D$66,"&lt;&gt;"&amp;"",$D$5:$D$66,"&lt;&gt;"&amp;"NL",$D$5:$D$66,"&lt;&gt;"&amp;"HORS LIGUE",E$5:E$66,"&lt;"&amp;E52)+1),Paramètres!$B$3:$C$56,2,FALSE)*Paramètres!$N$3))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LIGUE")),"",COUNTIFS($D$5:$D$66,"&lt;&gt;"&amp;"",$D$5:$D$66,"&lt;&gt;"&amp;"NL",$D$5:$D$66,"&lt;&gt;"&amp;"HORS LIGUE",G$5:G$66,"&lt;"&amp;G52)+1),Paramètres!$B$3:$C$56,2,FALSE)*Paramètres!$N$4))</f>
        <v>0</v>
      </c>
      <c r="I52" s="36">
        <v>16</v>
      </c>
      <c r="J52" s="2">
        <v>10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LIGUE")),"",COUNTIFS($D$5:$D$66,"&lt;&gt;"&amp;"",$D$5:$D$66,"&lt;&gt;"&amp;"NL",$D$5:$D$66,"&lt;&gt;"&amp;"HORS LIGUE",K$5:K$66,"&lt;"&amp;K52)+1),Paramètres!$B$3:$C$56,2,FALSE)*Paramètres!$N$6))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LIGUE")),"",COUNTIFS($D$5:$D$66,"&lt;&gt;"&amp;"",$D$5:$D$66,"&lt;&gt;"&amp;"NL",$D$5:$D$66,"&lt;&gt;"&amp;"HORS LIGUE",M$5:M$66,"&lt;"&amp;M52)+1),Paramètres!$B$3:$C$56,2,FALSE)*Paramètres!$N$7))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LIGUE")),"",COUNTIFS($D$5:$D$66,"&lt;&gt;"&amp;"",$D$5:$D$66,"&lt;&gt;"&amp;"NL",$D$5:$D$66,"&lt;&gt;"&amp;"HORS LIGUE",O$5:O$66,"&lt;"&amp;O52)+1),Paramètres!$B$3:$C$56,2,FALSE)*Paramètres!$N$8))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LIGUE")),"",COUNTIFS($D$5:$D$66,"&lt;&gt;"&amp;"",$D$5:$D$66,"&lt;&gt;"&amp;"NL",$D$5:$D$66,"&lt;&gt;"&amp;"HORS LIGUE",Q$5:Q$66,"&lt;"&amp;Q52)+1),Paramètres!$B$3:$C$56,2,FALSE)*Paramètres!$N$9))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LIGUE")),"",COUNTIFS($D$5:$D$66,"&lt;&gt;"&amp;"",$D$5:$D$66,"&lt;&gt;"&amp;"NL",$D$5:$D$66,"&lt;&gt;"&amp;"HORS LIGUE",S$5:S$66,"&lt;"&amp;S52)+1),Paramètres!$B$3:$C$56,2,FALSE)*Paramètres!$N$10))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LIGUE")),"",COUNTIFS($D$5:$D$66,"&lt;&gt;"&amp;"",$D$5:$D$66,"&lt;&gt;"&amp;"NL",$D$5:$D$66,"&lt;&gt;"&amp;"HORS LIGUE",U$5:U$66,"&lt;"&amp;U52)+1),Paramètres!$B$3:$C$56,2,FALSE)*Paramètres!$N$11))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LIGUE")),"",COUNTIFS($D$5:$D$66,"&lt;&gt;"&amp;"",$D$5:$D$66,"&lt;&gt;"&amp;"NL",$D$5:$D$66,"&lt;&gt;"&amp;"HORS LIGUE",W$5:W$66,"&lt;"&amp;W52)+1),Paramètres!$B$3:$C$56,2,FALSE)*Paramètres!$N$12))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LIGUE")),"",COUNTIFS($D$5:$D$66,"&lt;&gt;"&amp;"",$D$5:$D$66,"&lt;&gt;"&amp;"NL",$D$5:$D$66,"&lt;&gt;"&amp;"HORS LIGUE",Y$5:Y$66,"&lt;"&amp;Y52)+1),Paramètres!$B$3:$C$56,2,FALSE)*Paramètres!$N$13))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LIGUE")),"",COUNTIFS($D$5:$D$66,"&lt;&gt;"&amp;"",$D$5:$D$66,"&lt;&gt;"&amp;"NL",$D$5:$D$66,"&lt;&gt;"&amp;"HORS LIGUE",AA$5:AA$66,"&lt;"&amp;AA52)+1),Paramètres!$B$3:$C$56,2,FALSE)*Paramètres!$N$14))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LIGUE")),"",COUNTIFS($D$5:$D$66,"&lt;&gt;"&amp;"",$D$5:$D$66,"&lt;&gt;"&amp;"NL",$D$5:$D$66,"&lt;&gt;"&amp;"HORS LIGUE",AC$5:AC$66,"&lt;"&amp;AC52)+1),Paramètres!$B$3:$C$56,2,FALSE)*Paramètres!$N$15))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LIGUE")),"",COUNTIFS($D$5:$D$66,"&lt;&gt;"&amp;"",$D$5:$D$66,"&lt;&gt;"&amp;"NL",$D$5:$D$66,"&lt;&gt;"&amp;"HORS LIGUE",AE$5:AE$66,"&lt;"&amp;AE52)+1),Paramètres!$B$3:$C$56,2,FALSE)*Paramètres!$N$16))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LIGUE")),"",COUNTIFS($D$5:$D$66,"&lt;&gt;"&amp;"",$D$5:$D$66,"&lt;&gt;"&amp;"NL",$D$5:$D$66,"&lt;&gt;"&amp;"HORS LIGUE",AG$5:AG$66,"&lt;"&amp;AG52)+1),Paramètres!$B$3:$C$56,2,FALSE)*Paramètres!$N$17))</f>
        <v>0</v>
      </c>
      <c r="AI52" s="40">
        <f>F52+H52+J52+L52+N52+P52+R52+T52+V52+X52+Z52+AB52+AD52+AF52+AH52</f>
        <v>10</v>
      </c>
      <c r="AJ52" s="3">
        <f>IF(AI52&lt;&gt;0,RANK(AI52,$AI$5:$AI$66),"")</f>
        <v>44</v>
      </c>
      <c r="AK52" s="5">
        <f>COUNTA(E52,G52,I52,K52,M52,O52,Q52,S52,U52,W52,Y52,AA52,AC52,AE52,AG52)</f>
        <v>1</v>
      </c>
      <c r="AL52" s="41">
        <f>HLOOKUP($AL$2,$BD$4:$BR$66,ROW(A52)-3,FALSE)</f>
        <v>10</v>
      </c>
      <c r="AM52" s="33">
        <f>IF(AL52&lt;&gt;0,RANK(AL52,$AL$5:$AL$66),"")</f>
        <v>44</v>
      </c>
      <c r="AO52" s="22">
        <f t="shared" si="46"/>
        <v>0</v>
      </c>
      <c r="AP52">
        <f t="shared" si="47"/>
        <v>0</v>
      </c>
      <c r="AQ52">
        <f t="shared" si="48"/>
        <v>10</v>
      </c>
      <c r="AR52">
        <f t="shared" si="49"/>
        <v>0</v>
      </c>
      <c r="AS52">
        <f t="shared" si="50"/>
        <v>0</v>
      </c>
      <c r="AT52">
        <f t="shared" si="51"/>
        <v>0</v>
      </c>
      <c r="AU52">
        <f t="shared" si="52"/>
        <v>0</v>
      </c>
      <c r="AV52">
        <f t="shared" si="53"/>
        <v>0</v>
      </c>
      <c r="AW52">
        <f t="shared" si="54"/>
        <v>0</v>
      </c>
      <c r="AX52">
        <f t="shared" si="55"/>
        <v>0</v>
      </c>
      <c r="AY52">
        <f t="shared" si="56"/>
        <v>0</v>
      </c>
      <c r="AZ52">
        <f t="shared" si="57"/>
        <v>0</v>
      </c>
      <c r="BA52">
        <f t="shared" si="58"/>
        <v>0</v>
      </c>
      <c r="BB52">
        <f t="shared" si="59"/>
        <v>0</v>
      </c>
      <c r="BC52">
        <f t="shared" si="60"/>
        <v>0</v>
      </c>
      <c r="BD52">
        <f t="shared" si="61"/>
        <v>10</v>
      </c>
      <c r="BE52" s="22">
        <f t="shared" ref="BE52:BR52" si="79">BD52+LARGE($AO52:$BC52,BE$4)</f>
        <v>10</v>
      </c>
      <c r="BF52" s="22">
        <f t="shared" si="79"/>
        <v>10</v>
      </c>
      <c r="BG52" s="22">
        <f t="shared" si="79"/>
        <v>10</v>
      </c>
      <c r="BH52" s="22">
        <f t="shared" si="79"/>
        <v>10</v>
      </c>
      <c r="BI52" s="22">
        <f t="shared" si="79"/>
        <v>10</v>
      </c>
      <c r="BJ52" s="22">
        <f t="shared" si="79"/>
        <v>10</v>
      </c>
      <c r="BK52" s="22">
        <f t="shared" si="79"/>
        <v>10</v>
      </c>
      <c r="BL52" s="22">
        <f t="shared" si="79"/>
        <v>10</v>
      </c>
      <c r="BM52" s="22">
        <f t="shared" si="79"/>
        <v>10</v>
      </c>
      <c r="BN52" s="22">
        <f t="shared" si="79"/>
        <v>10</v>
      </c>
      <c r="BO52" s="22">
        <f t="shared" si="79"/>
        <v>10</v>
      </c>
      <c r="BP52" s="22">
        <f t="shared" si="79"/>
        <v>10</v>
      </c>
      <c r="BQ52" s="22">
        <f t="shared" si="79"/>
        <v>10</v>
      </c>
      <c r="BR52" s="22">
        <f t="shared" si="79"/>
        <v>10</v>
      </c>
    </row>
    <row r="53" spans="1:70" ht="17" x14ac:dyDescent="0.2">
      <c r="A53" s="100" t="s">
        <v>7</v>
      </c>
      <c r="B53" s="101" t="s">
        <v>748</v>
      </c>
      <c r="C53" s="101" t="s">
        <v>235</v>
      </c>
      <c r="D53" s="75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LIGUE")),"",COUNTIFS($D$5:$D$66,"&lt;&gt;"&amp;"",$D$5:$D$66,"&lt;&gt;"&amp;"NL",$D$5:$D$66,"&lt;&gt;"&amp;"HORS LIGUE",E$5:E$66,"&lt;"&amp;E53)+1),Paramètres!$B$3:$C$56,2,FALSE)*Paramètres!$N$3))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LIGUE")),"",COUNTIFS($D$5:$D$66,"&lt;&gt;"&amp;"",$D$5:$D$66,"&lt;&gt;"&amp;"NL",$D$5:$D$66,"&lt;&gt;"&amp;"HORS LIGUE",G$5:G$66,"&lt;"&amp;G53)+1),Paramètres!$B$3:$C$56,2,FALSE)*Paramètres!$N$4))</f>
        <v>0</v>
      </c>
      <c r="I53" s="36">
        <v>16</v>
      </c>
      <c r="J53" s="2">
        <v>10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LIGUE")),"",COUNTIFS($D$5:$D$66,"&lt;&gt;"&amp;"",$D$5:$D$66,"&lt;&gt;"&amp;"NL",$D$5:$D$66,"&lt;&gt;"&amp;"HORS LIGUE",K$5:K$66,"&lt;"&amp;K53)+1),Paramètres!$B$3:$C$56,2,FALSE)*Paramètres!$N$6))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LIGUE")),"",COUNTIFS($D$5:$D$66,"&lt;&gt;"&amp;"",$D$5:$D$66,"&lt;&gt;"&amp;"NL",$D$5:$D$66,"&lt;&gt;"&amp;"HORS LIGUE",M$5:M$66,"&lt;"&amp;M53)+1),Paramètres!$B$3:$C$56,2,FALSE)*Paramètres!$N$7))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LIGUE")),"",COUNTIFS($D$5:$D$66,"&lt;&gt;"&amp;"",$D$5:$D$66,"&lt;&gt;"&amp;"NL",$D$5:$D$66,"&lt;&gt;"&amp;"HORS LIGUE",O$5:O$66,"&lt;"&amp;O53)+1),Paramètres!$B$3:$C$56,2,FALSE)*Paramètres!$N$8))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LIGUE")),"",COUNTIFS($D$5:$D$66,"&lt;&gt;"&amp;"",$D$5:$D$66,"&lt;&gt;"&amp;"NL",$D$5:$D$66,"&lt;&gt;"&amp;"HORS LIGUE",Q$5:Q$66,"&lt;"&amp;Q53)+1),Paramètres!$B$3:$C$56,2,FALSE)*Paramètres!$N$9))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LIGUE")),"",COUNTIFS($D$5:$D$66,"&lt;&gt;"&amp;"",$D$5:$D$66,"&lt;&gt;"&amp;"NL",$D$5:$D$66,"&lt;&gt;"&amp;"HORS LIGUE",S$5:S$66,"&lt;"&amp;S53)+1),Paramètres!$B$3:$C$56,2,FALSE)*Paramètres!$N$10))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LIGUE")),"",COUNTIFS($D$5:$D$66,"&lt;&gt;"&amp;"",$D$5:$D$66,"&lt;&gt;"&amp;"NL",$D$5:$D$66,"&lt;&gt;"&amp;"HORS LIGUE",U$5:U$66,"&lt;"&amp;U53)+1),Paramètres!$B$3:$C$56,2,FALSE)*Paramètres!$N$11))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LIGUE")),"",COUNTIFS($D$5:$D$66,"&lt;&gt;"&amp;"",$D$5:$D$66,"&lt;&gt;"&amp;"NL",$D$5:$D$66,"&lt;&gt;"&amp;"HORS LIGUE",W$5:W$66,"&lt;"&amp;W53)+1),Paramètres!$B$3:$C$56,2,FALSE)*Paramètres!$N$12))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LIGUE")),"",COUNTIFS($D$5:$D$66,"&lt;&gt;"&amp;"",$D$5:$D$66,"&lt;&gt;"&amp;"NL",$D$5:$D$66,"&lt;&gt;"&amp;"HORS LIGUE",Y$5:Y$66,"&lt;"&amp;Y53)+1),Paramètres!$B$3:$C$56,2,FALSE)*Paramètres!$N$13))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LIGUE")),"",COUNTIFS($D$5:$D$66,"&lt;&gt;"&amp;"",$D$5:$D$66,"&lt;&gt;"&amp;"NL",$D$5:$D$66,"&lt;&gt;"&amp;"HORS LIGUE",AA$5:AA$66,"&lt;"&amp;AA53)+1),Paramètres!$B$3:$C$56,2,FALSE)*Paramètres!$N$14))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LIGUE")),"",COUNTIFS($D$5:$D$66,"&lt;&gt;"&amp;"",$D$5:$D$66,"&lt;&gt;"&amp;"NL",$D$5:$D$66,"&lt;&gt;"&amp;"HORS LIGUE",AC$5:AC$66,"&lt;"&amp;AC53)+1),Paramètres!$B$3:$C$56,2,FALSE)*Paramètres!$N$15))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LIGUE")),"",COUNTIFS($D$5:$D$66,"&lt;&gt;"&amp;"",$D$5:$D$66,"&lt;&gt;"&amp;"NL",$D$5:$D$66,"&lt;&gt;"&amp;"HORS LIGUE",AE$5:AE$66,"&lt;"&amp;AE53)+1),Paramètres!$B$3:$C$56,2,FALSE)*Paramètres!$N$16))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LIGUE")),"",COUNTIFS($D$5:$D$66,"&lt;&gt;"&amp;"",$D$5:$D$66,"&lt;&gt;"&amp;"NL",$D$5:$D$66,"&lt;&gt;"&amp;"HORS LIGUE",AG$5:AG$66,"&lt;"&amp;AG53)+1),Paramètres!$B$3:$C$56,2,FALSE)*Paramètres!$N$17))</f>
        <v>0</v>
      </c>
      <c r="AI53" s="40">
        <f>F53+H53+J53+L53+N53+P53+R53+T53+V53+X53+Z53+AB53+AD53+AF53+AH53</f>
        <v>10</v>
      </c>
      <c r="AJ53" s="3">
        <f>IF(AI53&lt;&gt;0,RANK(AI53,$AI$5:$AI$66),"")</f>
        <v>44</v>
      </c>
      <c r="AK53" s="5">
        <f>COUNTA(E53,G53,I53,K53,M53,O53,Q53,S53,U53,W53,Y53,AA53,AC53,AE53,AG53)</f>
        <v>1</v>
      </c>
      <c r="AL53" s="41">
        <f>HLOOKUP($AL$2,$BD$4:$BR$66,ROW(A53)-3,FALSE)</f>
        <v>10</v>
      </c>
      <c r="AM53" s="33">
        <f>IF(AL53&lt;&gt;0,RANK(AL53,$AL$5:$AL$66),"")</f>
        <v>44</v>
      </c>
      <c r="AO53" s="22">
        <f t="shared" si="46"/>
        <v>0</v>
      </c>
      <c r="AP53">
        <f t="shared" si="47"/>
        <v>0</v>
      </c>
      <c r="AQ53">
        <f t="shared" si="48"/>
        <v>10</v>
      </c>
      <c r="AR53">
        <f t="shared" si="49"/>
        <v>0</v>
      </c>
      <c r="AS53">
        <f t="shared" si="50"/>
        <v>0</v>
      </c>
      <c r="AT53">
        <f t="shared" si="51"/>
        <v>0</v>
      </c>
      <c r="AU53">
        <f t="shared" si="52"/>
        <v>0</v>
      </c>
      <c r="AV53">
        <f t="shared" si="53"/>
        <v>0</v>
      </c>
      <c r="AW53">
        <f t="shared" si="54"/>
        <v>0</v>
      </c>
      <c r="AX53">
        <f t="shared" si="55"/>
        <v>0</v>
      </c>
      <c r="AY53">
        <f t="shared" si="56"/>
        <v>0</v>
      </c>
      <c r="AZ53">
        <f t="shared" si="57"/>
        <v>0</v>
      </c>
      <c r="BA53">
        <f t="shared" si="58"/>
        <v>0</v>
      </c>
      <c r="BB53">
        <f t="shared" si="59"/>
        <v>0</v>
      </c>
      <c r="BC53">
        <f t="shared" si="60"/>
        <v>0</v>
      </c>
      <c r="BD53">
        <f t="shared" si="61"/>
        <v>10</v>
      </c>
      <c r="BE53" s="22">
        <f t="shared" ref="BE53:BR53" si="80">BD53+LARGE($AO53:$BC53,BE$4)</f>
        <v>10</v>
      </c>
      <c r="BF53" s="22">
        <f t="shared" si="80"/>
        <v>10</v>
      </c>
      <c r="BG53" s="22">
        <f t="shared" si="80"/>
        <v>10</v>
      </c>
      <c r="BH53" s="22">
        <f t="shared" si="80"/>
        <v>10</v>
      </c>
      <c r="BI53" s="22">
        <f t="shared" si="80"/>
        <v>10</v>
      </c>
      <c r="BJ53" s="22">
        <f t="shared" si="80"/>
        <v>10</v>
      </c>
      <c r="BK53" s="22">
        <f t="shared" si="80"/>
        <v>10</v>
      </c>
      <c r="BL53" s="22">
        <f t="shared" si="80"/>
        <v>10</v>
      </c>
      <c r="BM53" s="22">
        <f t="shared" si="80"/>
        <v>10</v>
      </c>
      <c r="BN53" s="22">
        <f t="shared" si="80"/>
        <v>10</v>
      </c>
      <c r="BO53" s="22">
        <f t="shared" si="80"/>
        <v>10</v>
      </c>
      <c r="BP53" s="22">
        <f t="shared" si="80"/>
        <v>10</v>
      </c>
      <c r="BQ53" s="22">
        <f t="shared" si="80"/>
        <v>10</v>
      </c>
      <c r="BR53" s="22">
        <f t="shared" si="80"/>
        <v>10</v>
      </c>
    </row>
    <row r="54" spans="1:70" ht="17" x14ac:dyDescent="0.2">
      <c r="A54" s="100" t="s">
        <v>751</v>
      </c>
      <c r="B54" s="101" t="s">
        <v>750</v>
      </c>
      <c r="C54" s="101" t="s">
        <v>749</v>
      </c>
      <c r="D54" s="75" t="s">
        <v>18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LIGUE")),"",COUNTIFS($D$5:$D$66,"&lt;&gt;"&amp;"",$D$5:$D$66,"&lt;&gt;"&amp;"NL",$D$5:$D$66,"&lt;&gt;"&amp;"HORS LIGUE",E$5:E$66,"&lt;"&amp;E54)+1),Paramètres!$B$3:$C$56,2,FALSE)*Paramètres!$N$3))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LIGUE")),"",COUNTIFS($D$5:$D$66,"&lt;&gt;"&amp;"",$D$5:$D$66,"&lt;&gt;"&amp;"NL",$D$5:$D$66,"&lt;&gt;"&amp;"HORS LIGUE",G$5:G$66,"&lt;"&amp;G54)+1),Paramètres!$B$3:$C$56,2,FALSE)*Paramètres!$N$4))</f>
        <v>0</v>
      </c>
      <c r="I54" s="36">
        <v>18</v>
      </c>
      <c r="J54" s="2">
        <v>10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LIGUE")),"",COUNTIFS($D$5:$D$66,"&lt;&gt;"&amp;"",$D$5:$D$66,"&lt;&gt;"&amp;"NL",$D$5:$D$66,"&lt;&gt;"&amp;"HORS LIGUE",K$5:K$66,"&lt;"&amp;K54)+1),Paramètres!$B$3:$C$56,2,FALSE)*Paramètres!$N$6))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LIGUE")),"",COUNTIFS($D$5:$D$66,"&lt;&gt;"&amp;"",$D$5:$D$66,"&lt;&gt;"&amp;"NL",$D$5:$D$66,"&lt;&gt;"&amp;"HORS LIGUE",M$5:M$66,"&lt;"&amp;M54)+1),Paramètres!$B$3:$C$56,2,FALSE)*Paramètres!$N$7))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LIGUE")),"",COUNTIFS($D$5:$D$66,"&lt;&gt;"&amp;"",$D$5:$D$66,"&lt;&gt;"&amp;"NL",$D$5:$D$66,"&lt;&gt;"&amp;"HORS LIGUE",O$5:O$66,"&lt;"&amp;O54)+1),Paramètres!$B$3:$C$56,2,FALSE)*Paramètres!$N$8))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LIGUE")),"",COUNTIFS($D$5:$D$66,"&lt;&gt;"&amp;"",$D$5:$D$66,"&lt;&gt;"&amp;"NL",$D$5:$D$66,"&lt;&gt;"&amp;"HORS LIGUE",Q$5:Q$66,"&lt;"&amp;Q54)+1),Paramètres!$B$3:$C$56,2,FALSE)*Paramètres!$N$9))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LIGUE")),"",COUNTIFS($D$5:$D$66,"&lt;&gt;"&amp;"",$D$5:$D$66,"&lt;&gt;"&amp;"NL",$D$5:$D$66,"&lt;&gt;"&amp;"HORS LIGUE",S$5:S$66,"&lt;"&amp;S54)+1),Paramètres!$B$3:$C$56,2,FALSE)*Paramètres!$N$10))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LIGUE")),"",COUNTIFS($D$5:$D$66,"&lt;&gt;"&amp;"",$D$5:$D$66,"&lt;&gt;"&amp;"NL",$D$5:$D$66,"&lt;&gt;"&amp;"HORS LIGUE",U$5:U$66,"&lt;"&amp;U54)+1),Paramètres!$B$3:$C$56,2,FALSE)*Paramètres!$N$11))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LIGUE")),"",COUNTIFS($D$5:$D$66,"&lt;&gt;"&amp;"",$D$5:$D$66,"&lt;&gt;"&amp;"NL",$D$5:$D$66,"&lt;&gt;"&amp;"HORS LIGUE",W$5:W$66,"&lt;"&amp;W54)+1),Paramètres!$B$3:$C$56,2,FALSE)*Paramètres!$N$12))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LIGUE")),"",COUNTIFS($D$5:$D$66,"&lt;&gt;"&amp;"",$D$5:$D$66,"&lt;&gt;"&amp;"NL",$D$5:$D$66,"&lt;&gt;"&amp;"HORS LIGUE",Y$5:Y$66,"&lt;"&amp;Y54)+1),Paramètres!$B$3:$C$56,2,FALSE)*Paramètres!$N$13))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LIGUE")),"",COUNTIFS($D$5:$D$66,"&lt;&gt;"&amp;"",$D$5:$D$66,"&lt;&gt;"&amp;"NL",$D$5:$D$66,"&lt;&gt;"&amp;"HORS LIGUE",AA$5:AA$66,"&lt;"&amp;AA54)+1),Paramètres!$B$3:$C$56,2,FALSE)*Paramètres!$N$14))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LIGUE")),"",COUNTIFS($D$5:$D$66,"&lt;&gt;"&amp;"",$D$5:$D$66,"&lt;&gt;"&amp;"NL",$D$5:$D$66,"&lt;&gt;"&amp;"HORS LIGUE",AC$5:AC$66,"&lt;"&amp;AC54)+1),Paramètres!$B$3:$C$56,2,FALSE)*Paramètres!$N$15))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LIGUE")),"",COUNTIFS($D$5:$D$66,"&lt;&gt;"&amp;"",$D$5:$D$66,"&lt;&gt;"&amp;"NL",$D$5:$D$66,"&lt;&gt;"&amp;"HORS LIGUE",AE$5:AE$66,"&lt;"&amp;AE54)+1),Paramètres!$B$3:$C$56,2,FALSE)*Paramètres!$N$16))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LIGUE")),"",COUNTIFS($D$5:$D$66,"&lt;&gt;"&amp;"",$D$5:$D$66,"&lt;&gt;"&amp;"NL",$D$5:$D$66,"&lt;&gt;"&amp;"HORS LIGUE",AG$5:AG$66,"&lt;"&amp;AG54)+1),Paramètres!$B$3:$C$56,2,FALSE)*Paramètres!$N$17))</f>
        <v>0</v>
      </c>
      <c r="AI54" s="40">
        <f>F54+H54+J54+L54+N54+P54+R54+T54+V54+X54+Z54+AB54+AD54+AF54+AH54</f>
        <v>10</v>
      </c>
      <c r="AJ54" s="3">
        <f>IF(AI54&lt;&gt;0,RANK(AI54,$AI$5:$AI$66),"")</f>
        <v>44</v>
      </c>
      <c r="AK54" s="5">
        <f>COUNTA(E54,G54,I54,K54,M54,O54,Q54,S54,U54,W54,Y54,AA54,AC54,AE54,AG54)</f>
        <v>1</v>
      </c>
      <c r="AL54" s="41">
        <f>HLOOKUP($AL$2,$BD$4:$BR$66,ROW(A54)-3,FALSE)</f>
        <v>10</v>
      </c>
      <c r="AM54" s="33">
        <f>IF(AL54&lt;&gt;0,RANK(AL54,$AL$5:$AL$66),"")</f>
        <v>44</v>
      </c>
      <c r="AO54" s="22">
        <f t="shared" si="46"/>
        <v>0</v>
      </c>
      <c r="AP54">
        <f t="shared" si="47"/>
        <v>0</v>
      </c>
      <c r="AQ54">
        <f t="shared" si="48"/>
        <v>10</v>
      </c>
      <c r="AR54">
        <f t="shared" si="49"/>
        <v>0</v>
      </c>
      <c r="AS54">
        <f t="shared" si="50"/>
        <v>0</v>
      </c>
      <c r="AT54">
        <f t="shared" si="51"/>
        <v>0</v>
      </c>
      <c r="AU54">
        <f t="shared" si="52"/>
        <v>0</v>
      </c>
      <c r="AV54">
        <f t="shared" si="53"/>
        <v>0</v>
      </c>
      <c r="AW54">
        <f t="shared" si="54"/>
        <v>0</v>
      </c>
      <c r="AX54">
        <f t="shared" si="55"/>
        <v>0</v>
      </c>
      <c r="AY54">
        <f t="shared" si="56"/>
        <v>0</v>
      </c>
      <c r="AZ54">
        <f t="shared" si="57"/>
        <v>0</v>
      </c>
      <c r="BA54">
        <f t="shared" si="58"/>
        <v>0</v>
      </c>
      <c r="BB54">
        <f t="shared" si="59"/>
        <v>0</v>
      </c>
      <c r="BC54">
        <f t="shared" si="60"/>
        <v>0</v>
      </c>
      <c r="BD54">
        <f t="shared" si="61"/>
        <v>10</v>
      </c>
      <c r="BE54" s="22">
        <f t="shared" ref="BE54:BR54" si="81">BD54+LARGE($AO54:$BC54,BE$4)</f>
        <v>10</v>
      </c>
      <c r="BF54" s="22">
        <f t="shared" si="81"/>
        <v>10</v>
      </c>
      <c r="BG54" s="22">
        <f t="shared" si="81"/>
        <v>10</v>
      </c>
      <c r="BH54" s="22">
        <f t="shared" si="81"/>
        <v>10</v>
      </c>
      <c r="BI54" s="22">
        <f t="shared" si="81"/>
        <v>10</v>
      </c>
      <c r="BJ54" s="22">
        <f t="shared" si="81"/>
        <v>10</v>
      </c>
      <c r="BK54" s="22">
        <f t="shared" si="81"/>
        <v>10</v>
      </c>
      <c r="BL54" s="22">
        <f t="shared" si="81"/>
        <v>10</v>
      </c>
      <c r="BM54" s="22">
        <f t="shared" si="81"/>
        <v>10</v>
      </c>
      <c r="BN54" s="22">
        <f t="shared" si="81"/>
        <v>10</v>
      </c>
      <c r="BO54" s="22">
        <f t="shared" si="81"/>
        <v>10</v>
      </c>
      <c r="BP54" s="22">
        <f t="shared" si="81"/>
        <v>10</v>
      </c>
      <c r="BQ54" s="22">
        <f t="shared" si="81"/>
        <v>10</v>
      </c>
      <c r="BR54" s="22">
        <f t="shared" si="81"/>
        <v>10</v>
      </c>
    </row>
    <row r="55" spans="1:70" ht="17" x14ac:dyDescent="0.2">
      <c r="A55" s="80" t="s">
        <v>659</v>
      </c>
      <c r="B55" s="93" t="s">
        <v>660</v>
      </c>
      <c r="C55" s="80" t="s">
        <v>661</v>
      </c>
      <c r="D55" s="75" t="s">
        <v>24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LIGUE")),"",COUNTIFS($D$5:$D$66,"&lt;&gt;"&amp;"",$D$5:$D$66,"&lt;&gt;"&amp;"NL",$D$5:$D$66,"&lt;&gt;"&amp;"HORS LIGUE",E$5:E$66,"&lt;"&amp;E55)+1),Paramètres!$B$3:$C$56,2,FALSE)*Paramètres!$N$3))</f>
        <v>0</v>
      </c>
      <c r="G55" s="4">
        <v>4</v>
      </c>
      <c r="H55" s="2">
        <v>10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LIGUE")),"",COUNTIFS($D$5:$D$66,"&lt;&gt;"&amp;"",$D$5:$D$66,"&lt;&gt;"&amp;"NL",$D$5:$D$66,"&lt;&gt;"&amp;"HORS LIGUE",I$5:I$66,"&lt;"&amp;I55)+1),Paramètres!$B$3:$C$56,2,FALSE)*Paramètres!$N$5))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LIGUE")),"",COUNTIFS($D$5:$D$66,"&lt;&gt;"&amp;"",$D$5:$D$66,"&lt;&gt;"&amp;"NL",$D$5:$D$66,"&lt;&gt;"&amp;"HORS LIGUE",K$5:K$66,"&lt;"&amp;K55)+1),Paramètres!$B$3:$C$56,2,FALSE)*Paramètres!$N$6))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LIGUE")),"",COUNTIFS($D$5:$D$66,"&lt;&gt;"&amp;"",$D$5:$D$66,"&lt;&gt;"&amp;"NL",$D$5:$D$66,"&lt;&gt;"&amp;"HORS LIGUE",M$5:M$66,"&lt;"&amp;M55)+1),Paramètres!$B$3:$C$56,2,FALSE)*Paramètres!$N$7))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LIGUE")),"",COUNTIFS($D$5:$D$66,"&lt;&gt;"&amp;"",$D$5:$D$66,"&lt;&gt;"&amp;"NL",$D$5:$D$66,"&lt;&gt;"&amp;"HORS LIGUE",O$5:O$66,"&lt;"&amp;O55)+1),Paramètres!$B$3:$C$56,2,FALSE)*Paramètres!$N$8))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LIGUE")),"",COUNTIFS($D$5:$D$66,"&lt;&gt;"&amp;"",$D$5:$D$66,"&lt;&gt;"&amp;"NL",$D$5:$D$66,"&lt;&gt;"&amp;"HORS LIGUE",Q$5:Q$66,"&lt;"&amp;Q55)+1),Paramètres!$B$3:$C$56,2,FALSE)*Paramètres!$N$9))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LIGUE")),"",COUNTIFS($D$5:$D$66,"&lt;&gt;"&amp;"",$D$5:$D$66,"&lt;&gt;"&amp;"NL",$D$5:$D$66,"&lt;&gt;"&amp;"HORS LIGUE",S$5:S$66,"&lt;"&amp;S55)+1),Paramètres!$B$3:$C$56,2,FALSE)*Paramètres!$N$10))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LIGUE")),"",COUNTIFS($D$5:$D$66,"&lt;&gt;"&amp;"",$D$5:$D$66,"&lt;&gt;"&amp;"NL",$D$5:$D$66,"&lt;&gt;"&amp;"HORS LIGUE",U$5:U$66,"&lt;"&amp;U55)+1),Paramètres!$B$3:$C$56,2,FALSE)*Paramètres!$N$11))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LIGUE")),"",COUNTIFS($D$5:$D$66,"&lt;&gt;"&amp;"",$D$5:$D$66,"&lt;&gt;"&amp;"NL",$D$5:$D$66,"&lt;&gt;"&amp;"HORS LIGUE",W$5:W$66,"&lt;"&amp;W55)+1),Paramètres!$B$3:$C$56,2,FALSE)*Paramètres!$N$12))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LIGUE")),"",COUNTIFS($D$5:$D$66,"&lt;&gt;"&amp;"",$D$5:$D$66,"&lt;&gt;"&amp;"NL",$D$5:$D$66,"&lt;&gt;"&amp;"HORS LIGUE",Y$5:Y$66,"&lt;"&amp;Y55)+1),Paramètres!$B$3:$C$56,2,FALSE)*Paramètres!$N$13))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LIGUE")),"",COUNTIFS($D$5:$D$66,"&lt;&gt;"&amp;"",$D$5:$D$66,"&lt;&gt;"&amp;"NL",$D$5:$D$66,"&lt;&gt;"&amp;"HORS LIGUE",AA$5:AA$66,"&lt;"&amp;AA55)+1),Paramètres!$B$3:$C$56,2,FALSE)*Paramètres!$N$14))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LIGUE")),"",COUNTIFS($D$5:$D$66,"&lt;&gt;"&amp;"",$D$5:$D$66,"&lt;&gt;"&amp;"NL",$D$5:$D$66,"&lt;&gt;"&amp;"HORS LIGUE",AC$5:AC$66,"&lt;"&amp;AC55)+1),Paramètres!$B$3:$C$56,2,FALSE)*Paramètres!$N$15))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LIGUE")),"",COUNTIFS($D$5:$D$66,"&lt;&gt;"&amp;"",$D$5:$D$66,"&lt;&gt;"&amp;"NL",$D$5:$D$66,"&lt;&gt;"&amp;"HORS LIGUE",AE$5:AE$66,"&lt;"&amp;AE55)+1),Paramètres!$B$3:$C$56,2,FALSE)*Paramètres!$N$16))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LIGUE")),"",COUNTIFS($D$5:$D$66,"&lt;&gt;"&amp;"",$D$5:$D$66,"&lt;&gt;"&amp;"NL",$D$5:$D$66,"&lt;&gt;"&amp;"HORS LIGUE",AG$5:AG$66,"&lt;"&amp;AG55)+1),Paramètres!$B$3:$C$56,2,FALSE)*Paramètres!$N$17))</f>
        <v>0</v>
      </c>
      <c r="AI55" s="40">
        <f>F55+H55+J55+L55+N55+P55+R55+T55+V55+X55+Z55+AB55+AD55+AF55+AH55</f>
        <v>10</v>
      </c>
      <c r="AJ55" s="3">
        <f>IF(AI55&lt;&gt;0,RANK(AI55,$AI$5:$AI$66),"")</f>
        <v>44</v>
      </c>
      <c r="AK55" s="5">
        <f>COUNTA(E55,G55,I55,K55,M55,O55,Q55,S55,U55,W55,Y55,AA55,AC55,AE55,AG55)</f>
        <v>1</v>
      </c>
      <c r="AL55" s="41">
        <f>HLOOKUP($AL$2,$BD$4:$BR$66,ROW(A55)-3,FALSE)</f>
        <v>10</v>
      </c>
      <c r="AM55" s="33">
        <f>IF(AL55&lt;&gt;0,RANK(AL55,$AL$5:$AL$66),"")</f>
        <v>44</v>
      </c>
      <c r="AO55" s="22">
        <f t="shared" si="46"/>
        <v>0</v>
      </c>
      <c r="AP55">
        <f t="shared" si="47"/>
        <v>10</v>
      </c>
      <c r="AQ55">
        <f t="shared" si="48"/>
        <v>0</v>
      </c>
      <c r="AR55">
        <f t="shared" si="49"/>
        <v>0</v>
      </c>
      <c r="AS55">
        <f t="shared" si="50"/>
        <v>0</v>
      </c>
      <c r="AT55">
        <f t="shared" si="51"/>
        <v>0</v>
      </c>
      <c r="AU55">
        <f t="shared" si="52"/>
        <v>0</v>
      </c>
      <c r="AV55">
        <f t="shared" si="53"/>
        <v>0</v>
      </c>
      <c r="AW55">
        <f t="shared" si="54"/>
        <v>0</v>
      </c>
      <c r="AX55">
        <f t="shared" si="55"/>
        <v>0</v>
      </c>
      <c r="AY55">
        <f t="shared" si="56"/>
        <v>0</v>
      </c>
      <c r="AZ55">
        <f t="shared" si="57"/>
        <v>0</v>
      </c>
      <c r="BA55">
        <f t="shared" si="58"/>
        <v>0</v>
      </c>
      <c r="BB55">
        <f t="shared" si="59"/>
        <v>0</v>
      </c>
      <c r="BC55">
        <f t="shared" si="60"/>
        <v>0</v>
      </c>
      <c r="BD55">
        <f t="shared" si="61"/>
        <v>10</v>
      </c>
      <c r="BE55" s="22">
        <f t="shared" ref="BE55:BR55" si="82">BD55+LARGE($AO55:$BC55,BE$4)</f>
        <v>10</v>
      </c>
      <c r="BF55" s="22">
        <f t="shared" si="82"/>
        <v>10</v>
      </c>
      <c r="BG55" s="22">
        <f t="shared" si="82"/>
        <v>10</v>
      </c>
      <c r="BH55" s="22">
        <f t="shared" si="82"/>
        <v>10</v>
      </c>
      <c r="BI55" s="22">
        <f t="shared" si="82"/>
        <v>10</v>
      </c>
      <c r="BJ55" s="22">
        <f t="shared" si="82"/>
        <v>10</v>
      </c>
      <c r="BK55" s="22">
        <f t="shared" si="82"/>
        <v>10</v>
      </c>
      <c r="BL55" s="22">
        <f t="shared" si="82"/>
        <v>10</v>
      </c>
      <c r="BM55" s="22">
        <f t="shared" si="82"/>
        <v>10</v>
      </c>
      <c r="BN55" s="22">
        <f t="shared" si="82"/>
        <v>10</v>
      </c>
      <c r="BO55" s="22">
        <f t="shared" si="82"/>
        <v>10</v>
      </c>
      <c r="BP55" s="22">
        <f t="shared" si="82"/>
        <v>10</v>
      </c>
      <c r="BQ55" s="22">
        <f t="shared" si="82"/>
        <v>10</v>
      </c>
      <c r="BR55" s="22">
        <f t="shared" si="82"/>
        <v>10</v>
      </c>
    </row>
    <row r="56" spans="1:70" ht="17" x14ac:dyDescent="0.2">
      <c r="A56" s="80" t="s">
        <v>634</v>
      </c>
      <c r="B56" s="93" t="s">
        <v>635</v>
      </c>
      <c r="C56" s="80" t="s">
        <v>503</v>
      </c>
      <c r="D56" s="75" t="s">
        <v>24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LIGUE")),"",COUNTIFS($D$5:$D$66,"&lt;&gt;"&amp;"",$D$5:$D$66,"&lt;&gt;"&amp;"NL",$D$5:$D$66,"&lt;&gt;"&amp;"HORS LIGUE",E$5:E$66,"&lt;"&amp;E56)+1),Paramètres!$B$3:$C$56,2,FALSE)*Paramètres!$N$3))</f>
        <v>0</v>
      </c>
      <c r="G56" s="4">
        <v>7</v>
      </c>
      <c r="H56" s="2">
        <v>10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LIGUE")),"",COUNTIFS($D$5:$D$66,"&lt;&gt;"&amp;"",$D$5:$D$66,"&lt;&gt;"&amp;"NL",$D$5:$D$66,"&lt;&gt;"&amp;"HORS LIGUE",I$5:I$66,"&lt;"&amp;I56)+1),Paramètres!$B$3:$C$56,2,FALSE)*Paramètres!$N$5))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LIGUE")),"",COUNTIFS($D$5:$D$66,"&lt;&gt;"&amp;"",$D$5:$D$66,"&lt;&gt;"&amp;"NL",$D$5:$D$66,"&lt;&gt;"&amp;"HORS LIGUE",K$5:K$66,"&lt;"&amp;K56)+1),Paramètres!$B$3:$C$56,2,FALSE)*Paramètres!$N$6))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LIGUE")),"",COUNTIFS($D$5:$D$66,"&lt;&gt;"&amp;"",$D$5:$D$66,"&lt;&gt;"&amp;"NL",$D$5:$D$66,"&lt;&gt;"&amp;"HORS LIGUE",M$5:M$66,"&lt;"&amp;M56)+1),Paramètres!$B$3:$C$56,2,FALSE)*Paramètres!$N$7))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LIGUE")),"",COUNTIFS($D$5:$D$66,"&lt;&gt;"&amp;"",$D$5:$D$66,"&lt;&gt;"&amp;"NL",$D$5:$D$66,"&lt;&gt;"&amp;"HORS LIGUE",O$5:O$66,"&lt;"&amp;O56)+1),Paramètres!$B$3:$C$56,2,FALSE)*Paramètres!$N$8))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LIGUE")),"",COUNTIFS($D$5:$D$66,"&lt;&gt;"&amp;"",$D$5:$D$66,"&lt;&gt;"&amp;"NL",$D$5:$D$66,"&lt;&gt;"&amp;"HORS LIGUE",Q$5:Q$66,"&lt;"&amp;Q56)+1),Paramètres!$B$3:$C$56,2,FALSE)*Paramètres!$N$9))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LIGUE")),"",COUNTIFS($D$5:$D$66,"&lt;&gt;"&amp;"",$D$5:$D$66,"&lt;&gt;"&amp;"NL",$D$5:$D$66,"&lt;&gt;"&amp;"HORS LIGUE",S$5:S$66,"&lt;"&amp;S56)+1),Paramètres!$B$3:$C$56,2,FALSE)*Paramètres!$N$10))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LIGUE")),"",COUNTIFS($D$5:$D$66,"&lt;&gt;"&amp;"",$D$5:$D$66,"&lt;&gt;"&amp;"NL",$D$5:$D$66,"&lt;&gt;"&amp;"HORS LIGUE",U$5:U$66,"&lt;"&amp;U56)+1),Paramètres!$B$3:$C$56,2,FALSE)*Paramètres!$N$11))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LIGUE")),"",COUNTIFS($D$5:$D$66,"&lt;&gt;"&amp;"",$D$5:$D$66,"&lt;&gt;"&amp;"NL",$D$5:$D$66,"&lt;&gt;"&amp;"HORS LIGUE",W$5:W$66,"&lt;"&amp;W56)+1),Paramètres!$B$3:$C$56,2,FALSE)*Paramètres!$N$12))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LIGUE")),"",COUNTIFS($D$5:$D$66,"&lt;&gt;"&amp;"",$D$5:$D$66,"&lt;&gt;"&amp;"NL",$D$5:$D$66,"&lt;&gt;"&amp;"HORS LIGUE",Y$5:Y$66,"&lt;"&amp;Y56)+1),Paramètres!$B$3:$C$56,2,FALSE)*Paramètres!$N$13))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LIGUE")),"",COUNTIFS($D$5:$D$66,"&lt;&gt;"&amp;"",$D$5:$D$66,"&lt;&gt;"&amp;"NL",$D$5:$D$66,"&lt;&gt;"&amp;"HORS LIGUE",AA$5:AA$66,"&lt;"&amp;AA56)+1),Paramètres!$B$3:$C$56,2,FALSE)*Paramètres!$N$14))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LIGUE")),"",COUNTIFS($D$5:$D$66,"&lt;&gt;"&amp;"",$D$5:$D$66,"&lt;&gt;"&amp;"NL",$D$5:$D$66,"&lt;&gt;"&amp;"HORS LIGUE",AC$5:AC$66,"&lt;"&amp;AC56)+1),Paramètres!$B$3:$C$56,2,FALSE)*Paramètres!$N$15))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LIGUE")),"",COUNTIFS($D$5:$D$66,"&lt;&gt;"&amp;"",$D$5:$D$66,"&lt;&gt;"&amp;"NL",$D$5:$D$66,"&lt;&gt;"&amp;"HORS LIGUE",AE$5:AE$66,"&lt;"&amp;AE56)+1),Paramètres!$B$3:$C$56,2,FALSE)*Paramètres!$N$16))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LIGUE")),"",COUNTIFS($D$5:$D$66,"&lt;&gt;"&amp;"",$D$5:$D$66,"&lt;&gt;"&amp;"NL",$D$5:$D$66,"&lt;&gt;"&amp;"HORS LIGUE",AG$5:AG$66,"&lt;"&amp;AG56)+1),Paramètres!$B$3:$C$56,2,FALSE)*Paramètres!$N$17))</f>
        <v>0</v>
      </c>
      <c r="AI56" s="40">
        <f>F56+H56+J56+L56+N56+P56+R56+T56+V56+X56+Z56+AB56+AD56+AF56+AH56</f>
        <v>10</v>
      </c>
      <c r="AJ56" s="3">
        <f>IF(AI56&lt;&gt;0,RANK(AI56,$AI$5:$AI$66),"")</f>
        <v>44</v>
      </c>
      <c r="AK56" s="5">
        <f>COUNTA(E56,G56,I56,K56,M56,O56,Q56,S56,U56,W56,Y56,AA56,AC56,AE56,AG56)</f>
        <v>1</v>
      </c>
      <c r="AL56" s="41">
        <f>HLOOKUP($AL$2,$BD$4:$BR$66,ROW(A56)-3,FALSE)</f>
        <v>10</v>
      </c>
      <c r="AM56" s="33">
        <f>IF(AL56&lt;&gt;0,RANK(AL56,$AL$5:$AL$66),"")</f>
        <v>44</v>
      </c>
      <c r="AO56" s="22">
        <f t="shared" si="46"/>
        <v>0</v>
      </c>
      <c r="AP56">
        <f t="shared" si="47"/>
        <v>10</v>
      </c>
      <c r="AQ56">
        <f t="shared" si="48"/>
        <v>0</v>
      </c>
      <c r="AR56">
        <f t="shared" si="49"/>
        <v>0</v>
      </c>
      <c r="AS56">
        <f t="shared" si="50"/>
        <v>0</v>
      </c>
      <c r="AT56">
        <f t="shared" si="51"/>
        <v>0</v>
      </c>
      <c r="AU56">
        <f t="shared" si="52"/>
        <v>0</v>
      </c>
      <c r="AV56">
        <f t="shared" si="53"/>
        <v>0</v>
      </c>
      <c r="AW56">
        <f t="shared" si="54"/>
        <v>0</v>
      </c>
      <c r="AX56">
        <f t="shared" si="55"/>
        <v>0</v>
      </c>
      <c r="AY56">
        <f t="shared" si="56"/>
        <v>0</v>
      </c>
      <c r="AZ56">
        <f t="shared" si="57"/>
        <v>0</v>
      </c>
      <c r="BA56">
        <f t="shared" si="58"/>
        <v>0</v>
      </c>
      <c r="BB56">
        <f t="shared" si="59"/>
        <v>0</v>
      </c>
      <c r="BC56">
        <f t="shared" si="60"/>
        <v>0</v>
      </c>
      <c r="BD56">
        <f t="shared" si="61"/>
        <v>10</v>
      </c>
      <c r="BE56" s="22">
        <f t="shared" ref="BE56:BR56" si="83">BD56+LARGE($AO56:$BC56,BE$4)</f>
        <v>10</v>
      </c>
      <c r="BF56" s="22">
        <f t="shared" si="83"/>
        <v>10</v>
      </c>
      <c r="BG56" s="22">
        <f t="shared" si="83"/>
        <v>10</v>
      </c>
      <c r="BH56" s="22">
        <f t="shared" si="83"/>
        <v>10</v>
      </c>
      <c r="BI56" s="22">
        <f t="shared" si="83"/>
        <v>10</v>
      </c>
      <c r="BJ56" s="22">
        <f t="shared" si="83"/>
        <v>10</v>
      </c>
      <c r="BK56" s="22">
        <f t="shared" si="83"/>
        <v>10</v>
      </c>
      <c r="BL56" s="22">
        <f t="shared" si="83"/>
        <v>10</v>
      </c>
      <c r="BM56" s="22">
        <f t="shared" si="83"/>
        <v>10</v>
      </c>
      <c r="BN56" s="22">
        <f t="shared" si="83"/>
        <v>10</v>
      </c>
      <c r="BO56" s="22">
        <f t="shared" si="83"/>
        <v>10</v>
      </c>
      <c r="BP56" s="22">
        <f t="shared" si="83"/>
        <v>10</v>
      </c>
      <c r="BQ56" s="22">
        <f t="shared" si="83"/>
        <v>10</v>
      </c>
      <c r="BR56" s="22">
        <f t="shared" si="83"/>
        <v>10</v>
      </c>
    </row>
    <row r="57" spans="1:70" ht="17" x14ac:dyDescent="0.2">
      <c r="A57" s="80" t="s">
        <v>636</v>
      </c>
      <c r="B57" s="93" t="s">
        <v>637</v>
      </c>
      <c r="C57" s="80" t="s">
        <v>638</v>
      </c>
      <c r="D57" s="75" t="s">
        <v>24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LIGUE")),"",COUNTIFS($D$5:$D$66,"&lt;&gt;"&amp;"",$D$5:$D$66,"&lt;&gt;"&amp;"NL",$D$5:$D$66,"&lt;&gt;"&amp;"HORS LIGUE",E$5:E$66,"&lt;"&amp;E57)+1),Paramètres!$B$3:$C$56,2,FALSE)*Paramètres!$N$3))</f>
        <v>0</v>
      </c>
      <c r="G57" s="4">
        <v>7</v>
      </c>
      <c r="H57" s="2">
        <v>10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LIGUE")),"",COUNTIFS($D$5:$D$66,"&lt;&gt;"&amp;"",$D$5:$D$66,"&lt;&gt;"&amp;"NL",$D$5:$D$66,"&lt;&gt;"&amp;"HORS LIGUE",I$5:I$66,"&lt;"&amp;I57)+1),Paramètres!$B$3:$C$56,2,FALSE)*Paramètres!$N$5))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LIGUE")),"",COUNTIFS($D$5:$D$66,"&lt;&gt;"&amp;"",$D$5:$D$66,"&lt;&gt;"&amp;"NL",$D$5:$D$66,"&lt;&gt;"&amp;"HORS LIGUE",K$5:K$66,"&lt;"&amp;K57)+1),Paramètres!$B$3:$C$56,2,FALSE)*Paramètres!$N$6))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LIGUE")),"",COUNTIFS($D$5:$D$66,"&lt;&gt;"&amp;"",$D$5:$D$66,"&lt;&gt;"&amp;"NL",$D$5:$D$66,"&lt;&gt;"&amp;"HORS LIGUE",M$5:M$66,"&lt;"&amp;M57)+1),Paramètres!$B$3:$C$56,2,FALSE)*Paramètres!$N$7))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LIGUE")),"",COUNTIFS($D$5:$D$66,"&lt;&gt;"&amp;"",$D$5:$D$66,"&lt;&gt;"&amp;"NL",$D$5:$D$66,"&lt;&gt;"&amp;"HORS LIGUE",O$5:O$66,"&lt;"&amp;O57)+1),Paramètres!$B$3:$C$56,2,FALSE)*Paramètres!$N$8))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LIGUE")),"",COUNTIFS($D$5:$D$66,"&lt;&gt;"&amp;"",$D$5:$D$66,"&lt;&gt;"&amp;"NL",$D$5:$D$66,"&lt;&gt;"&amp;"HORS LIGUE",Q$5:Q$66,"&lt;"&amp;Q57)+1),Paramètres!$B$3:$C$56,2,FALSE)*Paramètres!$N$9))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LIGUE")),"",COUNTIFS($D$5:$D$66,"&lt;&gt;"&amp;"",$D$5:$D$66,"&lt;&gt;"&amp;"NL",$D$5:$D$66,"&lt;&gt;"&amp;"HORS LIGUE",S$5:S$66,"&lt;"&amp;S57)+1),Paramètres!$B$3:$C$56,2,FALSE)*Paramètres!$N$10))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LIGUE")),"",COUNTIFS($D$5:$D$66,"&lt;&gt;"&amp;"",$D$5:$D$66,"&lt;&gt;"&amp;"NL",$D$5:$D$66,"&lt;&gt;"&amp;"HORS LIGUE",U$5:U$66,"&lt;"&amp;U57)+1),Paramètres!$B$3:$C$56,2,FALSE)*Paramètres!$N$11))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LIGUE")),"",COUNTIFS($D$5:$D$66,"&lt;&gt;"&amp;"",$D$5:$D$66,"&lt;&gt;"&amp;"NL",$D$5:$D$66,"&lt;&gt;"&amp;"HORS LIGUE",W$5:W$66,"&lt;"&amp;W57)+1),Paramètres!$B$3:$C$56,2,FALSE)*Paramètres!$N$12))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LIGUE")),"",COUNTIFS($D$5:$D$66,"&lt;&gt;"&amp;"",$D$5:$D$66,"&lt;&gt;"&amp;"NL",$D$5:$D$66,"&lt;&gt;"&amp;"HORS LIGUE",Y$5:Y$66,"&lt;"&amp;Y57)+1),Paramètres!$B$3:$C$56,2,FALSE)*Paramètres!$N$13))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LIGUE")),"",COUNTIFS($D$5:$D$66,"&lt;&gt;"&amp;"",$D$5:$D$66,"&lt;&gt;"&amp;"NL",$D$5:$D$66,"&lt;&gt;"&amp;"HORS LIGUE",AA$5:AA$66,"&lt;"&amp;AA57)+1),Paramètres!$B$3:$C$56,2,FALSE)*Paramètres!$N$14))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LIGUE")),"",COUNTIFS($D$5:$D$66,"&lt;&gt;"&amp;"",$D$5:$D$66,"&lt;&gt;"&amp;"NL",$D$5:$D$66,"&lt;&gt;"&amp;"HORS LIGUE",AC$5:AC$66,"&lt;"&amp;AC57)+1),Paramètres!$B$3:$C$56,2,FALSE)*Paramètres!$N$15))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LIGUE")),"",COUNTIFS($D$5:$D$66,"&lt;&gt;"&amp;"",$D$5:$D$66,"&lt;&gt;"&amp;"NL",$D$5:$D$66,"&lt;&gt;"&amp;"HORS LIGUE",AE$5:AE$66,"&lt;"&amp;AE57)+1),Paramètres!$B$3:$C$56,2,FALSE)*Paramètres!$N$16))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LIGUE")),"",COUNTIFS($D$5:$D$66,"&lt;&gt;"&amp;"",$D$5:$D$66,"&lt;&gt;"&amp;"NL",$D$5:$D$66,"&lt;&gt;"&amp;"HORS LIGUE",AG$5:AG$66,"&lt;"&amp;AG57)+1),Paramètres!$B$3:$C$56,2,FALSE)*Paramètres!$N$17))</f>
        <v>0</v>
      </c>
      <c r="AI57" s="40">
        <f>F57+H57+J57+L57+N57+P57+R57+T57+V57+X57+Z57+AB57+AD57+AF57+AH57</f>
        <v>10</v>
      </c>
      <c r="AJ57" s="3">
        <f>IF(AI57&lt;&gt;0,RANK(AI57,$AI$5:$AI$66),"")</f>
        <v>44</v>
      </c>
      <c r="AK57" s="5">
        <f>COUNTA(E57,G57,I57,K57,M57,O57,Q57,S57,U57,W57,Y57,AA57,AC57,AE57,AG57)</f>
        <v>1</v>
      </c>
      <c r="AL57" s="41">
        <f>HLOOKUP($AL$2,$BD$4:$BR$66,ROW(A57)-3,FALSE)</f>
        <v>10</v>
      </c>
      <c r="AM57" s="33">
        <f>IF(AL57&lt;&gt;0,RANK(AL57,$AL$5:$AL$66),"")</f>
        <v>44</v>
      </c>
      <c r="AO57" s="22">
        <f t="shared" si="46"/>
        <v>0</v>
      </c>
      <c r="AP57">
        <f t="shared" si="47"/>
        <v>10</v>
      </c>
      <c r="AQ57">
        <f t="shared" si="48"/>
        <v>0</v>
      </c>
      <c r="AR57">
        <f t="shared" si="49"/>
        <v>0</v>
      </c>
      <c r="AS57">
        <f t="shared" si="50"/>
        <v>0</v>
      </c>
      <c r="AT57">
        <f t="shared" si="51"/>
        <v>0</v>
      </c>
      <c r="AU57">
        <f t="shared" si="52"/>
        <v>0</v>
      </c>
      <c r="AV57">
        <f t="shared" si="53"/>
        <v>0</v>
      </c>
      <c r="AW57">
        <f t="shared" si="54"/>
        <v>0</v>
      </c>
      <c r="AX57">
        <f t="shared" si="55"/>
        <v>0</v>
      </c>
      <c r="AY57">
        <f t="shared" si="56"/>
        <v>0</v>
      </c>
      <c r="AZ57">
        <f t="shared" si="57"/>
        <v>0</v>
      </c>
      <c r="BA57">
        <f t="shared" si="58"/>
        <v>0</v>
      </c>
      <c r="BB57">
        <f t="shared" si="59"/>
        <v>0</v>
      </c>
      <c r="BC57">
        <f t="shared" si="60"/>
        <v>0</v>
      </c>
      <c r="BD57">
        <f t="shared" si="61"/>
        <v>10</v>
      </c>
      <c r="BE57" s="22">
        <f t="shared" ref="BE57:BR57" si="84">BD57+LARGE($AO57:$BC57,BE$4)</f>
        <v>10</v>
      </c>
      <c r="BF57" s="22">
        <f t="shared" si="84"/>
        <v>10</v>
      </c>
      <c r="BG57" s="22">
        <f t="shared" si="84"/>
        <v>10</v>
      </c>
      <c r="BH57" s="22">
        <f t="shared" si="84"/>
        <v>10</v>
      </c>
      <c r="BI57" s="22">
        <f t="shared" si="84"/>
        <v>10</v>
      </c>
      <c r="BJ57" s="22">
        <f t="shared" si="84"/>
        <v>10</v>
      </c>
      <c r="BK57" s="22">
        <f t="shared" si="84"/>
        <v>10</v>
      </c>
      <c r="BL57" s="22">
        <f t="shared" si="84"/>
        <v>10</v>
      </c>
      <c r="BM57" s="22">
        <f t="shared" si="84"/>
        <v>10</v>
      </c>
      <c r="BN57" s="22">
        <f t="shared" si="84"/>
        <v>10</v>
      </c>
      <c r="BO57" s="22">
        <f t="shared" si="84"/>
        <v>10</v>
      </c>
      <c r="BP57" s="22">
        <f t="shared" si="84"/>
        <v>10</v>
      </c>
      <c r="BQ57" s="22">
        <f t="shared" si="84"/>
        <v>10</v>
      </c>
      <c r="BR57" s="22">
        <f t="shared" si="84"/>
        <v>10</v>
      </c>
    </row>
    <row r="58" spans="1:70" ht="17" x14ac:dyDescent="0.2">
      <c r="A58" s="80" t="s">
        <v>639</v>
      </c>
      <c r="B58" s="93" t="s">
        <v>640</v>
      </c>
      <c r="C58" s="80" t="s">
        <v>547</v>
      </c>
      <c r="D58" s="75" t="s">
        <v>24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LIGUE")),"",COUNTIFS($D$5:$D$66,"&lt;&gt;"&amp;"",$D$5:$D$66,"&lt;&gt;"&amp;"NL",$D$5:$D$66,"&lt;&gt;"&amp;"HORS LIGUE",E$5:E$66,"&lt;"&amp;E58)+1),Paramètres!$B$3:$C$56,2,FALSE)*Paramètres!$N$3))</f>
        <v>0</v>
      </c>
      <c r="G58" s="4">
        <v>8</v>
      </c>
      <c r="H58" s="2">
        <v>10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LIGUE")),"",COUNTIFS($D$5:$D$66,"&lt;&gt;"&amp;"",$D$5:$D$66,"&lt;&gt;"&amp;"NL",$D$5:$D$66,"&lt;&gt;"&amp;"HORS LIGUE",I$5:I$66,"&lt;"&amp;I58)+1),Paramètres!$B$3:$C$56,2,FALSE)*Paramètres!$N$5))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LIGUE")),"",COUNTIFS($D$5:$D$66,"&lt;&gt;"&amp;"",$D$5:$D$66,"&lt;&gt;"&amp;"NL",$D$5:$D$66,"&lt;&gt;"&amp;"HORS LIGUE",K$5:K$66,"&lt;"&amp;K58)+1),Paramètres!$B$3:$C$56,2,FALSE)*Paramètres!$N$6))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LIGUE")),"",COUNTIFS($D$5:$D$66,"&lt;&gt;"&amp;"",$D$5:$D$66,"&lt;&gt;"&amp;"NL",$D$5:$D$66,"&lt;&gt;"&amp;"HORS LIGUE",M$5:M$66,"&lt;"&amp;M58)+1),Paramètres!$B$3:$C$56,2,FALSE)*Paramètres!$N$7))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LIGUE")),"",COUNTIFS($D$5:$D$66,"&lt;&gt;"&amp;"",$D$5:$D$66,"&lt;&gt;"&amp;"NL",$D$5:$D$66,"&lt;&gt;"&amp;"HORS LIGUE",O$5:O$66,"&lt;"&amp;O58)+1),Paramètres!$B$3:$C$56,2,FALSE)*Paramètres!$N$8))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LIGUE")),"",COUNTIFS($D$5:$D$66,"&lt;&gt;"&amp;"",$D$5:$D$66,"&lt;&gt;"&amp;"NL",$D$5:$D$66,"&lt;&gt;"&amp;"HORS LIGUE",Q$5:Q$66,"&lt;"&amp;Q58)+1),Paramètres!$B$3:$C$56,2,FALSE)*Paramètres!$N$9))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LIGUE")),"",COUNTIFS($D$5:$D$66,"&lt;&gt;"&amp;"",$D$5:$D$66,"&lt;&gt;"&amp;"NL",$D$5:$D$66,"&lt;&gt;"&amp;"HORS LIGUE",S$5:S$66,"&lt;"&amp;S58)+1),Paramètres!$B$3:$C$56,2,FALSE)*Paramètres!$N$10))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LIGUE")),"",COUNTIFS($D$5:$D$66,"&lt;&gt;"&amp;"",$D$5:$D$66,"&lt;&gt;"&amp;"NL",$D$5:$D$66,"&lt;&gt;"&amp;"HORS LIGUE",U$5:U$66,"&lt;"&amp;U58)+1),Paramètres!$B$3:$C$56,2,FALSE)*Paramètres!$N$11))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LIGUE")),"",COUNTIFS($D$5:$D$66,"&lt;&gt;"&amp;"",$D$5:$D$66,"&lt;&gt;"&amp;"NL",$D$5:$D$66,"&lt;&gt;"&amp;"HORS LIGUE",W$5:W$66,"&lt;"&amp;W58)+1),Paramètres!$B$3:$C$56,2,FALSE)*Paramètres!$N$12))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LIGUE")),"",COUNTIFS($D$5:$D$66,"&lt;&gt;"&amp;"",$D$5:$D$66,"&lt;&gt;"&amp;"NL",$D$5:$D$66,"&lt;&gt;"&amp;"HORS LIGUE",Y$5:Y$66,"&lt;"&amp;Y58)+1),Paramètres!$B$3:$C$56,2,FALSE)*Paramètres!$N$13))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LIGUE")),"",COUNTIFS($D$5:$D$66,"&lt;&gt;"&amp;"",$D$5:$D$66,"&lt;&gt;"&amp;"NL",$D$5:$D$66,"&lt;&gt;"&amp;"HORS LIGUE",AA$5:AA$66,"&lt;"&amp;AA58)+1),Paramètres!$B$3:$C$56,2,FALSE)*Paramètres!$N$14))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LIGUE")),"",COUNTIFS($D$5:$D$66,"&lt;&gt;"&amp;"",$D$5:$D$66,"&lt;&gt;"&amp;"NL",$D$5:$D$66,"&lt;&gt;"&amp;"HORS LIGUE",AC$5:AC$66,"&lt;"&amp;AC58)+1),Paramètres!$B$3:$C$56,2,FALSE)*Paramètres!$N$15))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LIGUE")),"",COUNTIFS($D$5:$D$66,"&lt;&gt;"&amp;"",$D$5:$D$66,"&lt;&gt;"&amp;"NL",$D$5:$D$66,"&lt;&gt;"&amp;"HORS LIGUE",AE$5:AE$66,"&lt;"&amp;AE58)+1),Paramètres!$B$3:$C$56,2,FALSE)*Paramètres!$N$16))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LIGUE")),"",COUNTIFS($D$5:$D$66,"&lt;&gt;"&amp;"",$D$5:$D$66,"&lt;&gt;"&amp;"NL",$D$5:$D$66,"&lt;&gt;"&amp;"HORS LIGUE",AG$5:AG$66,"&lt;"&amp;AG58)+1),Paramètres!$B$3:$C$56,2,FALSE)*Paramètres!$N$17))</f>
        <v>0</v>
      </c>
      <c r="AI58" s="40">
        <f>F58+H58+J58+L58+N58+P58+R58+T58+V58+X58+Z58+AB58+AD58+AF58+AH58</f>
        <v>10</v>
      </c>
      <c r="AJ58" s="3">
        <f>IF(AI58&lt;&gt;0,RANK(AI58,$AI$5:$AI$66),"")</f>
        <v>44</v>
      </c>
      <c r="AK58" s="5">
        <f>COUNTA(E58,G58,I58,K58,M58,O58,Q58,S58,U58,W58,Y58,AA58,AC58,AE58,AG58)</f>
        <v>1</v>
      </c>
      <c r="AL58" s="41">
        <f>HLOOKUP($AL$2,$BD$4:$BR$66,ROW(A58)-3,FALSE)</f>
        <v>10</v>
      </c>
      <c r="AM58" s="33">
        <f>IF(AL58&lt;&gt;0,RANK(AL58,$AL$5:$AL$66),"")</f>
        <v>44</v>
      </c>
      <c r="AO58" s="22">
        <f t="shared" si="46"/>
        <v>0</v>
      </c>
      <c r="AP58">
        <f t="shared" si="47"/>
        <v>10</v>
      </c>
      <c r="AQ58">
        <f t="shared" si="48"/>
        <v>0</v>
      </c>
      <c r="AR58">
        <f t="shared" si="49"/>
        <v>0</v>
      </c>
      <c r="AS58">
        <f t="shared" si="50"/>
        <v>0</v>
      </c>
      <c r="AT58">
        <f t="shared" si="51"/>
        <v>0</v>
      </c>
      <c r="AU58">
        <f t="shared" si="52"/>
        <v>0</v>
      </c>
      <c r="AV58">
        <f t="shared" si="53"/>
        <v>0</v>
      </c>
      <c r="AW58">
        <f t="shared" si="54"/>
        <v>0</v>
      </c>
      <c r="AX58">
        <f t="shared" si="55"/>
        <v>0</v>
      </c>
      <c r="AY58">
        <f t="shared" si="56"/>
        <v>0</v>
      </c>
      <c r="AZ58">
        <f t="shared" si="57"/>
        <v>0</v>
      </c>
      <c r="BA58">
        <f t="shared" si="58"/>
        <v>0</v>
      </c>
      <c r="BB58">
        <f t="shared" si="59"/>
        <v>0</v>
      </c>
      <c r="BC58">
        <f t="shared" si="60"/>
        <v>0</v>
      </c>
      <c r="BD58">
        <f t="shared" si="61"/>
        <v>10</v>
      </c>
      <c r="BE58" s="22">
        <f t="shared" ref="BE58:BR58" si="85">BD58+LARGE($AO58:$BC58,BE$4)</f>
        <v>10</v>
      </c>
      <c r="BF58" s="22">
        <f t="shared" si="85"/>
        <v>10</v>
      </c>
      <c r="BG58" s="22">
        <f t="shared" si="85"/>
        <v>10</v>
      </c>
      <c r="BH58" s="22">
        <f t="shared" si="85"/>
        <v>10</v>
      </c>
      <c r="BI58" s="22">
        <f t="shared" si="85"/>
        <v>10</v>
      </c>
      <c r="BJ58" s="22">
        <f t="shared" si="85"/>
        <v>10</v>
      </c>
      <c r="BK58" s="22">
        <f t="shared" si="85"/>
        <v>10</v>
      </c>
      <c r="BL58" s="22">
        <f t="shared" si="85"/>
        <v>10</v>
      </c>
      <c r="BM58" s="22">
        <f t="shared" si="85"/>
        <v>10</v>
      </c>
      <c r="BN58" s="22">
        <f t="shared" si="85"/>
        <v>10</v>
      </c>
      <c r="BO58" s="22">
        <f t="shared" si="85"/>
        <v>10</v>
      </c>
      <c r="BP58" s="22">
        <f t="shared" si="85"/>
        <v>10</v>
      </c>
      <c r="BQ58" s="22">
        <f t="shared" si="85"/>
        <v>10</v>
      </c>
      <c r="BR58" s="22">
        <f t="shared" si="85"/>
        <v>10</v>
      </c>
    </row>
    <row r="59" spans="1:70" ht="17" x14ac:dyDescent="0.2">
      <c r="A59" s="83" t="s">
        <v>7</v>
      </c>
      <c r="B59" s="94" t="s">
        <v>375</v>
      </c>
      <c r="C59" s="83" t="s">
        <v>376</v>
      </c>
      <c r="D59" s="83" t="s">
        <v>7</v>
      </c>
      <c r="E59" s="6">
        <v>19</v>
      </c>
      <c r="F59" s="2">
        <v>10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LIGUE")),"",COUNTIFS($D$5:$D$66,"&lt;&gt;"&amp;"",$D$5:$D$66,"&lt;&gt;"&amp;"NL",$D$5:$D$66,"&lt;&gt;"&amp;"HORS LIGUE",G$5:G$66,"&lt;"&amp;G59)+1),Paramètres!$B$3:$C$56,2,FALSE)*Paramètres!$N$4))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LIGUE")),"",COUNTIFS($D$5:$D$66,"&lt;&gt;"&amp;"",$D$5:$D$66,"&lt;&gt;"&amp;"NL",$D$5:$D$66,"&lt;&gt;"&amp;"HORS LIGUE",I$5:I$66,"&lt;"&amp;I59)+1),Paramètres!$B$3:$C$56,2,FALSE)*Paramètres!$N$5))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LIGUE")),"",COUNTIFS($D$5:$D$66,"&lt;&gt;"&amp;"",$D$5:$D$66,"&lt;&gt;"&amp;"NL",$D$5:$D$66,"&lt;&gt;"&amp;"HORS LIGUE",K$5:K$66,"&lt;"&amp;K59)+1),Paramètres!$B$3:$C$56,2,FALSE)*Paramètres!$N$6))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LIGUE")),"",COUNTIFS($D$5:$D$66,"&lt;&gt;"&amp;"",$D$5:$D$66,"&lt;&gt;"&amp;"NL",$D$5:$D$66,"&lt;&gt;"&amp;"HORS LIGUE",M$5:M$66,"&lt;"&amp;M59)+1),Paramètres!$B$3:$C$56,2,FALSE)*Paramètres!$N$7))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LIGUE")),"",COUNTIFS($D$5:$D$66,"&lt;&gt;"&amp;"",$D$5:$D$66,"&lt;&gt;"&amp;"NL",$D$5:$D$66,"&lt;&gt;"&amp;"HORS LIGUE",O$5:O$66,"&lt;"&amp;O59)+1),Paramètres!$B$3:$C$56,2,FALSE)*Paramètres!$N$8))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LIGUE")),"",COUNTIFS($D$5:$D$66,"&lt;&gt;"&amp;"",$D$5:$D$66,"&lt;&gt;"&amp;"NL",$D$5:$D$66,"&lt;&gt;"&amp;"HORS LIGUE",Q$5:Q$66,"&lt;"&amp;Q59)+1),Paramètres!$B$3:$C$56,2,FALSE)*Paramètres!$N$9))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LIGUE")),"",COUNTIFS($D$5:$D$66,"&lt;&gt;"&amp;"",$D$5:$D$66,"&lt;&gt;"&amp;"NL",$D$5:$D$66,"&lt;&gt;"&amp;"HORS LIGUE",S$5:S$66,"&lt;"&amp;S59)+1),Paramètres!$B$3:$C$56,2,FALSE)*Paramètres!$N$10))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LIGUE")),"",COUNTIFS($D$5:$D$66,"&lt;&gt;"&amp;"",$D$5:$D$66,"&lt;&gt;"&amp;"NL",$D$5:$D$66,"&lt;&gt;"&amp;"HORS LIGUE",U$5:U$66,"&lt;"&amp;U59)+1),Paramètres!$B$3:$C$56,2,FALSE)*Paramètres!$N$11))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LIGUE")),"",COUNTIFS($D$5:$D$66,"&lt;&gt;"&amp;"",$D$5:$D$66,"&lt;&gt;"&amp;"NL",$D$5:$D$66,"&lt;&gt;"&amp;"HORS LIGUE",W$5:W$66,"&lt;"&amp;W59)+1),Paramètres!$B$3:$C$56,2,FALSE)*Paramètres!$N$12))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LIGUE")),"",COUNTIFS($D$5:$D$66,"&lt;&gt;"&amp;"",$D$5:$D$66,"&lt;&gt;"&amp;"NL",$D$5:$D$66,"&lt;&gt;"&amp;"HORS LIGUE",Y$5:Y$66,"&lt;"&amp;Y59)+1),Paramètres!$B$3:$C$56,2,FALSE)*Paramètres!$N$13))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LIGUE")),"",COUNTIFS($D$5:$D$66,"&lt;&gt;"&amp;"",$D$5:$D$66,"&lt;&gt;"&amp;"NL",$D$5:$D$66,"&lt;&gt;"&amp;"HORS LIGUE",AA$5:AA$66,"&lt;"&amp;AA59)+1),Paramètres!$B$3:$C$56,2,FALSE)*Paramètres!$N$14))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LIGUE")),"",COUNTIFS($D$5:$D$66,"&lt;&gt;"&amp;"",$D$5:$D$66,"&lt;&gt;"&amp;"NL",$D$5:$D$66,"&lt;&gt;"&amp;"HORS LIGUE",AC$5:AC$66,"&lt;"&amp;AC59)+1),Paramètres!$B$3:$C$56,2,FALSE)*Paramètres!$N$15))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LIGUE")),"",COUNTIFS($D$5:$D$66,"&lt;&gt;"&amp;"",$D$5:$D$66,"&lt;&gt;"&amp;"NL",$D$5:$D$66,"&lt;&gt;"&amp;"HORS LIGUE",AE$5:AE$66,"&lt;"&amp;AE59)+1),Paramètres!$B$3:$C$56,2,FALSE)*Paramètres!$N$16))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LIGUE")),"",COUNTIFS($D$5:$D$66,"&lt;&gt;"&amp;"",$D$5:$D$66,"&lt;&gt;"&amp;"NL",$D$5:$D$66,"&lt;&gt;"&amp;"HORS LIGUE",AG$5:AG$66,"&lt;"&amp;AG59)+1),Paramètres!$B$3:$C$56,2,FALSE)*Paramètres!$N$17))</f>
        <v>0</v>
      </c>
      <c r="AI59" s="40">
        <f>F59+H59+J59+L59+N59+P59+R59+T59+V59+X59+Z59+AB59+AD59+AF59+AH59</f>
        <v>10</v>
      </c>
      <c r="AJ59" s="3">
        <f>IF(AI59&lt;&gt;0,RANK(AI59,$AI$5:$AI$66),"")</f>
        <v>44</v>
      </c>
      <c r="AK59" s="5">
        <f>COUNTA(E59,G59,I59,K59,M59,O59,Q59,S59,U59,W59,Y59,AA59,AC59,AE59,AG59)</f>
        <v>1</v>
      </c>
      <c r="AL59" s="41">
        <f>HLOOKUP($AL$2,$BD$4:$BR$66,ROW(A59)-3,FALSE)</f>
        <v>10</v>
      </c>
      <c r="AM59" s="33">
        <f>IF(AL59&lt;&gt;0,RANK(AL59,$AL$5:$AL$66),"")</f>
        <v>44</v>
      </c>
      <c r="AO59" s="22">
        <f t="shared" si="46"/>
        <v>10</v>
      </c>
      <c r="AP59">
        <f t="shared" si="47"/>
        <v>0</v>
      </c>
      <c r="AQ59">
        <f t="shared" si="48"/>
        <v>0</v>
      </c>
      <c r="AR59">
        <f t="shared" si="49"/>
        <v>0</v>
      </c>
      <c r="AS59">
        <f t="shared" si="50"/>
        <v>0</v>
      </c>
      <c r="AT59">
        <f t="shared" si="51"/>
        <v>0</v>
      </c>
      <c r="AU59">
        <f t="shared" si="52"/>
        <v>0</v>
      </c>
      <c r="AV59">
        <f t="shared" si="53"/>
        <v>0</v>
      </c>
      <c r="AW59">
        <f t="shared" si="54"/>
        <v>0</v>
      </c>
      <c r="AX59">
        <f t="shared" si="55"/>
        <v>0</v>
      </c>
      <c r="AY59">
        <f t="shared" si="56"/>
        <v>0</v>
      </c>
      <c r="AZ59">
        <f t="shared" si="57"/>
        <v>0</v>
      </c>
      <c r="BA59">
        <f t="shared" si="58"/>
        <v>0</v>
      </c>
      <c r="BB59">
        <f t="shared" si="59"/>
        <v>0</v>
      </c>
      <c r="BC59">
        <f t="shared" si="60"/>
        <v>0</v>
      </c>
      <c r="BD59">
        <f t="shared" si="61"/>
        <v>10</v>
      </c>
      <c r="BE59" s="22">
        <f t="shared" ref="BE59:BR59" si="86">BD59+LARGE($AO59:$BC59,BE$4)</f>
        <v>10</v>
      </c>
      <c r="BF59" s="22">
        <f t="shared" si="86"/>
        <v>10</v>
      </c>
      <c r="BG59" s="22">
        <f t="shared" si="86"/>
        <v>10</v>
      </c>
      <c r="BH59" s="22">
        <f t="shared" si="86"/>
        <v>10</v>
      </c>
      <c r="BI59" s="22">
        <f t="shared" si="86"/>
        <v>10</v>
      </c>
      <c r="BJ59" s="22">
        <f t="shared" si="86"/>
        <v>10</v>
      </c>
      <c r="BK59" s="22">
        <f t="shared" si="86"/>
        <v>10</v>
      </c>
      <c r="BL59" s="22">
        <f t="shared" si="86"/>
        <v>10</v>
      </c>
      <c r="BM59" s="22">
        <f t="shared" si="86"/>
        <v>10</v>
      </c>
      <c r="BN59" s="22">
        <f t="shared" si="86"/>
        <v>10</v>
      </c>
      <c r="BO59" s="22">
        <f t="shared" si="86"/>
        <v>10</v>
      </c>
      <c r="BP59" s="22">
        <f t="shared" si="86"/>
        <v>10</v>
      </c>
      <c r="BQ59" s="22">
        <f t="shared" si="86"/>
        <v>10</v>
      </c>
      <c r="BR59" s="22">
        <f t="shared" si="86"/>
        <v>10</v>
      </c>
    </row>
    <row r="60" spans="1:70" ht="17" x14ac:dyDescent="0.2">
      <c r="A60" s="83" t="s">
        <v>7</v>
      </c>
      <c r="B60" s="94" t="s">
        <v>431</v>
      </c>
      <c r="C60" s="83" t="s">
        <v>274</v>
      </c>
      <c r="D60" s="83" t="s">
        <v>444</v>
      </c>
      <c r="E60" s="6">
        <v>19</v>
      </c>
      <c r="F60" s="2">
        <v>10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LIGUE")),"",COUNTIFS($D$5:$D$66,"&lt;&gt;"&amp;"",$D$5:$D$66,"&lt;&gt;"&amp;"NL",$D$5:$D$66,"&lt;&gt;"&amp;"HORS LIGUE",G$5:G$66,"&lt;"&amp;G60)+1),Paramètres!$B$3:$C$56,2,FALSE)*Paramètres!$N$4))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LIGUE")),"",COUNTIFS($D$5:$D$66,"&lt;&gt;"&amp;"",$D$5:$D$66,"&lt;&gt;"&amp;"NL",$D$5:$D$66,"&lt;&gt;"&amp;"HORS LIGUE",I$5:I$66,"&lt;"&amp;I60)+1),Paramètres!$B$3:$C$56,2,FALSE)*Paramètres!$N$5))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LIGUE")),"",COUNTIFS($D$5:$D$66,"&lt;&gt;"&amp;"",$D$5:$D$66,"&lt;&gt;"&amp;"NL",$D$5:$D$66,"&lt;&gt;"&amp;"HORS LIGUE",K$5:K$66,"&lt;"&amp;K60)+1),Paramètres!$B$3:$C$56,2,FALSE)*Paramètres!$N$6))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LIGUE")),"",COUNTIFS($D$5:$D$66,"&lt;&gt;"&amp;"",$D$5:$D$66,"&lt;&gt;"&amp;"NL",$D$5:$D$66,"&lt;&gt;"&amp;"HORS LIGUE",M$5:M$66,"&lt;"&amp;M60)+1),Paramètres!$B$3:$C$56,2,FALSE)*Paramètres!$N$7))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LIGUE")),"",COUNTIFS($D$5:$D$66,"&lt;&gt;"&amp;"",$D$5:$D$66,"&lt;&gt;"&amp;"NL",$D$5:$D$66,"&lt;&gt;"&amp;"HORS LIGUE",O$5:O$66,"&lt;"&amp;O60)+1),Paramètres!$B$3:$C$56,2,FALSE)*Paramètres!$N$8))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LIGUE")),"",COUNTIFS($D$5:$D$66,"&lt;&gt;"&amp;"",$D$5:$D$66,"&lt;&gt;"&amp;"NL",$D$5:$D$66,"&lt;&gt;"&amp;"HORS LIGUE",Q$5:Q$66,"&lt;"&amp;Q60)+1),Paramètres!$B$3:$C$56,2,FALSE)*Paramètres!$N$9))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LIGUE")),"",COUNTIFS($D$5:$D$66,"&lt;&gt;"&amp;"",$D$5:$D$66,"&lt;&gt;"&amp;"NL",$D$5:$D$66,"&lt;&gt;"&amp;"HORS LIGUE",S$5:S$66,"&lt;"&amp;S60)+1),Paramètres!$B$3:$C$56,2,FALSE)*Paramètres!$N$10))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LIGUE")),"",COUNTIFS($D$5:$D$66,"&lt;&gt;"&amp;"",$D$5:$D$66,"&lt;&gt;"&amp;"NL",$D$5:$D$66,"&lt;&gt;"&amp;"HORS LIGUE",U$5:U$66,"&lt;"&amp;U60)+1),Paramètres!$B$3:$C$56,2,FALSE)*Paramètres!$N$11))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LIGUE")),"",COUNTIFS($D$5:$D$66,"&lt;&gt;"&amp;"",$D$5:$D$66,"&lt;&gt;"&amp;"NL",$D$5:$D$66,"&lt;&gt;"&amp;"HORS LIGUE",W$5:W$66,"&lt;"&amp;W60)+1),Paramètres!$B$3:$C$56,2,FALSE)*Paramètres!$N$12))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LIGUE")),"",COUNTIFS($D$5:$D$66,"&lt;&gt;"&amp;"",$D$5:$D$66,"&lt;&gt;"&amp;"NL",$D$5:$D$66,"&lt;&gt;"&amp;"HORS LIGUE",Y$5:Y$66,"&lt;"&amp;Y60)+1),Paramètres!$B$3:$C$56,2,FALSE)*Paramètres!$N$13))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LIGUE")),"",COUNTIFS($D$5:$D$66,"&lt;&gt;"&amp;"",$D$5:$D$66,"&lt;&gt;"&amp;"NL",$D$5:$D$66,"&lt;&gt;"&amp;"HORS LIGUE",AA$5:AA$66,"&lt;"&amp;AA60)+1),Paramètres!$B$3:$C$56,2,FALSE)*Paramètres!$N$14))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LIGUE")),"",COUNTIFS($D$5:$D$66,"&lt;&gt;"&amp;"",$D$5:$D$66,"&lt;&gt;"&amp;"NL",$D$5:$D$66,"&lt;&gt;"&amp;"HORS LIGUE",AC$5:AC$66,"&lt;"&amp;AC60)+1),Paramètres!$B$3:$C$56,2,FALSE)*Paramètres!$N$15))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LIGUE")),"",COUNTIFS($D$5:$D$66,"&lt;&gt;"&amp;"",$D$5:$D$66,"&lt;&gt;"&amp;"NL",$D$5:$D$66,"&lt;&gt;"&amp;"HORS LIGUE",AE$5:AE$66,"&lt;"&amp;AE60)+1),Paramètres!$B$3:$C$56,2,FALSE)*Paramètres!$N$16))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LIGUE")),"",COUNTIFS($D$5:$D$66,"&lt;&gt;"&amp;"",$D$5:$D$66,"&lt;&gt;"&amp;"NL",$D$5:$D$66,"&lt;&gt;"&amp;"HORS LIGUE",AG$5:AG$66,"&lt;"&amp;AG60)+1),Paramètres!$B$3:$C$56,2,FALSE)*Paramètres!$N$17))</f>
        <v>0</v>
      </c>
      <c r="AI60" s="40">
        <f>F60+H60+J60+L60+N60+P60+R60+T60+V60+X60+Z60+AB60+AD60+AF60+AH60</f>
        <v>10</v>
      </c>
      <c r="AJ60" s="3">
        <f>IF(AI60&lt;&gt;0,RANK(AI60,$AI$5:$AI$66),"")</f>
        <v>44</v>
      </c>
      <c r="AK60" s="5">
        <f>COUNTA(E60,G60,I60,K60,M60,O60,Q60,S60,U60,W60,Y60,AA60,AC60,AE60,AG60)</f>
        <v>1</v>
      </c>
      <c r="AL60" s="41">
        <f>HLOOKUP($AL$2,$BD$4:$BR$66,ROW(A60)-3,FALSE)</f>
        <v>10</v>
      </c>
      <c r="AM60" s="33">
        <f>IF(AL60&lt;&gt;0,RANK(AL60,$AL$5:$AL$66),"")</f>
        <v>44</v>
      </c>
      <c r="AO60" s="22">
        <f t="shared" si="46"/>
        <v>10</v>
      </c>
      <c r="AP60">
        <f t="shared" si="47"/>
        <v>0</v>
      </c>
      <c r="AQ60">
        <f t="shared" si="48"/>
        <v>0</v>
      </c>
      <c r="AR60">
        <f t="shared" si="49"/>
        <v>0</v>
      </c>
      <c r="AS60">
        <f t="shared" si="50"/>
        <v>0</v>
      </c>
      <c r="AT60">
        <f t="shared" si="51"/>
        <v>0</v>
      </c>
      <c r="AU60">
        <f t="shared" si="52"/>
        <v>0</v>
      </c>
      <c r="AV60">
        <f t="shared" si="53"/>
        <v>0</v>
      </c>
      <c r="AW60">
        <f t="shared" si="54"/>
        <v>0</v>
      </c>
      <c r="AX60">
        <f t="shared" si="55"/>
        <v>0</v>
      </c>
      <c r="AY60">
        <f t="shared" si="56"/>
        <v>0</v>
      </c>
      <c r="AZ60">
        <f t="shared" si="57"/>
        <v>0</v>
      </c>
      <c r="BA60">
        <f t="shared" si="58"/>
        <v>0</v>
      </c>
      <c r="BB60">
        <f t="shared" si="59"/>
        <v>0</v>
      </c>
      <c r="BC60">
        <f t="shared" si="60"/>
        <v>0</v>
      </c>
      <c r="BD60">
        <f t="shared" si="61"/>
        <v>10</v>
      </c>
      <c r="BE60" s="22">
        <f t="shared" ref="BE60:BR60" si="87">BD60+LARGE($AO60:$BC60,BE$4)</f>
        <v>10</v>
      </c>
      <c r="BF60" s="22">
        <f t="shared" si="87"/>
        <v>10</v>
      </c>
      <c r="BG60" s="22">
        <f t="shared" si="87"/>
        <v>10</v>
      </c>
      <c r="BH60" s="22">
        <f t="shared" si="87"/>
        <v>10</v>
      </c>
      <c r="BI60" s="22">
        <f t="shared" si="87"/>
        <v>10</v>
      </c>
      <c r="BJ60" s="22">
        <f t="shared" si="87"/>
        <v>10</v>
      </c>
      <c r="BK60" s="22">
        <f t="shared" si="87"/>
        <v>10</v>
      </c>
      <c r="BL60" s="22">
        <f t="shared" si="87"/>
        <v>10</v>
      </c>
      <c r="BM60" s="22">
        <f t="shared" si="87"/>
        <v>10</v>
      </c>
      <c r="BN60" s="22">
        <f t="shared" si="87"/>
        <v>10</v>
      </c>
      <c r="BO60" s="22">
        <f t="shared" si="87"/>
        <v>10</v>
      </c>
      <c r="BP60" s="22">
        <f t="shared" si="87"/>
        <v>10</v>
      </c>
      <c r="BQ60" s="22">
        <f t="shared" si="87"/>
        <v>10</v>
      </c>
      <c r="BR60" s="22">
        <f t="shared" si="87"/>
        <v>10</v>
      </c>
    </row>
    <row r="61" spans="1:70" ht="17" x14ac:dyDescent="0.2">
      <c r="A61" s="83" t="s">
        <v>402</v>
      </c>
      <c r="B61" s="94" t="s">
        <v>377</v>
      </c>
      <c r="C61" s="83" t="s">
        <v>378</v>
      </c>
      <c r="D61" s="83" t="s">
        <v>18</v>
      </c>
      <c r="E61" s="6">
        <v>20</v>
      </c>
      <c r="F61" s="2">
        <v>10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LIGUE")),"",COUNTIFS($D$5:$D$66,"&lt;&gt;"&amp;"",$D$5:$D$66,"&lt;&gt;"&amp;"NL",$D$5:$D$66,"&lt;&gt;"&amp;"HORS LIGUE",G$5:G$66,"&lt;"&amp;G61)+1),Paramètres!$B$3:$C$56,2,FALSE)*Paramètres!$N$4))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LIGUE")),"",COUNTIFS($D$5:$D$66,"&lt;&gt;"&amp;"",$D$5:$D$66,"&lt;&gt;"&amp;"NL",$D$5:$D$66,"&lt;&gt;"&amp;"HORS LIGUE",I$5:I$66,"&lt;"&amp;I61)+1),Paramètres!$B$3:$C$56,2,FALSE)*Paramètres!$N$5))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LIGUE")),"",COUNTIFS($D$5:$D$66,"&lt;&gt;"&amp;"",$D$5:$D$66,"&lt;&gt;"&amp;"NL",$D$5:$D$66,"&lt;&gt;"&amp;"HORS LIGUE",K$5:K$66,"&lt;"&amp;K61)+1),Paramètres!$B$3:$C$56,2,FALSE)*Paramètres!$N$6))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LIGUE")),"",COUNTIFS($D$5:$D$66,"&lt;&gt;"&amp;"",$D$5:$D$66,"&lt;&gt;"&amp;"NL",$D$5:$D$66,"&lt;&gt;"&amp;"HORS LIGUE",M$5:M$66,"&lt;"&amp;M61)+1),Paramètres!$B$3:$C$56,2,FALSE)*Paramètres!$N$7))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LIGUE")),"",COUNTIFS($D$5:$D$66,"&lt;&gt;"&amp;"",$D$5:$D$66,"&lt;&gt;"&amp;"NL",$D$5:$D$66,"&lt;&gt;"&amp;"HORS LIGUE",O$5:O$66,"&lt;"&amp;O61)+1),Paramètres!$B$3:$C$56,2,FALSE)*Paramètres!$N$8))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LIGUE")),"",COUNTIFS($D$5:$D$66,"&lt;&gt;"&amp;"",$D$5:$D$66,"&lt;&gt;"&amp;"NL",$D$5:$D$66,"&lt;&gt;"&amp;"HORS LIGUE",Q$5:Q$66,"&lt;"&amp;Q61)+1),Paramètres!$B$3:$C$56,2,FALSE)*Paramètres!$N$9))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LIGUE")),"",COUNTIFS($D$5:$D$66,"&lt;&gt;"&amp;"",$D$5:$D$66,"&lt;&gt;"&amp;"NL",$D$5:$D$66,"&lt;&gt;"&amp;"HORS LIGUE",S$5:S$66,"&lt;"&amp;S61)+1),Paramètres!$B$3:$C$56,2,FALSE)*Paramètres!$N$10))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LIGUE")),"",COUNTIFS($D$5:$D$66,"&lt;&gt;"&amp;"",$D$5:$D$66,"&lt;&gt;"&amp;"NL",$D$5:$D$66,"&lt;&gt;"&amp;"HORS LIGUE",U$5:U$66,"&lt;"&amp;U61)+1),Paramètres!$B$3:$C$56,2,FALSE)*Paramètres!$N$11))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LIGUE")),"",COUNTIFS($D$5:$D$66,"&lt;&gt;"&amp;"",$D$5:$D$66,"&lt;&gt;"&amp;"NL",$D$5:$D$66,"&lt;&gt;"&amp;"HORS LIGUE",W$5:W$66,"&lt;"&amp;W61)+1),Paramètres!$B$3:$C$56,2,FALSE)*Paramètres!$N$12))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LIGUE")),"",COUNTIFS($D$5:$D$66,"&lt;&gt;"&amp;"",$D$5:$D$66,"&lt;&gt;"&amp;"NL",$D$5:$D$66,"&lt;&gt;"&amp;"HORS LIGUE",Y$5:Y$66,"&lt;"&amp;Y61)+1),Paramètres!$B$3:$C$56,2,FALSE)*Paramètres!$N$13))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LIGUE")),"",COUNTIFS($D$5:$D$66,"&lt;&gt;"&amp;"",$D$5:$D$66,"&lt;&gt;"&amp;"NL",$D$5:$D$66,"&lt;&gt;"&amp;"HORS LIGUE",AA$5:AA$66,"&lt;"&amp;AA61)+1),Paramètres!$B$3:$C$56,2,FALSE)*Paramètres!$N$14))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LIGUE")),"",COUNTIFS($D$5:$D$66,"&lt;&gt;"&amp;"",$D$5:$D$66,"&lt;&gt;"&amp;"NL",$D$5:$D$66,"&lt;&gt;"&amp;"HORS LIGUE",AC$5:AC$66,"&lt;"&amp;AC61)+1),Paramètres!$B$3:$C$56,2,FALSE)*Paramètres!$N$15))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LIGUE")),"",COUNTIFS($D$5:$D$66,"&lt;&gt;"&amp;"",$D$5:$D$66,"&lt;&gt;"&amp;"NL",$D$5:$D$66,"&lt;&gt;"&amp;"HORS LIGUE",AE$5:AE$66,"&lt;"&amp;AE61)+1),Paramètres!$B$3:$C$56,2,FALSE)*Paramètres!$N$16))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LIGUE")),"",COUNTIFS($D$5:$D$66,"&lt;&gt;"&amp;"",$D$5:$D$66,"&lt;&gt;"&amp;"NL",$D$5:$D$66,"&lt;&gt;"&amp;"HORS LIGUE",AG$5:AG$66,"&lt;"&amp;AG61)+1),Paramètres!$B$3:$C$56,2,FALSE)*Paramètres!$N$17))</f>
        <v>0</v>
      </c>
      <c r="AI61" s="40">
        <f>F61+H61+J61+L61+N61+P61+R61+T61+V61+X61+Z61+AB61+AD61+AF61+AH61</f>
        <v>10</v>
      </c>
      <c r="AJ61" s="3">
        <f>IF(AI61&lt;&gt;0,RANK(AI61,$AI$5:$AI$66),"")</f>
        <v>44</v>
      </c>
      <c r="AK61" s="5">
        <f>COUNTA(E61,G61,I61,K61,M61,O61,Q61,S61,U61,W61,Y61,AA61,AC61,AE61,AG61)</f>
        <v>1</v>
      </c>
      <c r="AL61" s="41">
        <f>HLOOKUP($AL$2,$BD$4:$BR$66,ROW(A61)-3,FALSE)</f>
        <v>10</v>
      </c>
      <c r="AM61" s="33">
        <f>IF(AL61&lt;&gt;0,RANK(AL61,$AL$5:$AL$66),"")</f>
        <v>44</v>
      </c>
      <c r="AO61" s="22">
        <f t="shared" si="46"/>
        <v>10</v>
      </c>
      <c r="AP61">
        <f t="shared" si="47"/>
        <v>0</v>
      </c>
      <c r="AQ61">
        <f t="shared" si="48"/>
        <v>0</v>
      </c>
      <c r="AR61">
        <f t="shared" si="49"/>
        <v>0</v>
      </c>
      <c r="AS61">
        <f t="shared" si="50"/>
        <v>0</v>
      </c>
      <c r="AT61">
        <f t="shared" si="51"/>
        <v>0</v>
      </c>
      <c r="AU61">
        <f t="shared" si="52"/>
        <v>0</v>
      </c>
      <c r="AV61">
        <f t="shared" si="53"/>
        <v>0</v>
      </c>
      <c r="AW61">
        <f t="shared" si="54"/>
        <v>0</v>
      </c>
      <c r="AX61">
        <f t="shared" si="55"/>
        <v>0</v>
      </c>
      <c r="AY61">
        <f t="shared" si="56"/>
        <v>0</v>
      </c>
      <c r="AZ61">
        <f t="shared" si="57"/>
        <v>0</v>
      </c>
      <c r="BA61">
        <f t="shared" si="58"/>
        <v>0</v>
      </c>
      <c r="BB61">
        <f t="shared" si="59"/>
        <v>0</v>
      </c>
      <c r="BC61">
        <f t="shared" si="60"/>
        <v>0</v>
      </c>
      <c r="BD61">
        <f t="shared" si="61"/>
        <v>10</v>
      </c>
      <c r="BE61" s="22">
        <f t="shared" ref="BE61:BR61" si="88">BD61+LARGE($AO61:$BC61,BE$4)</f>
        <v>10</v>
      </c>
      <c r="BF61" s="22">
        <f t="shared" si="88"/>
        <v>10</v>
      </c>
      <c r="BG61" s="22">
        <f t="shared" si="88"/>
        <v>10</v>
      </c>
      <c r="BH61" s="22">
        <f t="shared" si="88"/>
        <v>10</v>
      </c>
      <c r="BI61" s="22">
        <f t="shared" si="88"/>
        <v>10</v>
      </c>
      <c r="BJ61" s="22">
        <f t="shared" si="88"/>
        <v>10</v>
      </c>
      <c r="BK61" s="22">
        <f t="shared" si="88"/>
        <v>10</v>
      </c>
      <c r="BL61" s="22">
        <f t="shared" si="88"/>
        <v>10</v>
      </c>
      <c r="BM61" s="22">
        <f t="shared" si="88"/>
        <v>10</v>
      </c>
      <c r="BN61" s="22">
        <f t="shared" si="88"/>
        <v>10</v>
      </c>
      <c r="BO61" s="22">
        <f t="shared" si="88"/>
        <v>10</v>
      </c>
      <c r="BP61" s="22">
        <f t="shared" si="88"/>
        <v>10</v>
      </c>
      <c r="BQ61" s="22">
        <f t="shared" si="88"/>
        <v>10</v>
      </c>
      <c r="BR61" s="22">
        <f t="shared" si="88"/>
        <v>10</v>
      </c>
    </row>
    <row r="62" spans="1:70" ht="17" x14ac:dyDescent="0.2">
      <c r="A62" s="83" t="s">
        <v>461</v>
      </c>
      <c r="B62" s="94" t="s">
        <v>432</v>
      </c>
      <c r="C62" s="83" t="s">
        <v>433</v>
      </c>
      <c r="D62" s="83" t="s">
        <v>18</v>
      </c>
      <c r="E62" s="6">
        <v>20</v>
      </c>
      <c r="F62" s="2">
        <v>10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LIGUE")),"",COUNTIFS($D$5:$D$66,"&lt;&gt;"&amp;"",$D$5:$D$66,"&lt;&gt;"&amp;"NL",$D$5:$D$66,"&lt;&gt;"&amp;"HORS LIGUE",G$5:G$66,"&lt;"&amp;G62)+1),Paramètres!$B$3:$C$56,2,FALSE)*Paramètres!$N$4))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LIGUE")),"",COUNTIFS($D$5:$D$66,"&lt;&gt;"&amp;"",$D$5:$D$66,"&lt;&gt;"&amp;"NL",$D$5:$D$66,"&lt;&gt;"&amp;"HORS LIGUE",I$5:I$66,"&lt;"&amp;I62)+1),Paramètres!$B$3:$C$56,2,FALSE)*Paramètres!$N$5))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LIGUE")),"",COUNTIFS($D$5:$D$66,"&lt;&gt;"&amp;"",$D$5:$D$66,"&lt;&gt;"&amp;"NL",$D$5:$D$66,"&lt;&gt;"&amp;"HORS LIGUE",K$5:K$66,"&lt;"&amp;K62)+1),Paramètres!$B$3:$C$56,2,FALSE)*Paramètres!$N$6))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LIGUE")),"",COUNTIFS($D$5:$D$66,"&lt;&gt;"&amp;"",$D$5:$D$66,"&lt;&gt;"&amp;"NL",$D$5:$D$66,"&lt;&gt;"&amp;"HORS LIGUE",M$5:M$66,"&lt;"&amp;M62)+1),Paramètres!$B$3:$C$56,2,FALSE)*Paramètres!$N$7))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LIGUE")),"",COUNTIFS($D$5:$D$66,"&lt;&gt;"&amp;"",$D$5:$D$66,"&lt;&gt;"&amp;"NL",$D$5:$D$66,"&lt;&gt;"&amp;"HORS LIGUE",O$5:O$66,"&lt;"&amp;O62)+1),Paramètres!$B$3:$C$56,2,FALSE)*Paramètres!$N$8))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LIGUE")),"",COUNTIFS($D$5:$D$66,"&lt;&gt;"&amp;"",$D$5:$D$66,"&lt;&gt;"&amp;"NL",$D$5:$D$66,"&lt;&gt;"&amp;"HORS LIGUE",Q$5:Q$66,"&lt;"&amp;Q62)+1),Paramètres!$B$3:$C$56,2,FALSE)*Paramètres!$N$9))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LIGUE")),"",COUNTIFS($D$5:$D$66,"&lt;&gt;"&amp;"",$D$5:$D$66,"&lt;&gt;"&amp;"NL",$D$5:$D$66,"&lt;&gt;"&amp;"HORS LIGUE",S$5:S$66,"&lt;"&amp;S62)+1),Paramètres!$B$3:$C$56,2,FALSE)*Paramètres!$N$10))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LIGUE")),"",COUNTIFS($D$5:$D$66,"&lt;&gt;"&amp;"",$D$5:$D$66,"&lt;&gt;"&amp;"NL",$D$5:$D$66,"&lt;&gt;"&amp;"HORS LIGUE",U$5:U$66,"&lt;"&amp;U62)+1),Paramètres!$B$3:$C$56,2,FALSE)*Paramètres!$N$11))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LIGUE")),"",COUNTIFS($D$5:$D$66,"&lt;&gt;"&amp;"",$D$5:$D$66,"&lt;&gt;"&amp;"NL",$D$5:$D$66,"&lt;&gt;"&amp;"HORS LIGUE",W$5:W$66,"&lt;"&amp;W62)+1),Paramètres!$B$3:$C$56,2,FALSE)*Paramètres!$N$12))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LIGUE")),"",COUNTIFS($D$5:$D$66,"&lt;&gt;"&amp;"",$D$5:$D$66,"&lt;&gt;"&amp;"NL",$D$5:$D$66,"&lt;&gt;"&amp;"HORS LIGUE",Y$5:Y$66,"&lt;"&amp;Y62)+1),Paramètres!$B$3:$C$56,2,FALSE)*Paramètres!$N$13))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LIGUE")),"",COUNTIFS($D$5:$D$66,"&lt;&gt;"&amp;"",$D$5:$D$66,"&lt;&gt;"&amp;"NL",$D$5:$D$66,"&lt;&gt;"&amp;"HORS LIGUE",AA$5:AA$66,"&lt;"&amp;AA62)+1),Paramètres!$B$3:$C$56,2,FALSE)*Paramètres!$N$14))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LIGUE")),"",COUNTIFS($D$5:$D$66,"&lt;&gt;"&amp;"",$D$5:$D$66,"&lt;&gt;"&amp;"NL",$D$5:$D$66,"&lt;&gt;"&amp;"HORS LIGUE",AC$5:AC$66,"&lt;"&amp;AC62)+1),Paramètres!$B$3:$C$56,2,FALSE)*Paramètres!$N$15))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LIGUE")),"",COUNTIFS($D$5:$D$66,"&lt;&gt;"&amp;"",$D$5:$D$66,"&lt;&gt;"&amp;"NL",$D$5:$D$66,"&lt;&gt;"&amp;"HORS LIGUE",AE$5:AE$66,"&lt;"&amp;AE62)+1),Paramètres!$B$3:$C$56,2,FALSE)*Paramètres!$N$16))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LIGUE")),"",COUNTIFS($D$5:$D$66,"&lt;&gt;"&amp;"",$D$5:$D$66,"&lt;&gt;"&amp;"NL",$D$5:$D$66,"&lt;&gt;"&amp;"HORS LIGUE",AG$5:AG$66,"&lt;"&amp;AG62)+1),Paramètres!$B$3:$C$56,2,FALSE)*Paramètres!$N$17))</f>
        <v>0</v>
      </c>
      <c r="AI62" s="40">
        <f>F62+H62+J62+L62+N62+P62+R62+T62+V62+X62+Z62+AB62+AD62+AF62+AH62</f>
        <v>10</v>
      </c>
      <c r="AJ62" s="3">
        <f>IF(AI62&lt;&gt;0,RANK(AI62,$AI$5:$AI$66),"")</f>
        <v>44</v>
      </c>
      <c r="AK62" s="5">
        <f>COUNTA(E62,G62,I62,K62,M62,O62,Q62,S62,U62,W62,Y62,AA62,AC62,AE62,AG62)</f>
        <v>1</v>
      </c>
      <c r="AL62" s="41">
        <f>HLOOKUP($AL$2,$BD$4:$BR$66,ROW(A62)-3,FALSE)</f>
        <v>10</v>
      </c>
      <c r="AM62" s="33">
        <f>IF(AL62&lt;&gt;0,RANK(AL62,$AL$5:$AL$66),"")</f>
        <v>44</v>
      </c>
      <c r="AO62" s="22">
        <f t="shared" si="46"/>
        <v>10</v>
      </c>
      <c r="AP62">
        <f t="shared" si="47"/>
        <v>0</v>
      </c>
      <c r="AQ62">
        <f t="shared" si="48"/>
        <v>0</v>
      </c>
      <c r="AR62">
        <f t="shared" si="49"/>
        <v>0</v>
      </c>
      <c r="AS62">
        <f t="shared" si="50"/>
        <v>0</v>
      </c>
      <c r="AT62">
        <f t="shared" si="51"/>
        <v>0</v>
      </c>
      <c r="AU62">
        <f t="shared" si="52"/>
        <v>0</v>
      </c>
      <c r="AV62">
        <f t="shared" si="53"/>
        <v>0</v>
      </c>
      <c r="AW62">
        <f t="shared" si="54"/>
        <v>0</v>
      </c>
      <c r="AX62">
        <f t="shared" si="55"/>
        <v>0</v>
      </c>
      <c r="AY62">
        <f t="shared" si="56"/>
        <v>0</v>
      </c>
      <c r="AZ62">
        <f t="shared" si="57"/>
        <v>0</v>
      </c>
      <c r="BA62">
        <f t="shared" si="58"/>
        <v>0</v>
      </c>
      <c r="BB62">
        <f t="shared" si="59"/>
        <v>0</v>
      </c>
      <c r="BC62">
        <f t="shared" si="60"/>
        <v>0</v>
      </c>
      <c r="BD62">
        <f t="shared" si="61"/>
        <v>10</v>
      </c>
      <c r="BE62" s="22">
        <f t="shared" ref="BE62:BR62" si="89">BD62+LARGE($AO62:$BC62,BE$4)</f>
        <v>10</v>
      </c>
      <c r="BF62" s="22">
        <f t="shared" si="89"/>
        <v>10</v>
      </c>
      <c r="BG62" s="22">
        <f t="shared" si="89"/>
        <v>10</v>
      </c>
      <c r="BH62" s="22">
        <f t="shared" si="89"/>
        <v>10</v>
      </c>
      <c r="BI62" s="22">
        <f t="shared" si="89"/>
        <v>10</v>
      </c>
      <c r="BJ62" s="22">
        <f t="shared" si="89"/>
        <v>10</v>
      </c>
      <c r="BK62" s="22">
        <f t="shared" si="89"/>
        <v>10</v>
      </c>
      <c r="BL62" s="22">
        <f t="shared" si="89"/>
        <v>10</v>
      </c>
      <c r="BM62" s="22">
        <f t="shared" si="89"/>
        <v>10</v>
      </c>
      <c r="BN62" s="22">
        <f t="shared" si="89"/>
        <v>10</v>
      </c>
      <c r="BO62" s="22">
        <f t="shared" si="89"/>
        <v>10</v>
      </c>
      <c r="BP62" s="22">
        <f t="shared" si="89"/>
        <v>10</v>
      </c>
      <c r="BQ62" s="22">
        <f t="shared" si="89"/>
        <v>10</v>
      </c>
      <c r="BR62" s="22">
        <f t="shared" si="89"/>
        <v>10</v>
      </c>
    </row>
    <row r="63" spans="1:70" ht="18" x14ac:dyDescent="0.2">
      <c r="A63" s="83" t="s">
        <v>7</v>
      </c>
      <c r="B63" s="94" t="s">
        <v>436</v>
      </c>
      <c r="C63" s="83" t="s">
        <v>437</v>
      </c>
      <c r="D63" s="83" t="s">
        <v>7</v>
      </c>
      <c r="E63" s="6">
        <v>22</v>
      </c>
      <c r="F63" s="2">
        <v>10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LIGUE")),"",COUNTIFS($D$5:$D$66,"&lt;&gt;"&amp;"",$D$5:$D$66,"&lt;&gt;"&amp;"NL",$D$5:$D$66,"&lt;&gt;"&amp;"HORS LIGUE",G$5:G$66,"&lt;"&amp;G63)+1),Paramètres!$B$3:$C$56,2,FALSE)*Paramètres!$N$4))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LIGUE")),"",COUNTIFS($D$5:$D$66,"&lt;&gt;"&amp;"",$D$5:$D$66,"&lt;&gt;"&amp;"NL",$D$5:$D$66,"&lt;&gt;"&amp;"HORS LIGUE",I$5:I$66,"&lt;"&amp;I63)+1),Paramètres!$B$3:$C$56,2,FALSE)*Paramètres!$N$5))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LIGUE")),"",COUNTIFS($D$5:$D$66,"&lt;&gt;"&amp;"",$D$5:$D$66,"&lt;&gt;"&amp;"NL",$D$5:$D$66,"&lt;&gt;"&amp;"HORS LIGUE",K$5:K$66,"&lt;"&amp;K63)+1),Paramètres!$B$3:$C$56,2,FALSE)*Paramètres!$N$6))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LIGUE")),"",COUNTIFS($D$5:$D$66,"&lt;&gt;"&amp;"",$D$5:$D$66,"&lt;&gt;"&amp;"NL",$D$5:$D$66,"&lt;&gt;"&amp;"HORS LIGUE",M$5:M$66,"&lt;"&amp;M63)+1),Paramètres!$B$3:$C$56,2,FALSE)*Paramètres!$N$7))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LIGUE")),"",COUNTIFS($D$5:$D$66,"&lt;&gt;"&amp;"",$D$5:$D$66,"&lt;&gt;"&amp;"NL",$D$5:$D$66,"&lt;&gt;"&amp;"HORS LIGUE",O$5:O$66,"&lt;"&amp;O63)+1),Paramètres!$B$3:$C$56,2,FALSE)*Paramètres!$N$8))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LIGUE")),"",COUNTIFS($D$5:$D$66,"&lt;&gt;"&amp;"",$D$5:$D$66,"&lt;&gt;"&amp;"NL",$D$5:$D$66,"&lt;&gt;"&amp;"HORS LIGUE",Q$5:Q$66,"&lt;"&amp;Q63)+1),Paramètres!$B$3:$C$56,2,FALSE)*Paramètres!$N$9))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LIGUE")),"",COUNTIFS($D$5:$D$66,"&lt;&gt;"&amp;"",$D$5:$D$66,"&lt;&gt;"&amp;"NL",$D$5:$D$66,"&lt;&gt;"&amp;"HORS LIGUE",S$5:S$66,"&lt;"&amp;S63)+1),Paramètres!$B$3:$C$56,2,FALSE)*Paramètres!$N$10))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LIGUE")),"",COUNTIFS($D$5:$D$66,"&lt;&gt;"&amp;"",$D$5:$D$66,"&lt;&gt;"&amp;"NL",$D$5:$D$66,"&lt;&gt;"&amp;"HORS LIGUE",U$5:U$66,"&lt;"&amp;U63)+1),Paramètres!$B$3:$C$56,2,FALSE)*Paramètres!$N$11))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LIGUE")),"",COUNTIFS($D$5:$D$66,"&lt;&gt;"&amp;"",$D$5:$D$66,"&lt;&gt;"&amp;"NL",$D$5:$D$66,"&lt;&gt;"&amp;"HORS LIGUE",W$5:W$66,"&lt;"&amp;W63)+1),Paramètres!$B$3:$C$56,2,FALSE)*Paramètres!$N$12))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LIGUE")),"",COUNTIFS($D$5:$D$66,"&lt;&gt;"&amp;"",$D$5:$D$66,"&lt;&gt;"&amp;"NL",$D$5:$D$66,"&lt;&gt;"&amp;"HORS LIGUE",Y$5:Y$66,"&lt;"&amp;Y63)+1),Paramètres!$B$3:$C$56,2,FALSE)*Paramètres!$N$13))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LIGUE")),"",COUNTIFS($D$5:$D$66,"&lt;&gt;"&amp;"",$D$5:$D$66,"&lt;&gt;"&amp;"NL",$D$5:$D$66,"&lt;&gt;"&amp;"HORS LIGUE",AA$5:AA$66,"&lt;"&amp;AA63)+1),Paramètres!$B$3:$C$56,2,FALSE)*Paramètres!$N$14))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LIGUE")),"",COUNTIFS($D$5:$D$66,"&lt;&gt;"&amp;"",$D$5:$D$66,"&lt;&gt;"&amp;"NL",$D$5:$D$66,"&lt;&gt;"&amp;"HORS LIGUE",AC$5:AC$66,"&lt;"&amp;AC63)+1),Paramètres!$B$3:$C$56,2,FALSE)*Paramètres!$N$15))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LIGUE")),"",COUNTIFS($D$5:$D$66,"&lt;&gt;"&amp;"",$D$5:$D$66,"&lt;&gt;"&amp;"NL",$D$5:$D$66,"&lt;&gt;"&amp;"HORS LIGUE",AE$5:AE$66,"&lt;"&amp;AE63)+1),Paramètres!$B$3:$C$56,2,FALSE)*Paramètres!$N$16))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LIGUE")),"",COUNTIFS($D$5:$D$66,"&lt;&gt;"&amp;"",$D$5:$D$66,"&lt;&gt;"&amp;"NL",$D$5:$D$66,"&lt;&gt;"&amp;"HORS LIGUE",AG$5:AG$66,"&lt;"&amp;AG63)+1),Paramètres!$B$3:$C$56,2,FALSE)*Paramètres!$N$17))</f>
        <v>0</v>
      </c>
      <c r="AI63" s="40">
        <f>F63+H63+J63+L63+N63+P63+R63+T63+V63+X63+Z63+AB63+AD63+AF63+AH63</f>
        <v>10</v>
      </c>
      <c r="AJ63" s="3">
        <f>IF(AI63&lt;&gt;0,RANK(AI63,$AI$5:$AI$66),"")</f>
        <v>44</v>
      </c>
      <c r="AK63" s="5">
        <f>COUNTA(E63,G63,I63,K63,M63,O63,Q63,S63,U63,W63,Y63,AA63,AC63,AE63,AG63)</f>
        <v>1</v>
      </c>
      <c r="AL63" s="41">
        <f>HLOOKUP($AL$2,$BD$4:$BR$66,ROW(A63)-3,FALSE)</f>
        <v>10</v>
      </c>
      <c r="AM63" s="33">
        <f>IF(AL63&lt;&gt;0,RANK(AL63,$AL$5:$AL$66),"")</f>
        <v>44</v>
      </c>
      <c r="AO63" s="22">
        <f t="shared" si="46"/>
        <v>10</v>
      </c>
      <c r="AP63">
        <f t="shared" si="47"/>
        <v>0</v>
      </c>
      <c r="AQ63">
        <f t="shared" si="48"/>
        <v>0</v>
      </c>
      <c r="AR63">
        <f t="shared" si="49"/>
        <v>0</v>
      </c>
      <c r="AS63">
        <f t="shared" si="50"/>
        <v>0</v>
      </c>
      <c r="AT63">
        <f t="shared" si="51"/>
        <v>0</v>
      </c>
      <c r="AU63">
        <f t="shared" si="52"/>
        <v>0</v>
      </c>
      <c r="AV63">
        <f t="shared" si="53"/>
        <v>0</v>
      </c>
      <c r="AW63">
        <f t="shared" si="54"/>
        <v>0</v>
      </c>
      <c r="AX63">
        <f t="shared" si="55"/>
        <v>0</v>
      </c>
      <c r="AY63">
        <f t="shared" si="56"/>
        <v>0</v>
      </c>
      <c r="AZ63">
        <f t="shared" si="57"/>
        <v>0</v>
      </c>
      <c r="BA63">
        <f t="shared" si="58"/>
        <v>0</v>
      </c>
      <c r="BB63">
        <f t="shared" si="59"/>
        <v>0</v>
      </c>
      <c r="BC63">
        <f t="shared" si="60"/>
        <v>0</v>
      </c>
      <c r="BD63">
        <f t="shared" si="61"/>
        <v>10</v>
      </c>
      <c r="BE63" s="22">
        <f t="shared" ref="BE63:BR63" si="90">BD63+LARGE($AO63:$BC63,BE$4)</f>
        <v>10</v>
      </c>
      <c r="BF63" s="22">
        <f t="shared" si="90"/>
        <v>10</v>
      </c>
      <c r="BG63" s="22">
        <f t="shared" si="90"/>
        <v>10</v>
      </c>
      <c r="BH63" s="22">
        <f t="shared" si="90"/>
        <v>10</v>
      </c>
      <c r="BI63" s="22">
        <f t="shared" si="90"/>
        <v>10</v>
      </c>
      <c r="BJ63" s="22">
        <f t="shared" si="90"/>
        <v>10</v>
      </c>
      <c r="BK63" s="22">
        <f t="shared" si="90"/>
        <v>10</v>
      </c>
      <c r="BL63" s="22">
        <f t="shared" si="90"/>
        <v>10</v>
      </c>
      <c r="BM63" s="22">
        <f t="shared" si="90"/>
        <v>10</v>
      </c>
      <c r="BN63" s="22">
        <f t="shared" si="90"/>
        <v>10</v>
      </c>
      <c r="BO63" s="22">
        <f t="shared" si="90"/>
        <v>10</v>
      </c>
      <c r="BP63" s="22">
        <f t="shared" si="90"/>
        <v>10</v>
      </c>
      <c r="BQ63" s="22">
        <f t="shared" si="90"/>
        <v>10</v>
      </c>
      <c r="BR63" s="22">
        <f t="shared" si="90"/>
        <v>10</v>
      </c>
    </row>
    <row r="64" spans="1:70" ht="18" x14ac:dyDescent="0.2">
      <c r="A64" s="83" t="s">
        <v>405</v>
      </c>
      <c r="B64" s="94" t="s">
        <v>147</v>
      </c>
      <c r="C64" s="83" t="s">
        <v>268</v>
      </c>
      <c r="D64" s="83" t="s">
        <v>38</v>
      </c>
      <c r="E64" s="6">
        <v>24</v>
      </c>
      <c r="F64" s="2">
        <v>10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LIGUE")),"",COUNTIFS($D$5:$D$66,"&lt;&gt;"&amp;"",$D$5:$D$66,"&lt;&gt;"&amp;"NL",$D$5:$D$66,"&lt;&gt;"&amp;"HORS LIGUE",G$5:G$66,"&lt;"&amp;G64)+1),Paramètres!$B$3:$C$56,2,FALSE)*Paramètres!$N$4))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LIGUE")),"",COUNTIFS($D$5:$D$66,"&lt;&gt;"&amp;"",$D$5:$D$66,"&lt;&gt;"&amp;"NL",$D$5:$D$66,"&lt;&gt;"&amp;"HORS LIGUE",I$5:I$66,"&lt;"&amp;I64)+1),Paramètres!$B$3:$C$56,2,FALSE)*Paramètres!$N$5))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LIGUE")),"",COUNTIFS($D$5:$D$66,"&lt;&gt;"&amp;"",$D$5:$D$66,"&lt;&gt;"&amp;"NL",$D$5:$D$66,"&lt;&gt;"&amp;"HORS LIGUE",K$5:K$66,"&lt;"&amp;K64)+1),Paramètres!$B$3:$C$56,2,FALSE)*Paramètres!$N$6))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LIGUE")),"",COUNTIFS($D$5:$D$66,"&lt;&gt;"&amp;"",$D$5:$D$66,"&lt;&gt;"&amp;"NL",$D$5:$D$66,"&lt;&gt;"&amp;"HORS LIGUE",M$5:M$66,"&lt;"&amp;M64)+1),Paramètres!$B$3:$C$56,2,FALSE)*Paramètres!$N$7))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LIGUE")),"",COUNTIFS($D$5:$D$66,"&lt;&gt;"&amp;"",$D$5:$D$66,"&lt;&gt;"&amp;"NL",$D$5:$D$66,"&lt;&gt;"&amp;"HORS LIGUE",O$5:O$66,"&lt;"&amp;O64)+1),Paramètres!$B$3:$C$56,2,FALSE)*Paramètres!$N$8))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LIGUE")),"",COUNTIFS($D$5:$D$66,"&lt;&gt;"&amp;"",$D$5:$D$66,"&lt;&gt;"&amp;"NL",$D$5:$D$66,"&lt;&gt;"&amp;"HORS LIGUE",Q$5:Q$66,"&lt;"&amp;Q64)+1),Paramètres!$B$3:$C$56,2,FALSE)*Paramètres!$N$9))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LIGUE")),"",COUNTIFS($D$5:$D$66,"&lt;&gt;"&amp;"",$D$5:$D$66,"&lt;&gt;"&amp;"NL",$D$5:$D$66,"&lt;&gt;"&amp;"HORS LIGUE",S$5:S$66,"&lt;"&amp;S64)+1),Paramètres!$B$3:$C$56,2,FALSE)*Paramètres!$N$10))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LIGUE")),"",COUNTIFS($D$5:$D$66,"&lt;&gt;"&amp;"",$D$5:$D$66,"&lt;&gt;"&amp;"NL",$D$5:$D$66,"&lt;&gt;"&amp;"HORS LIGUE",U$5:U$66,"&lt;"&amp;U64)+1),Paramètres!$B$3:$C$56,2,FALSE)*Paramètres!$N$11))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LIGUE")),"",COUNTIFS($D$5:$D$66,"&lt;&gt;"&amp;"",$D$5:$D$66,"&lt;&gt;"&amp;"NL",$D$5:$D$66,"&lt;&gt;"&amp;"HORS LIGUE",W$5:W$66,"&lt;"&amp;W64)+1),Paramètres!$B$3:$C$56,2,FALSE)*Paramètres!$N$12))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LIGUE")),"",COUNTIFS($D$5:$D$66,"&lt;&gt;"&amp;"",$D$5:$D$66,"&lt;&gt;"&amp;"NL",$D$5:$D$66,"&lt;&gt;"&amp;"HORS LIGUE",Y$5:Y$66,"&lt;"&amp;Y64)+1),Paramètres!$B$3:$C$56,2,FALSE)*Paramètres!$N$13))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LIGUE")),"",COUNTIFS($D$5:$D$66,"&lt;&gt;"&amp;"",$D$5:$D$66,"&lt;&gt;"&amp;"NL",$D$5:$D$66,"&lt;&gt;"&amp;"HORS LIGUE",AA$5:AA$66,"&lt;"&amp;AA64)+1),Paramètres!$B$3:$C$56,2,FALSE)*Paramètres!$N$14))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LIGUE")),"",COUNTIFS($D$5:$D$66,"&lt;&gt;"&amp;"",$D$5:$D$66,"&lt;&gt;"&amp;"NL",$D$5:$D$66,"&lt;&gt;"&amp;"HORS LIGUE",AC$5:AC$66,"&lt;"&amp;AC64)+1),Paramètres!$B$3:$C$56,2,FALSE)*Paramètres!$N$15))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LIGUE")),"",COUNTIFS($D$5:$D$66,"&lt;&gt;"&amp;"",$D$5:$D$66,"&lt;&gt;"&amp;"NL",$D$5:$D$66,"&lt;&gt;"&amp;"HORS LIGUE",AE$5:AE$66,"&lt;"&amp;AE64)+1),Paramètres!$B$3:$C$56,2,FALSE)*Paramètres!$N$16))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LIGUE")),"",COUNTIFS($D$5:$D$66,"&lt;&gt;"&amp;"",$D$5:$D$66,"&lt;&gt;"&amp;"NL",$D$5:$D$66,"&lt;&gt;"&amp;"HORS LIGUE",AG$5:AG$66,"&lt;"&amp;AG64)+1),Paramètres!$B$3:$C$56,2,FALSE)*Paramètres!$N$17))</f>
        <v>0</v>
      </c>
      <c r="AI64" s="40">
        <f>F64+H64+J64+L64+N64+P64+R64+T64+V64+X64+Z64+AB64+AD64+AF64+AH64</f>
        <v>10</v>
      </c>
      <c r="AJ64" s="3">
        <f>IF(AI64&lt;&gt;0,RANK(AI64,$AI$5:$AI$66),"")</f>
        <v>44</v>
      </c>
      <c r="AK64" s="5">
        <f>COUNTA(E64,G64,I64,K64,M64,O64,Q64,S64,U64,W64,Y64,AA64,AC64,AE64,AG64)</f>
        <v>1</v>
      </c>
      <c r="AL64" s="41">
        <f>HLOOKUP($AL$2,$BD$4:$BR$66,ROW(A64)-3,FALSE)</f>
        <v>10</v>
      </c>
      <c r="AM64" s="33">
        <f>IF(AL64&lt;&gt;0,RANK(AL64,$AL$5:$AL$66),"")</f>
        <v>44</v>
      </c>
      <c r="AO64" s="22">
        <f t="shared" si="46"/>
        <v>10</v>
      </c>
      <c r="AP64">
        <f t="shared" si="47"/>
        <v>0</v>
      </c>
      <c r="AQ64">
        <f t="shared" si="48"/>
        <v>0</v>
      </c>
      <c r="AR64">
        <f t="shared" si="49"/>
        <v>0</v>
      </c>
      <c r="AS64">
        <f t="shared" si="50"/>
        <v>0</v>
      </c>
      <c r="AT64">
        <f t="shared" si="51"/>
        <v>0</v>
      </c>
      <c r="AU64">
        <f t="shared" si="52"/>
        <v>0</v>
      </c>
      <c r="AV64">
        <f t="shared" si="53"/>
        <v>0</v>
      </c>
      <c r="AW64">
        <f t="shared" si="54"/>
        <v>0</v>
      </c>
      <c r="AX64">
        <f t="shared" si="55"/>
        <v>0</v>
      </c>
      <c r="AY64">
        <f t="shared" si="56"/>
        <v>0</v>
      </c>
      <c r="AZ64">
        <f t="shared" si="57"/>
        <v>0</v>
      </c>
      <c r="BA64">
        <f t="shared" si="58"/>
        <v>0</v>
      </c>
      <c r="BB64">
        <f t="shared" si="59"/>
        <v>0</v>
      </c>
      <c r="BC64">
        <f t="shared" si="60"/>
        <v>0</v>
      </c>
      <c r="BD64">
        <f t="shared" si="61"/>
        <v>10</v>
      </c>
      <c r="BE64" s="22">
        <f t="shared" ref="BE64:BR64" si="91">BD64+LARGE($AO64:$BC64,BE$4)</f>
        <v>10</v>
      </c>
      <c r="BF64" s="22">
        <f t="shared" si="91"/>
        <v>10</v>
      </c>
      <c r="BG64" s="22">
        <f t="shared" si="91"/>
        <v>10</v>
      </c>
      <c r="BH64" s="22">
        <f t="shared" si="91"/>
        <v>10</v>
      </c>
      <c r="BI64" s="22">
        <f t="shared" si="91"/>
        <v>10</v>
      </c>
      <c r="BJ64" s="22">
        <f t="shared" si="91"/>
        <v>10</v>
      </c>
      <c r="BK64" s="22">
        <f t="shared" si="91"/>
        <v>10</v>
      </c>
      <c r="BL64" s="22">
        <f t="shared" si="91"/>
        <v>10</v>
      </c>
      <c r="BM64" s="22">
        <f t="shared" si="91"/>
        <v>10</v>
      </c>
      <c r="BN64" s="22">
        <f t="shared" si="91"/>
        <v>10</v>
      </c>
      <c r="BO64" s="22">
        <f t="shared" si="91"/>
        <v>10</v>
      </c>
      <c r="BP64" s="22">
        <f t="shared" si="91"/>
        <v>10</v>
      </c>
      <c r="BQ64" s="22">
        <f t="shared" si="91"/>
        <v>10</v>
      </c>
      <c r="BR64" s="22">
        <f t="shared" si="91"/>
        <v>10</v>
      </c>
    </row>
    <row r="65" spans="1:70" ht="18" x14ac:dyDescent="0.2">
      <c r="A65" s="90"/>
      <c r="B65" s="77"/>
      <c r="C65" s="75" t="str">
        <f>IF(ISNA(VLOOKUP(A65,'Licenciés Jeunes 2023'!A:C,2,0)),"",VLOOKUP(A65,'Licenciés Jeunes 2023'!A:C,2,0))</f>
        <v/>
      </c>
      <c r="D65" s="75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LIGUE")),"",COUNTIFS($D$5:$D$66,"&lt;&gt;"&amp;"",$D$5:$D$66,"&lt;&gt;"&amp;"NL",$D$5:$D$66,"&lt;&gt;"&amp;"HORS LIGUE",E$5:E$66,"&lt;"&amp;E65)+1),Paramètres!$B$3:$C$56,2,FALSE)*Paramètres!$N$3))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LIGUE")),"",COUNTIFS($D$5:$D$66,"&lt;&gt;"&amp;"",$D$5:$D$66,"&lt;&gt;"&amp;"NL",$D$5:$D$66,"&lt;&gt;"&amp;"HORS LIGUE",G$5:G$66,"&lt;"&amp;G65)+1),Paramètres!$B$3:$C$56,2,FALSE)*Paramètres!$N$4))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LIGUE")),"",COUNTIFS($D$5:$D$66,"&lt;&gt;"&amp;"",$D$5:$D$66,"&lt;&gt;"&amp;"NL",$D$5:$D$66,"&lt;&gt;"&amp;"HORS LIGUE",I$5:I$66,"&lt;"&amp;I65)+1),Paramètres!$B$3:$C$56,2,FALSE)*Paramètres!$N$5))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LIGUE")),"",COUNTIFS($D$5:$D$66,"&lt;&gt;"&amp;"",$D$5:$D$66,"&lt;&gt;"&amp;"NL",$D$5:$D$66,"&lt;&gt;"&amp;"HORS LIGUE",K$5:K$66,"&lt;"&amp;K65)+1),Paramètres!$B$3:$C$56,2,FALSE)*Paramètres!$N$6))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LIGUE")),"",COUNTIFS($D$5:$D$66,"&lt;&gt;"&amp;"",$D$5:$D$66,"&lt;&gt;"&amp;"NL",$D$5:$D$66,"&lt;&gt;"&amp;"HORS LIGUE",M$5:M$66,"&lt;"&amp;M65)+1),Paramètres!$B$3:$C$56,2,FALSE)*Paramètres!$N$7))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LIGUE")),"",COUNTIFS($D$5:$D$66,"&lt;&gt;"&amp;"",$D$5:$D$66,"&lt;&gt;"&amp;"NL",$D$5:$D$66,"&lt;&gt;"&amp;"HORS LIGUE",O$5:O$66,"&lt;"&amp;O65)+1),Paramètres!$B$3:$C$56,2,FALSE)*Paramètres!$N$8))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LIGUE")),"",COUNTIFS($D$5:$D$66,"&lt;&gt;"&amp;"",$D$5:$D$66,"&lt;&gt;"&amp;"NL",$D$5:$D$66,"&lt;&gt;"&amp;"HORS LIGUE",Q$5:Q$66,"&lt;"&amp;Q65)+1),Paramètres!$B$3:$C$56,2,FALSE)*Paramètres!$N$9))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LIGUE")),"",COUNTIFS($D$5:$D$66,"&lt;&gt;"&amp;"",$D$5:$D$66,"&lt;&gt;"&amp;"NL",$D$5:$D$66,"&lt;&gt;"&amp;"HORS LIGUE",S$5:S$66,"&lt;"&amp;S65)+1),Paramètres!$B$3:$C$56,2,FALSE)*Paramètres!$N$10))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LIGUE")),"",COUNTIFS($D$5:$D$66,"&lt;&gt;"&amp;"",$D$5:$D$66,"&lt;&gt;"&amp;"NL",$D$5:$D$66,"&lt;&gt;"&amp;"HORS LIGUE",U$5:U$66,"&lt;"&amp;U65)+1),Paramètres!$B$3:$C$56,2,FALSE)*Paramètres!$N$11))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LIGUE")),"",COUNTIFS($D$5:$D$66,"&lt;&gt;"&amp;"",$D$5:$D$66,"&lt;&gt;"&amp;"NL",$D$5:$D$66,"&lt;&gt;"&amp;"HORS LIGUE",W$5:W$66,"&lt;"&amp;W65)+1),Paramètres!$B$3:$C$56,2,FALSE)*Paramètres!$N$12))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LIGUE")),"",COUNTIFS($D$5:$D$66,"&lt;&gt;"&amp;"",$D$5:$D$66,"&lt;&gt;"&amp;"NL",$D$5:$D$66,"&lt;&gt;"&amp;"HORS LIGUE",Y$5:Y$66,"&lt;"&amp;Y65)+1),Paramètres!$B$3:$C$56,2,FALSE)*Paramètres!$N$13))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LIGUE")),"",COUNTIFS($D$5:$D$66,"&lt;&gt;"&amp;"",$D$5:$D$66,"&lt;&gt;"&amp;"NL",$D$5:$D$66,"&lt;&gt;"&amp;"HORS LIGUE",AA$5:AA$66,"&lt;"&amp;AA65)+1),Paramètres!$B$3:$C$56,2,FALSE)*Paramètres!$N$14))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LIGUE")),"",COUNTIFS($D$5:$D$66,"&lt;&gt;"&amp;"",$D$5:$D$66,"&lt;&gt;"&amp;"NL",$D$5:$D$66,"&lt;&gt;"&amp;"HORS LIGUE",AC$5:AC$66,"&lt;"&amp;AC65)+1),Paramètres!$B$3:$C$56,2,FALSE)*Paramètres!$N$15))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LIGUE")),"",COUNTIFS($D$5:$D$66,"&lt;&gt;"&amp;"",$D$5:$D$66,"&lt;&gt;"&amp;"NL",$D$5:$D$66,"&lt;&gt;"&amp;"HORS LIGUE",AE$5:AE$66,"&lt;"&amp;AE65)+1),Paramètres!$B$3:$C$56,2,FALSE)*Paramètres!$N$16))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LIGUE")),"",COUNTIFS($D$5:$D$66,"&lt;&gt;"&amp;"",$D$5:$D$66,"&lt;&gt;"&amp;"NL",$D$5:$D$66,"&lt;&gt;"&amp;"HORS LIGUE",AG$5:AG$66,"&lt;"&amp;AG65)+1),Paramètres!$B$3:$C$56,2,FALSE)*Paramètres!$N$17))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IF(AI65&lt;&gt;0,RANK(AI65,$AI$5:$AI$66),"")</f>
        <v/>
      </c>
      <c r="AK65" s="5">
        <f>COUNTA(E65,G65,I65,K65,M65,O65,Q65,S65,U65,W65,Y65,AA65,AC65,AE65,AG65)</f>
        <v>0</v>
      </c>
      <c r="AL65" s="41">
        <f>HLOOKUP($AL$2,$BD$4:$BR$66,ROW(A65)-3,FALSE)</f>
        <v>0</v>
      </c>
      <c r="AM65" s="33" t="str">
        <f>IF(AL65&lt;&gt;0,RANK(AL65,$AL$5:$AL$66),"")</f>
        <v/>
      </c>
      <c r="AO65" s="22">
        <f t="shared" si="46"/>
        <v>0</v>
      </c>
      <c r="AP65">
        <f t="shared" si="47"/>
        <v>0</v>
      </c>
      <c r="AQ65">
        <f t="shared" si="48"/>
        <v>0</v>
      </c>
      <c r="AR65">
        <f t="shared" si="49"/>
        <v>0</v>
      </c>
      <c r="AS65">
        <f t="shared" si="50"/>
        <v>0</v>
      </c>
      <c r="AT65">
        <f t="shared" si="51"/>
        <v>0</v>
      </c>
      <c r="AU65">
        <f t="shared" si="52"/>
        <v>0</v>
      </c>
      <c r="AV65">
        <f t="shared" si="53"/>
        <v>0</v>
      </c>
      <c r="AW65">
        <f t="shared" si="54"/>
        <v>0</v>
      </c>
      <c r="AX65">
        <f t="shared" si="55"/>
        <v>0</v>
      </c>
      <c r="AY65">
        <f t="shared" si="56"/>
        <v>0</v>
      </c>
      <c r="AZ65">
        <f t="shared" si="57"/>
        <v>0</v>
      </c>
      <c r="BA65">
        <f t="shared" si="58"/>
        <v>0</v>
      </c>
      <c r="BB65">
        <f t="shared" si="59"/>
        <v>0</v>
      </c>
      <c r="BC65">
        <f t="shared" si="60"/>
        <v>0</v>
      </c>
      <c r="BD65">
        <f t="shared" si="61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90"/>
      <c r="B66" s="77" t="str">
        <f>IF(ISNA(VLOOKUP(A66,'Licenciés Jeunes 2023'!A:C,3,0)),"",VLOOKUP(A66,'Licenciés Jeunes 2023'!A:C,3,0))</f>
        <v/>
      </c>
      <c r="C66" s="75" t="str">
        <f>IF(ISNA(VLOOKUP(A66,'Licenciés Jeunes 2023'!A:C,2,0)),"",VLOOKUP(A66,'Licenciés Jeunes 2023'!A:C,2,0))</f>
        <v/>
      </c>
      <c r="D66" s="75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LIGUE")),"",COUNTIFS($D$5:$D$66,"&lt;&gt;"&amp;"",$D$5:$D$66,"&lt;&gt;"&amp;"NL",$D$5:$D$66,"&lt;&gt;"&amp;"HORS LIGUE",E$5:E$66,"&lt;"&amp;E66)+1),Paramètres!$B$3:$C$56,2,FALSE)*Paramètres!$N$3))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LIGUE")),"",COUNTIFS($D$5:$D$66,"&lt;&gt;"&amp;"",$D$5:$D$66,"&lt;&gt;"&amp;"NL",$D$5:$D$66,"&lt;&gt;"&amp;"HORS LIGUE",G$5:G$66,"&lt;"&amp;G66)+1),Paramètres!$B$3:$C$56,2,FALSE)*Paramètres!$N$4))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LIGUE")),"",COUNTIFS($D$5:$D$66,"&lt;&gt;"&amp;"",$D$5:$D$66,"&lt;&gt;"&amp;"NL",$D$5:$D$66,"&lt;&gt;"&amp;"HORS LIGUE",I$5:I$66,"&lt;"&amp;I66)+1),Paramètres!$B$3:$C$56,2,FALSE)*Paramètres!$N$5))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LIGUE")),"",COUNTIFS($D$5:$D$66,"&lt;&gt;"&amp;"",$D$5:$D$66,"&lt;&gt;"&amp;"NL",$D$5:$D$66,"&lt;&gt;"&amp;"HORS LIGUE",K$5:K$66,"&lt;"&amp;K66)+1),Paramètres!$B$3:$C$56,2,FALSE)*Paramètres!$N$6))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LIGUE")),"",COUNTIFS($D$5:$D$66,"&lt;&gt;"&amp;"",$D$5:$D$66,"&lt;&gt;"&amp;"NL",$D$5:$D$66,"&lt;&gt;"&amp;"HORS LIGUE",M$5:M$66,"&lt;"&amp;M66)+1),Paramètres!$B$3:$C$56,2,FALSE)*Paramètres!$N$7))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LIGUE")),"",COUNTIFS($D$5:$D$66,"&lt;&gt;"&amp;"",$D$5:$D$66,"&lt;&gt;"&amp;"NL",$D$5:$D$66,"&lt;&gt;"&amp;"HORS LIGUE",O$5:O$66,"&lt;"&amp;O66)+1),Paramètres!$B$3:$C$56,2,FALSE)*Paramètres!$N$8))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LIGUE")),"",COUNTIFS($D$5:$D$66,"&lt;&gt;"&amp;"",$D$5:$D$66,"&lt;&gt;"&amp;"NL",$D$5:$D$66,"&lt;&gt;"&amp;"HORS LIGUE",Q$5:Q$66,"&lt;"&amp;Q66)+1),Paramètres!$B$3:$C$56,2,FALSE)*Paramètres!$N$9))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LIGUE")),"",COUNTIFS($D$5:$D$66,"&lt;&gt;"&amp;"",$D$5:$D$66,"&lt;&gt;"&amp;"NL",$D$5:$D$66,"&lt;&gt;"&amp;"HORS LIGUE",S$5:S$66,"&lt;"&amp;S66)+1),Paramètres!$B$3:$C$56,2,FALSE)*Paramètres!$N$10))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LIGUE")),"",COUNTIFS($D$5:$D$66,"&lt;&gt;"&amp;"",$D$5:$D$66,"&lt;&gt;"&amp;"NL",$D$5:$D$66,"&lt;&gt;"&amp;"HORS LIGUE",U$5:U$66,"&lt;"&amp;U66)+1),Paramètres!$B$3:$C$56,2,FALSE)*Paramètres!$N$11))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LIGUE")),"",COUNTIFS($D$5:$D$66,"&lt;&gt;"&amp;"",$D$5:$D$66,"&lt;&gt;"&amp;"NL",$D$5:$D$66,"&lt;&gt;"&amp;"HORS LIGUE",W$5:W$66,"&lt;"&amp;W66)+1),Paramètres!$B$3:$C$56,2,FALSE)*Paramètres!$N$12))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LIGUE")),"",COUNTIFS($D$5:$D$66,"&lt;&gt;"&amp;"",$D$5:$D$66,"&lt;&gt;"&amp;"NL",$D$5:$D$66,"&lt;&gt;"&amp;"HORS LIGUE",Y$5:Y$66,"&lt;"&amp;Y66)+1),Paramètres!$B$3:$C$56,2,FALSE)*Paramètres!$N$13))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LIGUE")),"",COUNTIFS($D$5:$D$66,"&lt;&gt;"&amp;"",$D$5:$D$66,"&lt;&gt;"&amp;"NL",$D$5:$D$66,"&lt;&gt;"&amp;"HORS LIGUE",AA$5:AA$66,"&lt;"&amp;AA66)+1),Paramètres!$B$3:$C$56,2,FALSE)*Paramètres!$N$14))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LIGUE")),"",COUNTIFS($D$5:$D$66,"&lt;&gt;"&amp;"",$D$5:$D$66,"&lt;&gt;"&amp;"NL",$D$5:$D$66,"&lt;&gt;"&amp;"HORS LIGUE",AC$5:AC$66,"&lt;"&amp;AC66)+1),Paramètres!$B$3:$C$56,2,FALSE)*Paramètres!$N$15))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LIGUE")),"",COUNTIFS($D$5:$D$66,"&lt;&gt;"&amp;"",$D$5:$D$66,"&lt;&gt;"&amp;"NL",$D$5:$D$66,"&lt;&gt;"&amp;"HORS LIGUE",AE$5:AE$66,"&lt;"&amp;AE66)+1),Paramètres!$B$3:$C$56,2,FALSE)*Paramètres!$N$16))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LIGUE")),"",COUNTIFS($D$5:$D$66,"&lt;&gt;"&amp;"",$D$5:$D$66,"&lt;&gt;"&amp;"NL",$D$5:$D$66,"&lt;&gt;"&amp;"HORS LIGUE",AG$5:AG$66,"&lt;"&amp;AG66)+1),Paramètres!$B$3:$C$56,2,FALSE)*Paramètres!$N$17))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IF(AI66&lt;&gt;0,RANK(AI66,$AI$5:$AI$66),"")</f>
        <v/>
      </c>
      <c r="AK66" s="5">
        <f>COUNTA(E66,G66,I66,K66,M66,O66,Q66,S66,U66,W66,Y66,AA66,AC66,AE66,AG66)</f>
        <v>0</v>
      </c>
      <c r="AL66" s="41">
        <f>HLOOKUP($AL$2,$BD$4:$BR$66,ROW(A66)-3,FALSE)</f>
        <v>0</v>
      </c>
      <c r="AM66" s="33" t="str">
        <f>IF(AL66&lt;&gt;0,RANK(AL66,$AL$5:$AL$66),"")</f>
        <v/>
      </c>
      <c r="AO66" s="22">
        <f t="shared" si="46"/>
        <v>0</v>
      </c>
      <c r="AP66">
        <f t="shared" si="47"/>
        <v>0</v>
      </c>
      <c r="AQ66">
        <f t="shared" si="48"/>
        <v>0</v>
      </c>
      <c r="AR66">
        <f t="shared" si="49"/>
        <v>0</v>
      </c>
      <c r="AS66">
        <f t="shared" si="50"/>
        <v>0</v>
      </c>
      <c r="AT66">
        <f t="shared" si="51"/>
        <v>0</v>
      </c>
      <c r="AU66">
        <f t="shared" si="52"/>
        <v>0</v>
      </c>
      <c r="AV66">
        <f t="shared" si="53"/>
        <v>0</v>
      </c>
      <c r="AW66">
        <f t="shared" si="54"/>
        <v>0</v>
      </c>
      <c r="AX66">
        <f t="shared" si="55"/>
        <v>0</v>
      </c>
      <c r="AY66">
        <f t="shared" si="56"/>
        <v>0</v>
      </c>
      <c r="AZ66">
        <f t="shared" si="57"/>
        <v>0</v>
      </c>
      <c r="BA66">
        <f t="shared" si="58"/>
        <v>0</v>
      </c>
      <c r="BB66">
        <f t="shared" si="59"/>
        <v>0</v>
      </c>
      <c r="BC66">
        <f t="shared" si="60"/>
        <v>0</v>
      </c>
      <c r="BD66">
        <f t="shared" si="61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90"/>
      <c r="B67" s="77" t="str">
        <f>IF(ISNA(VLOOKUP(A67,'Licenciés Jeunes 2023'!A:C,3,0)),"",VLOOKUP(A67,'Licenciés Jeunes 2023'!A:C,3,0))</f>
        <v/>
      </c>
      <c r="C67" s="75" t="str">
        <f>IF(ISNA(VLOOKUP(A67,'Licenciés Jeunes 2023'!A:C,2,0)),"",VLOOKUP(A67,'Licenciés Jeunes 2023'!A:C,2,0))</f>
        <v/>
      </c>
      <c r="D67" s="75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LIGUE")),"",COUNTIFS($D$5:$D$66,"&lt;&gt;"&amp;"",$D$5:$D$66,"&lt;&gt;"&amp;"NL",$D$5:$D$66,"&lt;&gt;"&amp;"HORS LIGUE",E$5:E$66,"&lt;"&amp;E67)+1),Paramètres!$B$3:$C$56,2,FALSE)*Paramètres!$N$3))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LIGUE")),"",COUNTIFS($D$5:$D$66,"&lt;&gt;"&amp;"",$D$5:$D$66,"&lt;&gt;"&amp;"NL",$D$5:$D$66,"&lt;&gt;"&amp;"HORS LIGUE",G$5:G$66,"&lt;"&amp;G67)+1),Paramètres!$B$3:$C$56,2,FALSE)*Paramètres!$N$4))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LIGUE")),"",COUNTIFS($D$5:$D$66,"&lt;&gt;"&amp;"",$D$5:$D$66,"&lt;&gt;"&amp;"NL",$D$5:$D$66,"&lt;&gt;"&amp;"HORS LIGUE",I$5:I$66,"&lt;"&amp;I67)+1),Paramètres!$B$3:$C$56,2,FALSE)*Paramètres!$N$5))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LIGUE")),"",COUNTIFS($D$5:$D$66,"&lt;&gt;"&amp;"",$D$5:$D$66,"&lt;&gt;"&amp;"NL",$D$5:$D$66,"&lt;&gt;"&amp;"HORS LIGUE",K$5:K$66,"&lt;"&amp;K67)+1),Paramètres!$B$3:$C$56,2,FALSE)*Paramètres!$N$6))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LIGUE")),"",COUNTIFS($D$5:$D$66,"&lt;&gt;"&amp;"",$D$5:$D$66,"&lt;&gt;"&amp;"NL",$D$5:$D$66,"&lt;&gt;"&amp;"HORS LIGUE",M$5:M$66,"&lt;"&amp;M67)+1),Paramètres!$B$3:$C$56,2,FALSE)*Paramètres!$N$7))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LIGUE")),"",COUNTIFS($D$5:$D$66,"&lt;&gt;"&amp;"",$D$5:$D$66,"&lt;&gt;"&amp;"NL",$D$5:$D$66,"&lt;&gt;"&amp;"HORS LIGUE",O$5:O$66,"&lt;"&amp;O67)+1),Paramètres!$B$3:$C$56,2,FALSE)*Paramètres!$N$8))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LIGUE")),"",COUNTIFS($D$5:$D$66,"&lt;&gt;"&amp;"",$D$5:$D$66,"&lt;&gt;"&amp;"NL",$D$5:$D$66,"&lt;&gt;"&amp;"HORS LIGUE",Q$5:Q$66,"&lt;"&amp;Q67)+1),Paramètres!$B$3:$C$56,2,FALSE)*Paramètres!$N$9))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LIGUE")),"",COUNTIFS($D$5:$D$66,"&lt;&gt;"&amp;"",$D$5:$D$66,"&lt;&gt;"&amp;"NL",$D$5:$D$66,"&lt;&gt;"&amp;"HORS LIGUE",S$5:S$66,"&lt;"&amp;S67)+1),Paramètres!$B$3:$C$56,2,FALSE)*Paramètres!$N$10))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LIGUE")),"",COUNTIFS($D$5:$D$66,"&lt;&gt;"&amp;"",$D$5:$D$66,"&lt;&gt;"&amp;"NL",$D$5:$D$66,"&lt;&gt;"&amp;"HORS LIGUE",U$5:U$66,"&lt;"&amp;U67)+1),Paramètres!$B$3:$C$56,2,FALSE)*Paramètres!$N$11))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LIGUE")),"",COUNTIFS($D$5:$D$66,"&lt;&gt;"&amp;"",$D$5:$D$66,"&lt;&gt;"&amp;"NL",$D$5:$D$66,"&lt;&gt;"&amp;"HORS LIGUE",W$5:W$66,"&lt;"&amp;W67)+1),Paramètres!$B$3:$C$56,2,FALSE)*Paramètres!$N$12))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LIGUE")),"",COUNTIFS($D$5:$D$66,"&lt;&gt;"&amp;"",$D$5:$D$66,"&lt;&gt;"&amp;"NL",$D$5:$D$66,"&lt;&gt;"&amp;"HORS LIGUE",Y$5:Y$66,"&lt;"&amp;Y67)+1),Paramètres!$B$3:$C$56,2,FALSE)*Paramètres!$N$13))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LIGUE")),"",COUNTIFS($D$5:$D$66,"&lt;&gt;"&amp;"",$D$5:$D$66,"&lt;&gt;"&amp;"NL",$D$5:$D$66,"&lt;&gt;"&amp;"HORS LIGUE",AA$5:AA$66,"&lt;"&amp;AA67)+1),Paramètres!$B$3:$C$56,2,FALSE)*Paramètres!$N$14))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LIGUE")),"",COUNTIFS($D$5:$D$66,"&lt;&gt;"&amp;"",$D$5:$D$66,"&lt;&gt;"&amp;"NL",$D$5:$D$66,"&lt;&gt;"&amp;"HORS LIGUE",AC$5:AC$66,"&lt;"&amp;AC67)+1),Paramètres!$B$3:$C$56,2,FALSE)*Paramètres!$N$15))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LIGUE")),"",COUNTIFS($D$5:$D$66,"&lt;&gt;"&amp;"",$D$5:$D$66,"&lt;&gt;"&amp;"NL",$D$5:$D$66,"&lt;&gt;"&amp;"HORS LIGUE",AE$5:AE$66,"&lt;"&amp;AE67)+1),Paramètres!$B$3:$C$56,2,FALSE)*Paramètres!$N$16))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LIGUE")),"",COUNTIFS($D$5:$D$66,"&lt;&gt;"&amp;"",$D$5:$D$66,"&lt;&gt;"&amp;"NL",$D$5:$D$66,"&lt;&gt;"&amp;"HORS LIGUE",AG$5:AG$66,"&lt;"&amp;AG67)+1),Paramètres!$B$3:$C$56,2,FALSE)*Paramètres!$N$17))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IF(AI67&lt;&gt;0,RANK(AI67,$AI$5:$AI$66),"")</f>
        <v/>
      </c>
      <c r="AK67" s="5">
        <f>COUNTA(E67,G67,I67,K67,M67,O67,Q67,S67,U67,W67,Y67,AA67,AC67,AE67,AG67)</f>
        <v>0</v>
      </c>
      <c r="AL67" s="41">
        <f>HLOOKUP($AL$2,$BD$4:$BR$66,ROW(A66)-3,FALSE)</f>
        <v>0</v>
      </c>
      <c r="AM67" s="33" t="str">
        <f>IF(AL67&lt;&gt;0,RANK(AL67,$AL$5:$AL$66),"")</f>
        <v/>
      </c>
    </row>
    <row r="68" spans="1:70" ht="18" x14ac:dyDescent="0.2">
      <c r="A68" s="90"/>
      <c r="B68" s="77" t="str">
        <f>IF(ISNA(VLOOKUP(A68,'Licenciés Jeunes 2023'!A:C,3,0)),"",VLOOKUP(A68,'Licenciés Jeunes 2023'!A:C,3,0))</f>
        <v/>
      </c>
      <c r="C68" s="75" t="str">
        <f>IF(ISNA(VLOOKUP(A68,'Licenciés Jeunes 2023'!A:C,2,0)),"",VLOOKUP(A68,'Licenciés Jeunes 2023'!A:C,2,0))</f>
        <v/>
      </c>
      <c r="D68" s="75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LIGUE")),"",COUNTIFS($D$5:$D$66,"&lt;&gt;"&amp;"",$D$5:$D$66,"&lt;&gt;"&amp;"NL",$D$5:$D$66,"&lt;&gt;"&amp;"HORS LIGUE",E$5:E$66,"&lt;"&amp;E68)+1),Paramètres!$B$3:$C$56,2,FALSE)*Paramètres!$N$3))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LIGUE")),"",COUNTIFS($D$5:$D$66,"&lt;&gt;"&amp;"",$D$5:$D$66,"&lt;&gt;"&amp;"NL",$D$5:$D$66,"&lt;&gt;"&amp;"HORS LIGUE",G$5:G$66,"&lt;"&amp;G68)+1),Paramètres!$B$3:$C$56,2,FALSE)*Paramètres!$N$4))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LIGUE")),"",COUNTIFS($D$5:$D$66,"&lt;&gt;"&amp;"",$D$5:$D$66,"&lt;&gt;"&amp;"NL",$D$5:$D$66,"&lt;&gt;"&amp;"HORS LIGUE",I$5:I$66,"&lt;"&amp;I68)+1),Paramètres!$B$3:$C$56,2,FALSE)*Paramètres!$N$5))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LIGUE")),"",COUNTIFS($D$5:$D$66,"&lt;&gt;"&amp;"",$D$5:$D$66,"&lt;&gt;"&amp;"NL",$D$5:$D$66,"&lt;&gt;"&amp;"HORS LIGUE",K$5:K$66,"&lt;"&amp;K68)+1),Paramètres!$B$3:$C$56,2,FALSE)*Paramètres!$N$6))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LIGUE")),"",COUNTIFS($D$5:$D$66,"&lt;&gt;"&amp;"",$D$5:$D$66,"&lt;&gt;"&amp;"NL",$D$5:$D$66,"&lt;&gt;"&amp;"HORS LIGUE",M$5:M$66,"&lt;"&amp;M68)+1),Paramètres!$B$3:$C$56,2,FALSE)*Paramètres!$N$7))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LIGUE")),"",COUNTIFS($D$5:$D$66,"&lt;&gt;"&amp;"",$D$5:$D$66,"&lt;&gt;"&amp;"NL",$D$5:$D$66,"&lt;&gt;"&amp;"HORS LIGUE",O$5:O$66,"&lt;"&amp;O68)+1),Paramètres!$B$3:$C$56,2,FALSE)*Paramètres!$N$8))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LIGUE")),"",COUNTIFS($D$5:$D$66,"&lt;&gt;"&amp;"",$D$5:$D$66,"&lt;&gt;"&amp;"NL",$D$5:$D$66,"&lt;&gt;"&amp;"HORS LIGUE",Q$5:Q$66,"&lt;"&amp;Q68)+1),Paramètres!$B$3:$C$56,2,FALSE)*Paramètres!$N$9))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LIGUE")),"",COUNTIFS($D$5:$D$66,"&lt;&gt;"&amp;"",$D$5:$D$66,"&lt;&gt;"&amp;"NL",$D$5:$D$66,"&lt;&gt;"&amp;"HORS LIGUE",S$5:S$66,"&lt;"&amp;S68)+1),Paramètres!$B$3:$C$56,2,FALSE)*Paramètres!$N$10))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LIGUE")),"",COUNTIFS($D$5:$D$66,"&lt;&gt;"&amp;"",$D$5:$D$66,"&lt;&gt;"&amp;"NL",$D$5:$D$66,"&lt;&gt;"&amp;"HORS LIGUE",U$5:U$66,"&lt;"&amp;U68)+1),Paramètres!$B$3:$C$56,2,FALSE)*Paramètres!$N$11))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LIGUE")),"",COUNTIFS($D$5:$D$66,"&lt;&gt;"&amp;"",$D$5:$D$66,"&lt;&gt;"&amp;"NL",$D$5:$D$66,"&lt;&gt;"&amp;"HORS LIGUE",W$5:W$66,"&lt;"&amp;W68)+1),Paramètres!$B$3:$C$56,2,FALSE)*Paramètres!$N$12))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LIGUE")),"",COUNTIFS($D$5:$D$66,"&lt;&gt;"&amp;"",$D$5:$D$66,"&lt;&gt;"&amp;"NL",$D$5:$D$66,"&lt;&gt;"&amp;"HORS LIGUE",Y$5:Y$66,"&lt;"&amp;Y68)+1),Paramètres!$B$3:$C$56,2,FALSE)*Paramètres!$N$13))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LIGUE")),"",COUNTIFS($D$5:$D$66,"&lt;&gt;"&amp;"",$D$5:$D$66,"&lt;&gt;"&amp;"NL",$D$5:$D$66,"&lt;&gt;"&amp;"HORS LIGUE",AA$5:AA$66,"&lt;"&amp;AA68)+1),Paramètres!$B$3:$C$56,2,FALSE)*Paramètres!$N$14))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LIGUE")),"",COUNTIFS($D$5:$D$66,"&lt;&gt;"&amp;"",$D$5:$D$66,"&lt;&gt;"&amp;"NL",$D$5:$D$66,"&lt;&gt;"&amp;"HORS LIGUE",AC$5:AC$66,"&lt;"&amp;AC68)+1),Paramètres!$B$3:$C$56,2,FALSE)*Paramètres!$N$15))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LIGUE")),"",COUNTIFS($D$5:$D$66,"&lt;&gt;"&amp;"",$D$5:$D$66,"&lt;&gt;"&amp;"NL",$D$5:$D$66,"&lt;&gt;"&amp;"HORS LIGUE",AE$5:AE$66,"&lt;"&amp;AE68)+1),Paramètres!$B$3:$C$56,2,FALSE)*Paramètres!$N$16))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LIGUE")),"",COUNTIFS($D$5:$D$66,"&lt;&gt;"&amp;"",$D$5:$D$66,"&lt;&gt;"&amp;"NL",$D$5:$D$66,"&lt;&gt;"&amp;"HORS LIGUE",AG$5:AG$66,"&lt;"&amp;AG68)+1),Paramètres!$B$3:$C$56,2,FALSE)*Paramètres!$N$17))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IF(AI68&lt;&gt;0,RANK(AI68,$AI$5:$AI$66),"")</f>
        <v/>
      </c>
      <c r="AK68" s="5">
        <f>COUNTA(E68,G68,I68,K68,M68,O68,Q68,S68,U68,W68,Y68,AA68,AC68,AE68,AG68)</f>
        <v>0</v>
      </c>
      <c r="AL68" s="41">
        <f>HLOOKUP($AL$2,$BD$4:$BR$66,ROW(A66)-3,FALSE)</f>
        <v>0</v>
      </c>
      <c r="AM68" s="33" t="str">
        <f>IF(AL68&lt;&gt;0,RANK(AL68,$AL$5:$AL$66),"")</f>
        <v/>
      </c>
    </row>
    <row r="69" spans="1:70" ht="18" x14ac:dyDescent="0.2">
      <c r="A69" s="74"/>
      <c r="B69" s="77" t="str">
        <f>IF(ISNA(VLOOKUP(A69,'Licenciés Jeunes 2023'!A:C,3,0)),"",VLOOKUP(A69,'Licenciés Jeunes 2023'!A:C,3,0))</f>
        <v/>
      </c>
      <c r="C69" s="75" t="str">
        <f>IF(ISNA(VLOOKUP(A69,'Licenciés Jeunes 2023'!A:C,2,0)),"",VLOOKUP(A69,'Licenciés Jeunes 2023'!A:C,2,0))</f>
        <v/>
      </c>
      <c r="D69" s="75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LIGUE")),"",COUNTIFS($D$5:$D$66,"&lt;&gt;"&amp;"",$D$5:$D$66,"&lt;&gt;"&amp;"NL",$D$5:$D$66,"&lt;&gt;"&amp;"HORS LIGUE",E$5:E$66,"&lt;"&amp;E69)+1),Paramètres!$B$3:$C$56,2,FALSE)*Paramètres!$N$3))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LIGUE")),"",COUNTIFS($D$5:$D$66,"&lt;&gt;"&amp;"",$D$5:$D$66,"&lt;&gt;"&amp;"NL",$D$5:$D$66,"&lt;&gt;"&amp;"HORS LIGUE",G$5:G$66,"&lt;"&amp;G69)+1),Paramètres!$B$3:$C$56,2,FALSE)*Paramètres!$N$4))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LIGUE")),"",COUNTIFS($D$5:$D$66,"&lt;&gt;"&amp;"",$D$5:$D$66,"&lt;&gt;"&amp;"NL",$D$5:$D$66,"&lt;&gt;"&amp;"HORS LIGUE",I$5:I$66,"&lt;"&amp;I69)+1),Paramètres!$B$3:$C$56,2,FALSE)*Paramètres!$N$5))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LIGUE")),"",COUNTIFS($D$5:$D$66,"&lt;&gt;"&amp;"",$D$5:$D$66,"&lt;&gt;"&amp;"NL",$D$5:$D$66,"&lt;&gt;"&amp;"HORS LIGUE",K$5:K$66,"&lt;"&amp;K69)+1),Paramètres!$B$3:$C$56,2,FALSE)*Paramètres!$N$6))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LIGUE")),"",COUNTIFS($D$5:$D$66,"&lt;&gt;"&amp;"",$D$5:$D$66,"&lt;&gt;"&amp;"NL",$D$5:$D$66,"&lt;&gt;"&amp;"HORS LIGUE",M$5:M$66,"&lt;"&amp;M69)+1),Paramètres!$B$3:$C$56,2,FALSE)*Paramètres!$N$7))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LIGUE")),"",COUNTIFS($D$5:$D$66,"&lt;&gt;"&amp;"",$D$5:$D$66,"&lt;&gt;"&amp;"NL",$D$5:$D$66,"&lt;&gt;"&amp;"HORS LIGUE",O$5:O$66,"&lt;"&amp;O69)+1),Paramètres!$B$3:$C$56,2,FALSE)*Paramètres!$N$8))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LIGUE")),"",COUNTIFS($D$5:$D$66,"&lt;&gt;"&amp;"",$D$5:$D$66,"&lt;&gt;"&amp;"NL",$D$5:$D$66,"&lt;&gt;"&amp;"HORS LIGUE",Q$5:Q$66,"&lt;"&amp;Q69)+1),Paramètres!$B$3:$C$56,2,FALSE)*Paramètres!$N$9))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LIGUE")),"",COUNTIFS($D$5:$D$66,"&lt;&gt;"&amp;"",$D$5:$D$66,"&lt;&gt;"&amp;"NL",$D$5:$D$66,"&lt;&gt;"&amp;"HORS LIGUE",S$5:S$66,"&lt;"&amp;S69)+1),Paramètres!$B$3:$C$56,2,FALSE)*Paramètres!$N$10))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LIGUE")),"",COUNTIFS($D$5:$D$66,"&lt;&gt;"&amp;"",$D$5:$D$66,"&lt;&gt;"&amp;"NL",$D$5:$D$66,"&lt;&gt;"&amp;"HORS LIGUE",U$5:U$66,"&lt;"&amp;U69)+1),Paramètres!$B$3:$C$56,2,FALSE)*Paramètres!$N$11))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LIGUE")),"",COUNTIFS($D$5:$D$66,"&lt;&gt;"&amp;"",$D$5:$D$66,"&lt;&gt;"&amp;"NL",$D$5:$D$66,"&lt;&gt;"&amp;"HORS LIGUE",W$5:W$66,"&lt;"&amp;W69)+1),Paramètres!$B$3:$C$56,2,FALSE)*Paramètres!$N$12))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LIGUE")),"",COUNTIFS($D$5:$D$66,"&lt;&gt;"&amp;"",$D$5:$D$66,"&lt;&gt;"&amp;"NL",$D$5:$D$66,"&lt;&gt;"&amp;"HORS LIGUE",Y$5:Y$66,"&lt;"&amp;Y69)+1),Paramètres!$B$3:$C$56,2,FALSE)*Paramètres!$N$13))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LIGUE")),"",COUNTIFS($D$5:$D$66,"&lt;&gt;"&amp;"",$D$5:$D$66,"&lt;&gt;"&amp;"NL",$D$5:$D$66,"&lt;&gt;"&amp;"HORS LIGUE",AA$5:AA$66,"&lt;"&amp;AA69)+1),Paramètres!$B$3:$C$56,2,FALSE)*Paramètres!$N$14))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LIGUE")),"",COUNTIFS($D$5:$D$66,"&lt;&gt;"&amp;"",$D$5:$D$66,"&lt;&gt;"&amp;"NL",$D$5:$D$66,"&lt;&gt;"&amp;"HORS LIGUE",AC$5:AC$66,"&lt;"&amp;AC69)+1),Paramètres!$B$3:$C$56,2,FALSE)*Paramètres!$N$15))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LIGUE")),"",COUNTIFS($D$5:$D$66,"&lt;&gt;"&amp;"",$D$5:$D$66,"&lt;&gt;"&amp;"NL",$D$5:$D$66,"&lt;&gt;"&amp;"HORS LIGUE",AE$5:AE$66,"&lt;"&amp;AE69)+1),Paramètres!$B$3:$C$56,2,FALSE)*Paramètres!$N$16))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LIGUE")),"",COUNTIFS($D$5:$D$66,"&lt;&gt;"&amp;"",$D$5:$D$66,"&lt;&gt;"&amp;"NL",$D$5:$D$66,"&lt;&gt;"&amp;"HORS LIGUE",AG$5:AG$66,"&lt;"&amp;AG69)+1),Paramètres!$B$3:$C$56,2,FALSE)*Paramètres!$N$17))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IF(AI69&lt;&gt;0,RANK(AI69,$AI$5:$AI$66),"")</f>
        <v/>
      </c>
      <c r="AK69" s="5">
        <f>COUNTA(E69,G69,I69,K69,M69,O69,Q69,S69,U69,W69,Y69,AA69,AC69,AE69,AG69)</f>
        <v>0</v>
      </c>
      <c r="AL69" s="41">
        <f>HLOOKUP($AL$2,$BD$4:$BR$66,ROW(A66)-3,FALSE)</f>
        <v>0</v>
      </c>
      <c r="AM69" s="33" t="str">
        <f>IF(AL69&lt;&gt;0,RANK(AL69,$AL$5:$AL$66),"")</f>
        <v/>
      </c>
    </row>
    <row r="70" spans="1:70" ht="18" x14ac:dyDescent="0.2">
      <c r="A70" s="74"/>
      <c r="B70" s="77" t="str">
        <f>IF(ISNA(VLOOKUP(A70,'Licenciés Jeunes 2023'!A:C,3,0)),"",VLOOKUP(A70,'Licenciés Jeunes 2023'!A:C,3,0))</f>
        <v/>
      </c>
      <c r="C70" s="75" t="str">
        <f>IF(ISNA(VLOOKUP(A70,'Licenciés Jeunes 2023'!A:C,2,0)),"",VLOOKUP(A70,'Licenciés Jeunes 2023'!A:C,2,0))</f>
        <v/>
      </c>
      <c r="D70" s="75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LIGUE")),"",COUNTIFS($D$5:$D$66,"&lt;&gt;"&amp;"",$D$5:$D$66,"&lt;&gt;"&amp;"NL",$D$5:$D$66,"&lt;&gt;"&amp;"HORS LIGUE",E$5:E$66,"&lt;"&amp;E70)+1),Paramètres!$B$3:$C$56,2,FALSE)*Paramètres!$N$3))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LIGUE")),"",COUNTIFS($D$5:$D$66,"&lt;&gt;"&amp;"",$D$5:$D$66,"&lt;&gt;"&amp;"NL",$D$5:$D$66,"&lt;&gt;"&amp;"HORS LIGUE",G$5:G$66,"&lt;"&amp;G70)+1),Paramètres!$B$3:$C$56,2,FALSE)*Paramètres!$N$4))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LIGUE")),"",COUNTIFS($D$5:$D$66,"&lt;&gt;"&amp;"",$D$5:$D$66,"&lt;&gt;"&amp;"NL",$D$5:$D$66,"&lt;&gt;"&amp;"HORS LIGUE",I$5:I$66,"&lt;"&amp;I70)+1),Paramètres!$B$3:$C$56,2,FALSE)*Paramètres!$N$5))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LIGUE")),"",COUNTIFS($D$5:$D$66,"&lt;&gt;"&amp;"",$D$5:$D$66,"&lt;&gt;"&amp;"NL",$D$5:$D$66,"&lt;&gt;"&amp;"HORS LIGUE",K$5:K$66,"&lt;"&amp;K70)+1),Paramètres!$B$3:$C$56,2,FALSE)*Paramètres!$N$6))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LIGUE")),"",COUNTIFS($D$5:$D$66,"&lt;&gt;"&amp;"",$D$5:$D$66,"&lt;&gt;"&amp;"NL",$D$5:$D$66,"&lt;&gt;"&amp;"HORS LIGUE",M$5:M$66,"&lt;"&amp;M70)+1),Paramètres!$B$3:$C$56,2,FALSE)*Paramètres!$N$7))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LIGUE")),"",COUNTIFS($D$5:$D$66,"&lt;&gt;"&amp;"",$D$5:$D$66,"&lt;&gt;"&amp;"NL",$D$5:$D$66,"&lt;&gt;"&amp;"HORS LIGUE",O$5:O$66,"&lt;"&amp;O70)+1),Paramètres!$B$3:$C$56,2,FALSE)*Paramètres!$N$8))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LIGUE")),"",COUNTIFS($D$5:$D$66,"&lt;&gt;"&amp;"",$D$5:$D$66,"&lt;&gt;"&amp;"NL",$D$5:$D$66,"&lt;&gt;"&amp;"HORS LIGUE",Q$5:Q$66,"&lt;"&amp;Q70)+1),Paramètres!$B$3:$C$56,2,FALSE)*Paramètres!$N$9))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LIGUE")),"",COUNTIFS($D$5:$D$66,"&lt;&gt;"&amp;"",$D$5:$D$66,"&lt;&gt;"&amp;"NL",$D$5:$D$66,"&lt;&gt;"&amp;"HORS LIGUE",S$5:S$66,"&lt;"&amp;S70)+1),Paramètres!$B$3:$C$56,2,FALSE)*Paramètres!$N$10))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LIGUE")),"",COUNTIFS($D$5:$D$66,"&lt;&gt;"&amp;"",$D$5:$D$66,"&lt;&gt;"&amp;"NL",$D$5:$D$66,"&lt;&gt;"&amp;"HORS LIGUE",U$5:U$66,"&lt;"&amp;U70)+1),Paramètres!$B$3:$C$56,2,FALSE)*Paramètres!$N$11))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LIGUE")),"",COUNTIFS($D$5:$D$66,"&lt;&gt;"&amp;"",$D$5:$D$66,"&lt;&gt;"&amp;"NL",$D$5:$D$66,"&lt;&gt;"&amp;"HORS LIGUE",W$5:W$66,"&lt;"&amp;W70)+1),Paramètres!$B$3:$C$56,2,FALSE)*Paramètres!$N$12))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LIGUE")),"",COUNTIFS($D$5:$D$66,"&lt;&gt;"&amp;"",$D$5:$D$66,"&lt;&gt;"&amp;"NL",$D$5:$D$66,"&lt;&gt;"&amp;"HORS LIGUE",Y$5:Y$66,"&lt;"&amp;Y70)+1),Paramètres!$B$3:$C$56,2,FALSE)*Paramètres!$N$13))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LIGUE")),"",COUNTIFS($D$5:$D$66,"&lt;&gt;"&amp;"",$D$5:$D$66,"&lt;&gt;"&amp;"NL",$D$5:$D$66,"&lt;&gt;"&amp;"HORS LIGUE",AA$5:AA$66,"&lt;"&amp;AA70)+1),Paramètres!$B$3:$C$56,2,FALSE)*Paramètres!$N$14))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LIGUE")),"",COUNTIFS($D$5:$D$66,"&lt;&gt;"&amp;"",$D$5:$D$66,"&lt;&gt;"&amp;"NL",$D$5:$D$66,"&lt;&gt;"&amp;"HORS LIGUE",AC$5:AC$66,"&lt;"&amp;AC70)+1),Paramètres!$B$3:$C$56,2,FALSE)*Paramètres!$N$15))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LIGUE")),"",COUNTIFS($D$5:$D$66,"&lt;&gt;"&amp;"",$D$5:$D$66,"&lt;&gt;"&amp;"NL",$D$5:$D$66,"&lt;&gt;"&amp;"HORS LIGUE",AE$5:AE$66,"&lt;"&amp;AE70)+1),Paramètres!$B$3:$C$56,2,FALSE)*Paramètres!$N$16))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LIGUE")),"",COUNTIFS($D$5:$D$66,"&lt;&gt;"&amp;"",$D$5:$D$66,"&lt;&gt;"&amp;"NL",$D$5:$D$66,"&lt;&gt;"&amp;"HORS LIGUE",AG$5:AG$66,"&lt;"&amp;AG70)+1),Paramètres!$B$3:$C$56,2,FALSE)*Paramètres!$N$17))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IF(AI70&lt;&gt;0,RANK(AI70,$AI$5:$AI$66),"")</f>
        <v/>
      </c>
      <c r="AK70" s="5">
        <f>COUNTA(E70,G70,I70,K70,M70,O70,Q70,S70,U70,W70,Y70,AA70,AC70,AE70,AG70)</f>
        <v>0</v>
      </c>
      <c r="AL70" s="41">
        <f>HLOOKUP($AL$2,$BD$4:$BR$66,ROW(A66)-3,FALSE)</f>
        <v>0</v>
      </c>
      <c r="AM70" s="33" t="str">
        <f>IF(AL70&lt;&gt;0,RANK(AL70,$AL$5:$AL$66),"")</f>
        <v/>
      </c>
    </row>
    <row r="71" spans="1:70" ht="18" x14ac:dyDescent="0.2">
      <c r="A71" s="74"/>
      <c r="B71" s="77" t="str">
        <f>IF(ISNA(VLOOKUP(A71,'Licenciés Jeunes 2023'!A:C,3,0)),"",VLOOKUP(A71,'Licenciés Jeunes 2023'!A:C,3,0))</f>
        <v/>
      </c>
      <c r="C71" s="75" t="str">
        <f>IF(ISNA(VLOOKUP(A71,'Licenciés Jeunes 2023'!A:C,2,0)),"",VLOOKUP(A71,'Licenciés Jeunes 2023'!A:C,2,0))</f>
        <v/>
      </c>
      <c r="D71" s="75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LIGUE")),"",COUNTIFS($D$5:$D$66,"&lt;&gt;"&amp;"",$D$5:$D$66,"&lt;&gt;"&amp;"NL",$D$5:$D$66,"&lt;&gt;"&amp;"HORS LIGUE",E$5:E$66,"&lt;"&amp;E71)+1),Paramètres!$B$3:$C$56,2,FALSE)*Paramètres!$N$3))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LIGUE")),"",COUNTIFS($D$5:$D$66,"&lt;&gt;"&amp;"",$D$5:$D$66,"&lt;&gt;"&amp;"NL",$D$5:$D$66,"&lt;&gt;"&amp;"HORS LIGUE",G$5:G$66,"&lt;"&amp;G71)+1),Paramètres!$B$3:$C$56,2,FALSE)*Paramètres!$N$4))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LIGUE")),"",COUNTIFS($D$5:$D$66,"&lt;&gt;"&amp;"",$D$5:$D$66,"&lt;&gt;"&amp;"NL",$D$5:$D$66,"&lt;&gt;"&amp;"HORS LIGUE",I$5:I$66,"&lt;"&amp;I71)+1),Paramètres!$B$3:$C$56,2,FALSE)*Paramètres!$N$5))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LIGUE")),"",COUNTIFS($D$5:$D$66,"&lt;&gt;"&amp;"",$D$5:$D$66,"&lt;&gt;"&amp;"NL",$D$5:$D$66,"&lt;&gt;"&amp;"HORS LIGUE",K$5:K$66,"&lt;"&amp;K71)+1),Paramètres!$B$3:$C$56,2,FALSE)*Paramètres!$N$6))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LIGUE")),"",COUNTIFS($D$5:$D$66,"&lt;&gt;"&amp;"",$D$5:$D$66,"&lt;&gt;"&amp;"NL",$D$5:$D$66,"&lt;&gt;"&amp;"HORS LIGUE",M$5:M$66,"&lt;"&amp;M71)+1),Paramètres!$B$3:$C$56,2,FALSE)*Paramètres!$N$7))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LIGUE")),"",COUNTIFS($D$5:$D$66,"&lt;&gt;"&amp;"",$D$5:$D$66,"&lt;&gt;"&amp;"NL",$D$5:$D$66,"&lt;&gt;"&amp;"HORS LIGUE",O$5:O$66,"&lt;"&amp;O71)+1),Paramètres!$B$3:$C$56,2,FALSE)*Paramètres!$N$8))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LIGUE")),"",COUNTIFS($D$5:$D$66,"&lt;&gt;"&amp;"",$D$5:$D$66,"&lt;&gt;"&amp;"NL",$D$5:$D$66,"&lt;&gt;"&amp;"HORS LIGUE",Q$5:Q$66,"&lt;"&amp;Q71)+1),Paramètres!$B$3:$C$56,2,FALSE)*Paramètres!$N$9))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LIGUE")),"",COUNTIFS($D$5:$D$66,"&lt;&gt;"&amp;"",$D$5:$D$66,"&lt;&gt;"&amp;"NL",$D$5:$D$66,"&lt;&gt;"&amp;"HORS LIGUE",S$5:S$66,"&lt;"&amp;S71)+1),Paramètres!$B$3:$C$56,2,FALSE)*Paramètres!$N$10))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LIGUE")),"",COUNTIFS($D$5:$D$66,"&lt;&gt;"&amp;"",$D$5:$D$66,"&lt;&gt;"&amp;"NL",$D$5:$D$66,"&lt;&gt;"&amp;"HORS LIGUE",U$5:U$66,"&lt;"&amp;U71)+1),Paramètres!$B$3:$C$56,2,FALSE)*Paramètres!$N$11))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LIGUE")),"",COUNTIFS($D$5:$D$66,"&lt;&gt;"&amp;"",$D$5:$D$66,"&lt;&gt;"&amp;"NL",$D$5:$D$66,"&lt;&gt;"&amp;"HORS LIGUE",W$5:W$66,"&lt;"&amp;W71)+1),Paramètres!$B$3:$C$56,2,FALSE)*Paramètres!$N$12))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LIGUE")),"",COUNTIFS($D$5:$D$66,"&lt;&gt;"&amp;"",$D$5:$D$66,"&lt;&gt;"&amp;"NL",$D$5:$D$66,"&lt;&gt;"&amp;"HORS LIGUE",Y$5:Y$66,"&lt;"&amp;Y71)+1),Paramètres!$B$3:$C$56,2,FALSE)*Paramètres!$N$13))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LIGUE")),"",COUNTIFS($D$5:$D$66,"&lt;&gt;"&amp;"",$D$5:$D$66,"&lt;&gt;"&amp;"NL",$D$5:$D$66,"&lt;&gt;"&amp;"HORS LIGUE",AA$5:AA$66,"&lt;"&amp;AA71)+1),Paramètres!$B$3:$C$56,2,FALSE)*Paramètres!$N$14))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LIGUE")),"",COUNTIFS($D$5:$D$66,"&lt;&gt;"&amp;"",$D$5:$D$66,"&lt;&gt;"&amp;"NL",$D$5:$D$66,"&lt;&gt;"&amp;"HORS LIGUE",AC$5:AC$66,"&lt;"&amp;AC71)+1),Paramètres!$B$3:$C$56,2,FALSE)*Paramètres!$N$15))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LIGUE")),"",COUNTIFS($D$5:$D$66,"&lt;&gt;"&amp;"",$D$5:$D$66,"&lt;&gt;"&amp;"NL",$D$5:$D$66,"&lt;&gt;"&amp;"HORS LIGUE",AE$5:AE$66,"&lt;"&amp;AE71)+1),Paramètres!$B$3:$C$56,2,FALSE)*Paramètres!$N$16))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LIGUE")),"",COUNTIFS($D$5:$D$66,"&lt;&gt;"&amp;"",$D$5:$D$66,"&lt;&gt;"&amp;"NL",$D$5:$D$66,"&lt;&gt;"&amp;"HORS LIGUE",AG$5:AG$66,"&lt;"&amp;AG71)+1),Paramètres!$B$3:$C$56,2,FALSE)*Paramètres!$N$17))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IF(AI71&lt;&gt;0,RANK(AI71,$AI$5:$AI$66),"")</f>
        <v/>
      </c>
      <c r="AK71" s="5">
        <f>COUNTA(E71,G71,I71,K71,M71,O71,Q71,S71,U71,W71,Y71,AA71,AC71,AE71,AG71)</f>
        <v>0</v>
      </c>
      <c r="AL71" s="41">
        <f>HLOOKUP($AL$2,$BD$4:$BR$66,ROW(A66)-3,FALSE)</f>
        <v>0</v>
      </c>
      <c r="AM71" s="33" t="str">
        <f>IF(AL71&lt;&gt;0,RANK(AL71,$AL$5:$AL$66),"")</f>
        <v/>
      </c>
    </row>
    <row r="72" spans="1:70" ht="18" x14ac:dyDescent="0.2">
      <c r="A72" s="74"/>
      <c r="B72" s="77" t="str">
        <f>IF(ISNA(VLOOKUP(A72,'Licenciés Jeunes 2023'!A:C,3,0)),"",VLOOKUP(A72,'Licenciés Jeunes 2023'!A:C,3,0))</f>
        <v/>
      </c>
      <c r="C72" s="75" t="str">
        <f>IF(ISNA(VLOOKUP(A72,'Licenciés Jeunes 2023'!A:C,2,0)),"",VLOOKUP(A72,'Licenciés Jeunes 2023'!A:C,2,0))</f>
        <v/>
      </c>
      <c r="D72" s="75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LIGUE")),"",COUNTIFS($D$5:$D$66,"&lt;&gt;"&amp;"",$D$5:$D$66,"&lt;&gt;"&amp;"NL",$D$5:$D$66,"&lt;&gt;"&amp;"HORS LIGUE",E$5:E$66,"&lt;"&amp;E72)+1),Paramètres!$B$3:$C$56,2,FALSE)*Paramètres!$N$3))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LIGUE")),"",COUNTIFS($D$5:$D$66,"&lt;&gt;"&amp;"",$D$5:$D$66,"&lt;&gt;"&amp;"NL",$D$5:$D$66,"&lt;&gt;"&amp;"HORS LIGUE",G$5:G$66,"&lt;"&amp;G72)+1),Paramètres!$B$3:$C$56,2,FALSE)*Paramètres!$N$4))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LIGUE")),"",COUNTIFS($D$5:$D$66,"&lt;&gt;"&amp;"",$D$5:$D$66,"&lt;&gt;"&amp;"NL",$D$5:$D$66,"&lt;&gt;"&amp;"HORS LIGUE",I$5:I$66,"&lt;"&amp;I72)+1),Paramètres!$B$3:$C$56,2,FALSE)*Paramètres!$N$5))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LIGUE")),"",COUNTIFS($D$5:$D$66,"&lt;&gt;"&amp;"",$D$5:$D$66,"&lt;&gt;"&amp;"NL",$D$5:$D$66,"&lt;&gt;"&amp;"HORS LIGUE",K$5:K$66,"&lt;"&amp;K72)+1),Paramètres!$B$3:$C$56,2,FALSE)*Paramètres!$N$6))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LIGUE")),"",COUNTIFS($D$5:$D$66,"&lt;&gt;"&amp;"",$D$5:$D$66,"&lt;&gt;"&amp;"NL",$D$5:$D$66,"&lt;&gt;"&amp;"HORS LIGUE",M$5:M$66,"&lt;"&amp;M72)+1),Paramètres!$B$3:$C$56,2,FALSE)*Paramètres!$N$7))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LIGUE")),"",COUNTIFS($D$5:$D$66,"&lt;&gt;"&amp;"",$D$5:$D$66,"&lt;&gt;"&amp;"NL",$D$5:$D$66,"&lt;&gt;"&amp;"HORS LIGUE",O$5:O$66,"&lt;"&amp;O72)+1),Paramètres!$B$3:$C$56,2,FALSE)*Paramètres!$N$8))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LIGUE")),"",COUNTIFS($D$5:$D$66,"&lt;&gt;"&amp;"",$D$5:$D$66,"&lt;&gt;"&amp;"NL",$D$5:$D$66,"&lt;&gt;"&amp;"HORS LIGUE",Q$5:Q$66,"&lt;"&amp;Q72)+1),Paramètres!$B$3:$C$56,2,FALSE)*Paramètres!$N$9))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LIGUE")),"",COUNTIFS($D$5:$D$66,"&lt;&gt;"&amp;"",$D$5:$D$66,"&lt;&gt;"&amp;"NL",$D$5:$D$66,"&lt;&gt;"&amp;"HORS LIGUE",S$5:S$66,"&lt;"&amp;S72)+1),Paramètres!$B$3:$C$56,2,FALSE)*Paramètres!$N$10))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LIGUE")),"",COUNTIFS($D$5:$D$66,"&lt;&gt;"&amp;"",$D$5:$D$66,"&lt;&gt;"&amp;"NL",$D$5:$D$66,"&lt;&gt;"&amp;"HORS LIGUE",U$5:U$66,"&lt;"&amp;U72)+1),Paramètres!$B$3:$C$56,2,FALSE)*Paramètres!$N$11))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LIGUE")),"",COUNTIFS($D$5:$D$66,"&lt;&gt;"&amp;"",$D$5:$D$66,"&lt;&gt;"&amp;"NL",$D$5:$D$66,"&lt;&gt;"&amp;"HORS LIGUE",W$5:W$66,"&lt;"&amp;W72)+1),Paramètres!$B$3:$C$56,2,FALSE)*Paramètres!$N$12))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LIGUE")),"",COUNTIFS($D$5:$D$66,"&lt;&gt;"&amp;"",$D$5:$D$66,"&lt;&gt;"&amp;"NL",$D$5:$D$66,"&lt;&gt;"&amp;"HORS LIGUE",Y$5:Y$66,"&lt;"&amp;Y72)+1),Paramètres!$B$3:$C$56,2,FALSE)*Paramètres!$N$13))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LIGUE")),"",COUNTIFS($D$5:$D$66,"&lt;&gt;"&amp;"",$D$5:$D$66,"&lt;&gt;"&amp;"NL",$D$5:$D$66,"&lt;&gt;"&amp;"HORS LIGUE",AA$5:AA$66,"&lt;"&amp;AA72)+1),Paramètres!$B$3:$C$56,2,FALSE)*Paramètres!$N$14))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LIGUE")),"",COUNTIFS($D$5:$D$66,"&lt;&gt;"&amp;"",$D$5:$D$66,"&lt;&gt;"&amp;"NL",$D$5:$D$66,"&lt;&gt;"&amp;"HORS LIGUE",AC$5:AC$66,"&lt;"&amp;AC72)+1),Paramètres!$B$3:$C$56,2,FALSE)*Paramètres!$N$15))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LIGUE")),"",COUNTIFS($D$5:$D$66,"&lt;&gt;"&amp;"",$D$5:$D$66,"&lt;&gt;"&amp;"NL",$D$5:$D$66,"&lt;&gt;"&amp;"HORS LIGUE",AE$5:AE$66,"&lt;"&amp;AE72)+1),Paramètres!$B$3:$C$56,2,FALSE)*Paramètres!$N$16))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LIGUE")),"",COUNTIFS($D$5:$D$66,"&lt;&gt;"&amp;"",$D$5:$D$66,"&lt;&gt;"&amp;"NL",$D$5:$D$66,"&lt;&gt;"&amp;"HORS LIGUE",AG$5:AG$66,"&lt;"&amp;AG72)+1),Paramètres!$B$3:$C$56,2,FALSE)*Paramètres!$N$17))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IF(AI72&lt;&gt;0,RANK(AI72,$AI$5:$AI$66),"")</f>
        <v/>
      </c>
      <c r="AK72" s="5">
        <f>COUNTA(E72,G72,I72,K72,M72,O72,Q72,S72,U72,W72,Y72,AA72,AC72,AE72,AG72)</f>
        <v>0</v>
      </c>
      <c r="AL72" s="41">
        <f>HLOOKUP($AL$2,$BD$4:$BR$66,ROW(A66)-3,FALSE)</f>
        <v>0</v>
      </c>
      <c r="AM72" s="33" t="str">
        <f>IF(AL72&lt;&gt;0,RANK(AL72,$AL$5:$AL$66),"")</f>
        <v/>
      </c>
    </row>
    <row r="73" spans="1:70" ht="18" x14ac:dyDescent="0.2">
      <c r="A73" s="74"/>
      <c r="B73" s="77" t="str">
        <f>IF(ISNA(VLOOKUP(A73,'Licenciés Jeunes 2023'!A:C,3,0)),"",VLOOKUP(A73,'Licenciés Jeunes 2023'!A:C,3,0))</f>
        <v/>
      </c>
      <c r="C73" s="75" t="str">
        <f>IF(ISNA(VLOOKUP(A73,'Licenciés Jeunes 2023'!A:C,2,0)),"",VLOOKUP(A73,'Licenciés Jeunes 2023'!A:C,2,0))</f>
        <v/>
      </c>
      <c r="D73" s="75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LIGUE")),"",COUNTIFS($D$5:$D$66,"&lt;&gt;"&amp;"",$D$5:$D$66,"&lt;&gt;"&amp;"NL",$D$5:$D$66,"&lt;&gt;"&amp;"HORS LIGUE",E$5:E$66,"&lt;"&amp;E73)+1),Paramètres!$B$3:$C$56,2,FALSE)*Paramètres!$N$3))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LIGUE")),"",COUNTIFS($D$5:$D$66,"&lt;&gt;"&amp;"",$D$5:$D$66,"&lt;&gt;"&amp;"NL",$D$5:$D$66,"&lt;&gt;"&amp;"HORS LIGUE",G$5:G$66,"&lt;"&amp;G73)+1),Paramètres!$B$3:$C$56,2,FALSE)*Paramètres!$N$4))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LIGUE")),"",COUNTIFS($D$5:$D$66,"&lt;&gt;"&amp;"",$D$5:$D$66,"&lt;&gt;"&amp;"NL",$D$5:$D$66,"&lt;&gt;"&amp;"HORS LIGUE",I$5:I$66,"&lt;"&amp;I73)+1),Paramètres!$B$3:$C$56,2,FALSE)*Paramètres!$N$5))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LIGUE")),"",COUNTIFS($D$5:$D$66,"&lt;&gt;"&amp;"",$D$5:$D$66,"&lt;&gt;"&amp;"NL",$D$5:$D$66,"&lt;&gt;"&amp;"HORS LIGUE",K$5:K$66,"&lt;"&amp;K73)+1),Paramètres!$B$3:$C$56,2,FALSE)*Paramètres!$N$6))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LIGUE")),"",COUNTIFS($D$5:$D$66,"&lt;&gt;"&amp;"",$D$5:$D$66,"&lt;&gt;"&amp;"NL",$D$5:$D$66,"&lt;&gt;"&amp;"HORS LIGUE",M$5:M$66,"&lt;"&amp;M73)+1),Paramètres!$B$3:$C$56,2,FALSE)*Paramètres!$N$7))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LIGUE")),"",COUNTIFS($D$5:$D$66,"&lt;&gt;"&amp;"",$D$5:$D$66,"&lt;&gt;"&amp;"NL",$D$5:$D$66,"&lt;&gt;"&amp;"HORS LIGUE",O$5:O$66,"&lt;"&amp;O73)+1),Paramètres!$B$3:$C$56,2,FALSE)*Paramètres!$N$8))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LIGUE")),"",COUNTIFS($D$5:$D$66,"&lt;&gt;"&amp;"",$D$5:$D$66,"&lt;&gt;"&amp;"NL",$D$5:$D$66,"&lt;&gt;"&amp;"HORS LIGUE",Q$5:Q$66,"&lt;"&amp;Q73)+1),Paramètres!$B$3:$C$56,2,FALSE)*Paramètres!$N$9))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LIGUE")),"",COUNTIFS($D$5:$D$66,"&lt;&gt;"&amp;"",$D$5:$D$66,"&lt;&gt;"&amp;"NL",$D$5:$D$66,"&lt;&gt;"&amp;"HORS LIGUE",S$5:S$66,"&lt;"&amp;S73)+1),Paramètres!$B$3:$C$56,2,FALSE)*Paramètres!$N$10))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LIGUE")),"",COUNTIFS($D$5:$D$66,"&lt;&gt;"&amp;"",$D$5:$D$66,"&lt;&gt;"&amp;"NL",$D$5:$D$66,"&lt;&gt;"&amp;"HORS LIGUE",U$5:U$66,"&lt;"&amp;U73)+1),Paramètres!$B$3:$C$56,2,FALSE)*Paramètres!$N$11))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LIGUE")),"",COUNTIFS($D$5:$D$66,"&lt;&gt;"&amp;"",$D$5:$D$66,"&lt;&gt;"&amp;"NL",$D$5:$D$66,"&lt;&gt;"&amp;"HORS LIGUE",W$5:W$66,"&lt;"&amp;W73)+1),Paramètres!$B$3:$C$56,2,FALSE)*Paramètres!$N$12))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LIGUE")),"",COUNTIFS($D$5:$D$66,"&lt;&gt;"&amp;"",$D$5:$D$66,"&lt;&gt;"&amp;"NL",$D$5:$D$66,"&lt;&gt;"&amp;"HORS LIGUE",Y$5:Y$66,"&lt;"&amp;Y73)+1),Paramètres!$B$3:$C$56,2,FALSE)*Paramètres!$N$13))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LIGUE")),"",COUNTIFS($D$5:$D$66,"&lt;&gt;"&amp;"",$D$5:$D$66,"&lt;&gt;"&amp;"NL",$D$5:$D$66,"&lt;&gt;"&amp;"HORS LIGUE",AA$5:AA$66,"&lt;"&amp;AA73)+1),Paramètres!$B$3:$C$56,2,FALSE)*Paramètres!$N$14))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LIGUE")),"",COUNTIFS($D$5:$D$66,"&lt;&gt;"&amp;"",$D$5:$D$66,"&lt;&gt;"&amp;"NL",$D$5:$D$66,"&lt;&gt;"&amp;"HORS LIGUE",AC$5:AC$66,"&lt;"&amp;AC73)+1),Paramètres!$B$3:$C$56,2,FALSE)*Paramètres!$N$15))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LIGUE")),"",COUNTIFS($D$5:$D$66,"&lt;&gt;"&amp;"",$D$5:$D$66,"&lt;&gt;"&amp;"NL",$D$5:$D$66,"&lt;&gt;"&amp;"HORS LIGUE",AE$5:AE$66,"&lt;"&amp;AE73)+1),Paramètres!$B$3:$C$56,2,FALSE)*Paramètres!$N$16))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LIGUE")),"",COUNTIFS($D$5:$D$66,"&lt;&gt;"&amp;"",$D$5:$D$66,"&lt;&gt;"&amp;"NL",$D$5:$D$66,"&lt;&gt;"&amp;"HORS LIGUE",AG$5:AG$66,"&lt;"&amp;AG73)+1),Paramètres!$B$3:$C$56,2,FALSE)*Paramètres!$N$17))</f>
        <v>0</v>
      </c>
      <c r="AI73" s="40">
        <f>F73+H73+J73+L73+N73+P73+R73+T73+V73+X73+Z73+AB73+AD73+AF73+AH73</f>
        <v>0</v>
      </c>
      <c r="AJ73" s="3" t="str">
        <f>IF(AI73&lt;&gt;0,RANK(AI73,$AI$5:$AI$66),"")</f>
        <v/>
      </c>
      <c r="AK73" s="5">
        <f>COUNTA(E73,G73,I73,K73,M73,O73,Q73,S73,U73,W73,Y73,AA73,AC73,AE73,AG73)</f>
        <v>0</v>
      </c>
      <c r="AL73" s="41">
        <f>HLOOKUP($AL$2,$BD$4:$BR$66,ROW(A66)-3,FALSE)</f>
        <v>0</v>
      </c>
      <c r="AM73" s="33" t="str">
        <f>IF(AL73&lt;&gt;0,RANK(AL73,$AL$5:$AL$66),"")</f>
        <v/>
      </c>
    </row>
    <row r="74" spans="1:70" ht="18" x14ac:dyDescent="0.2">
      <c r="A74" s="74"/>
      <c r="B74" s="77" t="str">
        <f>IF(ISNA(VLOOKUP(A74,'Licenciés Jeunes 2023'!A:C,3,0)),"",VLOOKUP(A74,'Licenciés Jeunes 2023'!A:C,3,0))</f>
        <v/>
      </c>
      <c r="C74" s="75" t="str">
        <f>IF(ISNA(VLOOKUP(A74,'Licenciés Jeunes 2023'!A:C,2,0)),"",VLOOKUP(A74,'Licenciés Jeunes 2023'!A:C,2,0))</f>
        <v/>
      </c>
      <c r="D74" s="75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LIGUE")),"",COUNTIFS($D$5:$D$66,"&lt;&gt;"&amp;"",$D$5:$D$66,"&lt;&gt;"&amp;"NL",$D$5:$D$66,"&lt;&gt;"&amp;"HORS LIGUE",E$5:E$66,"&lt;"&amp;E74)+1),Paramètres!$B$3:$C$56,2,FALSE)*Paramètres!$N$3))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LIGUE")),"",COUNTIFS($D$5:$D$66,"&lt;&gt;"&amp;"",$D$5:$D$66,"&lt;&gt;"&amp;"NL",$D$5:$D$66,"&lt;&gt;"&amp;"HORS LIGUE",G$5:G$66,"&lt;"&amp;G74)+1),Paramètres!$B$3:$C$56,2,FALSE)*Paramètres!$N$4))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LIGUE")),"",COUNTIFS($D$5:$D$66,"&lt;&gt;"&amp;"",$D$5:$D$66,"&lt;&gt;"&amp;"NL",$D$5:$D$66,"&lt;&gt;"&amp;"HORS LIGUE",I$5:I$66,"&lt;"&amp;I74)+1),Paramètres!$B$3:$C$56,2,FALSE)*Paramètres!$N$5))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LIGUE")),"",COUNTIFS($D$5:$D$66,"&lt;&gt;"&amp;"",$D$5:$D$66,"&lt;&gt;"&amp;"NL",$D$5:$D$66,"&lt;&gt;"&amp;"HORS LIGUE",K$5:K$66,"&lt;"&amp;K74)+1),Paramètres!$B$3:$C$56,2,FALSE)*Paramètres!$N$6))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LIGUE")),"",COUNTIFS($D$5:$D$66,"&lt;&gt;"&amp;"",$D$5:$D$66,"&lt;&gt;"&amp;"NL",$D$5:$D$66,"&lt;&gt;"&amp;"HORS LIGUE",M$5:M$66,"&lt;"&amp;M74)+1),Paramètres!$B$3:$C$56,2,FALSE)*Paramètres!$N$7))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LIGUE")),"",COUNTIFS($D$5:$D$66,"&lt;&gt;"&amp;"",$D$5:$D$66,"&lt;&gt;"&amp;"NL",$D$5:$D$66,"&lt;&gt;"&amp;"HORS LIGUE",O$5:O$66,"&lt;"&amp;O74)+1),Paramètres!$B$3:$C$56,2,FALSE)*Paramètres!$N$8))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LIGUE")),"",COUNTIFS($D$5:$D$66,"&lt;&gt;"&amp;"",$D$5:$D$66,"&lt;&gt;"&amp;"NL",$D$5:$D$66,"&lt;&gt;"&amp;"HORS LIGUE",Q$5:Q$66,"&lt;"&amp;Q74)+1),Paramètres!$B$3:$C$56,2,FALSE)*Paramètres!$N$9))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LIGUE")),"",COUNTIFS($D$5:$D$66,"&lt;&gt;"&amp;"",$D$5:$D$66,"&lt;&gt;"&amp;"NL",$D$5:$D$66,"&lt;&gt;"&amp;"HORS LIGUE",S$5:S$66,"&lt;"&amp;S74)+1),Paramètres!$B$3:$C$56,2,FALSE)*Paramètres!$N$10))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LIGUE")),"",COUNTIFS($D$5:$D$66,"&lt;&gt;"&amp;"",$D$5:$D$66,"&lt;&gt;"&amp;"NL",$D$5:$D$66,"&lt;&gt;"&amp;"HORS LIGUE",U$5:U$66,"&lt;"&amp;U74)+1),Paramètres!$B$3:$C$56,2,FALSE)*Paramètres!$N$11))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LIGUE")),"",COUNTIFS($D$5:$D$66,"&lt;&gt;"&amp;"",$D$5:$D$66,"&lt;&gt;"&amp;"NL",$D$5:$D$66,"&lt;&gt;"&amp;"HORS LIGUE",W$5:W$66,"&lt;"&amp;W74)+1),Paramètres!$B$3:$C$56,2,FALSE)*Paramètres!$N$12))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LIGUE")),"",COUNTIFS($D$5:$D$66,"&lt;&gt;"&amp;"",$D$5:$D$66,"&lt;&gt;"&amp;"NL",$D$5:$D$66,"&lt;&gt;"&amp;"HORS LIGUE",Y$5:Y$66,"&lt;"&amp;Y74)+1),Paramètres!$B$3:$C$56,2,FALSE)*Paramètres!$N$13))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LIGUE")),"",COUNTIFS($D$5:$D$66,"&lt;&gt;"&amp;"",$D$5:$D$66,"&lt;&gt;"&amp;"NL",$D$5:$D$66,"&lt;&gt;"&amp;"HORS LIGUE",AA$5:AA$66,"&lt;"&amp;AA74)+1),Paramètres!$B$3:$C$56,2,FALSE)*Paramètres!$N$14))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LIGUE")),"",COUNTIFS($D$5:$D$66,"&lt;&gt;"&amp;"",$D$5:$D$66,"&lt;&gt;"&amp;"NL",$D$5:$D$66,"&lt;&gt;"&amp;"HORS LIGUE",AC$5:AC$66,"&lt;"&amp;AC74)+1),Paramètres!$B$3:$C$56,2,FALSE)*Paramètres!$N$15))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LIGUE")),"",COUNTIFS($D$5:$D$66,"&lt;&gt;"&amp;"",$D$5:$D$66,"&lt;&gt;"&amp;"NL",$D$5:$D$66,"&lt;&gt;"&amp;"HORS LIGUE",AE$5:AE$66,"&lt;"&amp;AE74)+1),Paramètres!$B$3:$C$56,2,FALSE)*Paramètres!$N$16))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LIGUE")),"",COUNTIFS($D$5:$D$66,"&lt;&gt;"&amp;"",$D$5:$D$66,"&lt;&gt;"&amp;"NL",$D$5:$D$66,"&lt;&gt;"&amp;"HORS LIGUE",AG$5:AG$66,"&lt;"&amp;AG74)+1),Paramètres!$B$3:$C$56,2,FALSE)*Paramètres!$N$17))</f>
        <v>0</v>
      </c>
      <c r="AI74" s="40">
        <f>F74+H74+J74+L74+N74+P74+R74+T74+V74+X74+Z74+AB74+AD74+AF74+AH74</f>
        <v>0</v>
      </c>
      <c r="AJ74" s="3" t="str">
        <f>IF(AI74&lt;&gt;0,RANK(AI74,$AI$5:$AI$66),"")</f>
        <v/>
      </c>
      <c r="AK74" s="5">
        <f>COUNTA(E74,G74,I74,K74,M74,O74,Q74,S74,U74,W74,Y74,AA74,AC74,AE74,AG74)</f>
        <v>0</v>
      </c>
      <c r="AL74" s="41">
        <f>HLOOKUP($AL$2,$BD$4:$BR$66,ROW(A66)-3,FALSE)</f>
        <v>0</v>
      </c>
      <c r="AM74" s="33" t="str">
        <f>IF(AL74&lt;&gt;0,RANK(AL74,$AL$5:$AL$66),"")</f>
        <v/>
      </c>
    </row>
    <row r="75" spans="1:70" ht="18" x14ac:dyDescent="0.2">
      <c r="A75" s="74"/>
      <c r="B75" s="77" t="str">
        <f>IF(ISNA(VLOOKUP(A75,'Licenciés Jeunes 2023'!A:C,3,0)),"",VLOOKUP(A75,'Licenciés Jeunes 2023'!A:C,3,0))</f>
        <v/>
      </c>
      <c r="C75" s="75" t="str">
        <f>IF(ISNA(VLOOKUP(A75,'Licenciés Jeunes 2023'!A:C,2,0)),"",VLOOKUP(A75,'Licenciés Jeunes 2023'!A:C,2,0))</f>
        <v/>
      </c>
      <c r="D75" s="75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LIGUE")),"",COUNTIFS($D$5:$D$66,"&lt;&gt;"&amp;"",$D$5:$D$66,"&lt;&gt;"&amp;"NL",$D$5:$D$66,"&lt;&gt;"&amp;"HORS LIGUE",E$5:E$66,"&lt;"&amp;E75)+1),Paramètres!$B$3:$C$56,2,FALSE)*Paramètres!$N$3))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LIGUE")),"",COUNTIFS($D$5:$D$66,"&lt;&gt;"&amp;"",$D$5:$D$66,"&lt;&gt;"&amp;"NL",$D$5:$D$66,"&lt;&gt;"&amp;"HORS LIGUE",G$5:G$66,"&lt;"&amp;G75)+1),Paramètres!$B$3:$C$56,2,FALSE)*Paramètres!$N$4))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LIGUE")),"",COUNTIFS($D$5:$D$66,"&lt;&gt;"&amp;"",$D$5:$D$66,"&lt;&gt;"&amp;"NL",$D$5:$D$66,"&lt;&gt;"&amp;"HORS LIGUE",I$5:I$66,"&lt;"&amp;I75)+1),Paramètres!$B$3:$C$56,2,FALSE)*Paramètres!$N$5))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LIGUE")),"",COUNTIFS($D$5:$D$66,"&lt;&gt;"&amp;"",$D$5:$D$66,"&lt;&gt;"&amp;"NL",$D$5:$D$66,"&lt;&gt;"&amp;"HORS LIGUE",K$5:K$66,"&lt;"&amp;K75)+1),Paramètres!$B$3:$C$56,2,FALSE)*Paramètres!$N$6))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LIGUE")),"",COUNTIFS($D$5:$D$66,"&lt;&gt;"&amp;"",$D$5:$D$66,"&lt;&gt;"&amp;"NL",$D$5:$D$66,"&lt;&gt;"&amp;"HORS LIGUE",M$5:M$66,"&lt;"&amp;M75)+1),Paramètres!$B$3:$C$56,2,FALSE)*Paramètres!$N$7))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LIGUE")),"",COUNTIFS($D$5:$D$66,"&lt;&gt;"&amp;"",$D$5:$D$66,"&lt;&gt;"&amp;"NL",$D$5:$D$66,"&lt;&gt;"&amp;"HORS LIGUE",O$5:O$66,"&lt;"&amp;O75)+1),Paramètres!$B$3:$C$56,2,FALSE)*Paramètres!$N$8))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LIGUE")),"",COUNTIFS($D$5:$D$66,"&lt;&gt;"&amp;"",$D$5:$D$66,"&lt;&gt;"&amp;"NL",$D$5:$D$66,"&lt;&gt;"&amp;"HORS LIGUE",Q$5:Q$66,"&lt;"&amp;Q75)+1),Paramètres!$B$3:$C$56,2,FALSE)*Paramètres!$N$9))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LIGUE")),"",COUNTIFS($D$5:$D$66,"&lt;&gt;"&amp;"",$D$5:$D$66,"&lt;&gt;"&amp;"NL",$D$5:$D$66,"&lt;&gt;"&amp;"HORS LIGUE",S$5:S$66,"&lt;"&amp;S75)+1),Paramètres!$B$3:$C$56,2,FALSE)*Paramètres!$N$10))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LIGUE")),"",COUNTIFS($D$5:$D$66,"&lt;&gt;"&amp;"",$D$5:$D$66,"&lt;&gt;"&amp;"NL",$D$5:$D$66,"&lt;&gt;"&amp;"HORS LIGUE",U$5:U$66,"&lt;"&amp;U75)+1),Paramètres!$B$3:$C$56,2,FALSE)*Paramètres!$N$11))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LIGUE")),"",COUNTIFS($D$5:$D$66,"&lt;&gt;"&amp;"",$D$5:$D$66,"&lt;&gt;"&amp;"NL",$D$5:$D$66,"&lt;&gt;"&amp;"HORS LIGUE",W$5:W$66,"&lt;"&amp;W75)+1),Paramètres!$B$3:$C$56,2,FALSE)*Paramètres!$N$12))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LIGUE")),"",COUNTIFS($D$5:$D$66,"&lt;&gt;"&amp;"",$D$5:$D$66,"&lt;&gt;"&amp;"NL",$D$5:$D$66,"&lt;&gt;"&amp;"HORS LIGUE",Y$5:Y$66,"&lt;"&amp;Y75)+1),Paramètres!$B$3:$C$56,2,FALSE)*Paramètres!$N$13))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LIGUE")),"",COUNTIFS($D$5:$D$66,"&lt;&gt;"&amp;"",$D$5:$D$66,"&lt;&gt;"&amp;"NL",$D$5:$D$66,"&lt;&gt;"&amp;"HORS LIGUE",AA$5:AA$66,"&lt;"&amp;AA75)+1),Paramètres!$B$3:$C$56,2,FALSE)*Paramètres!$N$14))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LIGUE")),"",COUNTIFS($D$5:$D$66,"&lt;&gt;"&amp;"",$D$5:$D$66,"&lt;&gt;"&amp;"NL",$D$5:$D$66,"&lt;&gt;"&amp;"HORS LIGUE",AC$5:AC$66,"&lt;"&amp;AC75)+1),Paramètres!$B$3:$C$56,2,FALSE)*Paramètres!$N$15))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LIGUE")),"",COUNTIFS($D$5:$D$66,"&lt;&gt;"&amp;"",$D$5:$D$66,"&lt;&gt;"&amp;"NL",$D$5:$D$66,"&lt;&gt;"&amp;"HORS LIGUE",AE$5:AE$66,"&lt;"&amp;AE75)+1),Paramètres!$B$3:$C$56,2,FALSE)*Paramètres!$N$16))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LIGUE")),"",COUNTIFS($D$5:$D$66,"&lt;&gt;"&amp;"",$D$5:$D$66,"&lt;&gt;"&amp;"NL",$D$5:$D$66,"&lt;&gt;"&amp;"HORS LIGUE",AG$5:AG$66,"&lt;"&amp;AG75)+1),Paramètres!$B$3:$C$56,2,FALSE)*Paramètres!$N$17))</f>
        <v>0</v>
      </c>
      <c r="AI75" s="40">
        <f>F75+H75+J75+L75+N75+P75+R75+T75+V75+X75+Z75+AB75+AD75+AF75+AH75</f>
        <v>0</v>
      </c>
      <c r="AJ75" s="3" t="str">
        <f>IF(AI75&lt;&gt;0,RANK(AI75,$AI$5:$AI$66),"")</f>
        <v/>
      </c>
      <c r="AK75" s="5">
        <f>COUNTA(E75,G75,I75,K75,M75,O75,Q75,S75,U75,W75,Y75,AA75,AC75,AE75,AG75)</f>
        <v>0</v>
      </c>
      <c r="AL75" s="41">
        <f>HLOOKUP($AL$2,$BD$4:$BR$66,ROW(A66)-3,FALSE)</f>
        <v>0</v>
      </c>
      <c r="AM75" s="33" t="str">
        <f>IF(AL75&lt;&gt;0,RANK(AL75,$AL$5:$AL$66),"")</f>
        <v/>
      </c>
    </row>
    <row r="76" spans="1:70" ht="18" x14ac:dyDescent="0.2">
      <c r="A76" s="74"/>
      <c r="B76" s="77" t="str">
        <f>IF(ISNA(VLOOKUP(A76,'Licenciés Jeunes 2023'!A:C,3,0)),"",VLOOKUP(A76,'Licenciés Jeunes 2023'!A:C,3,0))</f>
        <v/>
      </c>
      <c r="C76" s="75" t="str">
        <f>IF(ISNA(VLOOKUP(A76,'Licenciés Jeunes 2023'!A:C,2,0)),"",VLOOKUP(A76,'Licenciés Jeunes 2023'!A:C,2,0))</f>
        <v/>
      </c>
      <c r="D76" s="75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LIGUE")),"",COUNTIFS($D$5:$D$66,"&lt;&gt;"&amp;"",$D$5:$D$66,"&lt;&gt;"&amp;"NL",$D$5:$D$66,"&lt;&gt;"&amp;"HORS LIGUE",E$5:E$66,"&lt;"&amp;E76)+1),Paramètres!$B$3:$C$56,2,FALSE)*Paramètres!$N$3))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LIGUE")),"",COUNTIFS($D$5:$D$66,"&lt;&gt;"&amp;"",$D$5:$D$66,"&lt;&gt;"&amp;"NL",$D$5:$D$66,"&lt;&gt;"&amp;"HORS LIGUE",G$5:G$66,"&lt;"&amp;G76)+1),Paramètres!$B$3:$C$56,2,FALSE)*Paramètres!$N$4))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LIGUE")),"",COUNTIFS($D$5:$D$66,"&lt;&gt;"&amp;"",$D$5:$D$66,"&lt;&gt;"&amp;"NL",$D$5:$D$66,"&lt;&gt;"&amp;"HORS LIGUE",I$5:I$66,"&lt;"&amp;I76)+1),Paramètres!$B$3:$C$56,2,FALSE)*Paramètres!$N$5))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LIGUE")),"",COUNTIFS($D$5:$D$66,"&lt;&gt;"&amp;"",$D$5:$D$66,"&lt;&gt;"&amp;"NL",$D$5:$D$66,"&lt;&gt;"&amp;"HORS LIGUE",K$5:K$66,"&lt;"&amp;K76)+1),Paramètres!$B$3:$C$56,2,FALSE)*Paramètres!$N$6))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LIGUE")),"",COUNTIFS($D$5:$D$66,"&lt;&gt;"&amp;"",$D$5:$D$66,"&lt;&gt;"&amp;"NL",$D$5:$D$66,"&lt;&gt;"&amp;"HORS LIGUE",M$5:M$66,"&lt;"&amp;M76)+1),Paramètres!$B$3:$C$56,2,FALSE)*Paramètres!$N$7))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LIGUE")),"",COUNTIFS($D$5:$D$66,"&lt;&gt;"&amp;"",$D$5:$D$66,"&lt;&gt;"&amp;"NL",$D$5:$D$66,"&lt;&gt;"&amp;"HORS LIGUE",O$5:O$66,"&lt;"&amp;O76)+1),Paramètres!$B$3:$C$56,2,FALSE)*Paramètres!$N$8))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LIGUE")),"",COUNTIFS($D$5:$D$66,"&lt;&gt;"&amp;"",$D$5:$D$66,"&lt;&gt;"&amp;"NL",$D$5:$D$66,"&lt;&gt;"&amp;"HORS LIGUE",Q$5:Q$66,"&lt;"&amp;Q76)+1),Paramètres!$B$3:$C$56,2,FALSE)*Paramètres!$N$9))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LIGUE")),"",COUNTIFS($D$5:$D$66,"&lt;&gt;"&amp;"",$D$5:$D$66,"&lt;&gt;"&amp;"NL",$D$5:$D$66,"&lt;&gt;"&amp;"HORS LIGUE",S$5:S$66,"&lt;"&amp;S76)+1),Paramètres!$B$3:$C$56,2,FALSE)*Paramètres!$N$10))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LIGUE")),"",COUNTIFS($D$5:$D$66,"&lt;&gt;"&amp;"",$D$5:$D$66,"&lt;&gt;"&amp;"NL",$D$5:$D$66,"&lt;&gt;"&amp;"HORS LIGUE",U$5:U$66,"&lt;"&amp;U76)+1),Paramètres!$B$3:$C$56,2,FALSE)*Paramètres!$N$11))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LIGUE")),"",COUNTIFS($D$5:$D$66,"&lt;&gt;"&amp;"",$D$5:$D$66,"&lt;&gt;"&amp;"NL",$D$5:$D$66,"&lt;&gt;"&amp;"HORS LIGUE",W$5:W$66,"&lt;"&amp;W76)+1),Paramètres!$B$3:$C$56,2,FALSE)*Paramètres!$N$12))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LIGUE")),"",COUNTIFS($D$5:$D$66,"&lt;&gt;"&amp;"",$D$5:$D$66,"&lt;&gt;"&amp;"NL",$D$5:$D$66,"&lt;&gt;"&amp;"HORS LIGUE",Y$5:Y$66,"&lt;"&amp;Y76)+1),Paramètres!$B$3:$C$56,2,FALSE)*Paramètres!$N$13))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LIGUE")),"",COUNTIFS($D$5:$D$66,"&lt;&gt;"&amp;"",$D$5:$D$66,"&lt;&gt;"&amp;"NL",$D$5:$D$66,"&lt;&gt;"&amp;"HORS LIGUE",AA$5:AA$66,"&lt;"&amp;AA76)+1),Paramètres!$B$3:$C$56,2,FALSE)*Paramètres!$N$14))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LIGUE")),"",COUNTIFS($D$5:$D$66,"&lt;&gt;"&amp;"",$D$5:$D$66,"&lt;&gt;"&amp;"NL",$D$5:$D$66,"&lt;&gt;"&amp;"HORS LIGUE",AC$5:AC$66,"&lt;"&amp;AC76)+1),Paramètres!$B$3:$C$56,2,FALSE)*Paramètres!$N$15))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LIGUE")),"",COUNTIFS($D$5:$D$66,"&lt;&gt;"&amp;"",$D$5:$D$66,"&lt;&gt;"&amp;"NL",$D$5:$D$66,"&lt;&gt;"&amp;"HORS LIGUE",AE$5:AE$66,"&lt;"&amp;AE76)+1),Paramètres!$B$3:$C$56,2,FALSE)*Paramètres!$N$16))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LIGUE")),"",COUNTIFS($D$5:$D$66,"&lt;&gt;"&amp;"",$D$5:$D$66,"&lt;&gt;"&amp;"NL",$D$5:$D$66,"&lt;&gt;"&amp;"HORS LIGUE",AG$5:AG$66,"&lt;"&amp;AG76)+1),Paramètres!$B$3:$C$56,2,FALSE)*Paramètres!$N$17))</f>
        <v>0</v>
      </c>
      <c r="AI76" s="40">
        <f>F76+H76+J76+L76+N76+P76+R76+T76+V76+X76+Z76+AB76+AD76+AF76+AH76</f>
        <v>0</v>
      </c>
      <c r="AJ76" s="3" t="str">
        <f>IF(AI76&lt;&gt;0,RANK(AI76,$AI$5:$AI$66),"")</f>
        <v/>
      </c>
      <c r="AK76" s="5">
        <f>COUNTA(E76,G76,I76,K76,M76,O76,Q76,S76,U76,W76,Y76,AA76,AC76,AE76,AG76)</f>
        <v>0</v>
      </c>
      <c r="AL76" s="41">
        <f>HLOOKUP($AL$2,$BD$4:$BR$66,ROW(A66)-3,FALSE)</f>
        <v>0</v>
      </c>
      <c r="AM76" s="33" t="str">
        <f>IF(AL76&lt;&gt;0,RANK(AL76,$AL$5:$AL$66),"")</f>
        <v/>
      </c>
    </row>
    <row r="77" spans="1:70" ht="18" x14ac:dyDescent="0.2">
      <c r="A77" s="74"/>
      <c r="B77" s="77" t="str">
        <f>IF(ISNA(VLOOKUP(A77,'Licenciés Jeunes 2023'!A:C,3,0)),"",VLOOKUP(A77,'Licenciés Jeunes 2023'!A:C,3,0))</f>
        <v/>
      </c>
      <c r="C77" s="75" t="str">
        <f>IF(ISNA(VLOOKUP(A77,'Licenciés Jeunes 2023'!A:C,2,0)),"",VLOOKUP(A77,'Licenciés Jeunes 2023'!A:C,2,0))</f>
        <v/>
      </c>
      <c r="D77" s="75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LIGUE")),"",COUNTIFS($D$5:$D$66,"&lt;&gt;"&amp;"",$D$5:$D$66,"&lt;&gt;"&amp;"NL",$D$5:$D$66,"&lt;&gt;"&amp;"HORS LIGUE",E$5:E$66,"&lt;"&amp;E77)+1),Paramètres!$B$3:$C$56,2,FALSE)*Paramètres!$N$3))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LIGUE")),"",COUNTIFS($D$5:$D$66,"&lt;&gt;"&amp;"",$D$5:$D$66,"&lt;&gt;"&amp;"NL",$D$5:$D$66,"&lt;&gt;"&amp;"HORS LIGUE",G$5:G$66,"&lt;"&amp;G77)+1),Paramètres!$B$3:$C$56,2,FALSE)*Paramètres!$N$4))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LIGUE")),"",COUNTIFS($D$5:$D$66,"&lt;&gt;"&amp;"",$D$5:$D$66,"&lt;&gt;"&amp;"NL",$D$5:$D$66,"&lt;&gt;"&amp;"HORS LIGUE",I$5:I$66,"&lt;"&amp;I77)+1),Paramètres!$B$3:$C$56,2,FALSE)*Paramètres!$N$5))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LIGUE")),"",COUNTIFS($D$5:$D$66,"&lt;&gt;"&amp;"",$D$5:$D$66,"&lt;&gt;"&amp;"NL",$D$5:$D$66,"&lt;&gt;"&amp;"HORS LIGUE",K$5:K$66,"&lt;"&amp;K77)+1),Paramètres!$B$3:$C$56,2,FALSE)*Paramètres!$N$6))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LIGUE")),"",COUNTIFS($D$5:$D$66,"&lt;&gt;"&amp;"",$D$5:$D$66,"&lt;&gt;"&amp;"NL",$D$5:$D$66,"&lt;&gt;"&amp;"HORS LIGUE",M$5:M$66,"&lt;"&amp;M77)+1),Paramètres!$B$3:$C$56,2,FALSE)*Paramètres!$N$7))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LIGUE")),"",COUNTIFS($D$5:$D$66,"&lt;&gt;"&amp;"",$D$5:$D$66,"&lt;&gt;"&amp;"NL",$D$5:$D$66,"&lt;&gt;"&amp;"HORS LIGUE",O$5:O$66,"&lt;"&amp;O77)+1),Paramètres!$B$3:$C$56,2,FALSE)*Paramètres!$N$8))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LIGUE")),"",COUNTIFS($D$5:$D$66,"&lt;&gt;"&amp;"",$D$5:$D$66,"&lt;&gt;"&amp;"NL",$D$5:$D$66,"&lt;&gt;"&amp;"HORS LIGUE",Q$5:Q$66,"&lt;"&amp;Q77)+1),Paramètres!$B$3:$C$56,2,FALSE)*Paramètres!$N$9))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LIGUE")),"",COUNTIFS($D$5:$D$66,"&lt;&gt;"&amp;"",$D$5:$D$66,"&lt;&gt;"&amp;"NL",$D$5:$D$66,"&lt;&gt;"&amp;"HORS LIGUE",S$5:S$66,"&lt;"&amp;S77)+1),Paramètres!$B$3:$C$56,2,FALSE)*Paramètres!$N$10))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LIGUE")),"",COUNTIFS($D$5:$D$66,"&lt;&gt;"&amp;"",$D$5:$D$66,"&lt;&gt;"&amp;"NL",$D$5:$D$66,"&lt;&gt;"&amp;"HORS LIGUE",U$5:U$66,"&lt;"&amp;U77)+1),Paramètres!$B$3:$C$56,2,FALSE)*Paramètres!$N$11))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LIGUE")),"",COUNTIFS($D$5:$D$66,"&lt;&gt;"&amp;"",$D$5:$D$66,"&lt;&gt;"&amp;"NL",$D$5:$D$66,"&lt;&gt;"&amp;"HORS LIGUE",W$5:W$66,"&lt;"&amp;W77)+1),Paramètres!$B$3:$C$56,2,FALSE)*Paramètres!$N$12))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LIGUE")),"",COUNTIFS($D$5:$D$66,"&lt;&gt;"&amp;"",$D$5:$D$66,"&lt;&gt;"&amp;"NL",$D$5:$D$66,"&lt;&gt;"&amp;"HORS LIGUE",Y$5:Y$66,"&lt;"&amp;Y77)+1),Paramètres!$B$3:$C$56,2,FALSE)*Paramètres!$N$13))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LIGUE")),"",COUNTIFS($D$5:$D$66,"&lt;&gt;"&amp;"",$D$5:$D$66,"&lt;&gt;"&amp;"NL",$D$5:$D$66,"&lt;&gt;"&amp;"HORS LIGUE",AA$5:AA$66,"&lt;"&amp;AA77)+1),Paramètres!$B$3:$C$56,2,FALSE)*Paramètres!$N$14))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LIGUE")),"",COUNTIFS($D$5:$D$66,"&lt;&gt;"&amp;"",$D$5:$D$66,"&lt;&gt;"&amp;"NL",$D$5:$D$66,"&lt;&gt;"&amp;"HORS LIGUE",AC$5:AC$66,"&lt;"&amp;AC77)+1),Paramètres!$B$3:$C$56,2,FALSE)*Paramètres!$N$15))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LIGUE")),"",COUNTIFS($D$5:$D$66,"&lt;&gt;"&amp;"",$D$5:$D$66,"&lt;&gt;"&amp;"NL",$D$5:$D$66,"&lt;&gt;"&amp;"HORS LIGUE",AE$5:AE$66,"&lt;"&amp;AE77)+1),Paramètres!$B$3:$C$56,2,FALSE)*Paramètres!$N$16))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LIGUE")),"",COUNTIFS($D$5:$D$66,"&lt;&gt;"&amp;"",$D$5:$D$66,"&lt;&gt;"&amp;"NL",$D$5:$D$66,"&lt;&gt;"&amp;"HORS LIGUE",AG$5:AG$66,"&lt;"&amp;AG77)+1),Paramètres!$B$3:$C$56,2,FALSE)*Paramètres!$N$17))</f>
        <v>0</v>
      </c>
      <c r="AI77" s="40">
        <f>F77+H77+J77+L77+N77+P77+R77+T77+V77+X77+Z77+AB77+AD77+AF77+AH77</f>
        <v>0</v>
      </c>
      <c r="AJ77" s="3" t="str">
        <f>IF(AI77&lt;&gt;0,RANK(AI77,$AI$5:$AI$66),"")</f>
        <v/>
      </c>
      <c r="AK77" s="5">
        <f>COUNTA(E77,G77,I77,K77,M77,O77,Q77,S77,U77,W77,Y77,AA77,AC77,AE77,AG77)</f>
        <v>0</v>
      </c>
      <c r="AL77" s="41">
        <f>HLOOKUP($AL$2,$BD$4:$BR$66,ROW(A66)-3,FALSE)</f>
        <v>0</v>
      </c>
      <c r="AM77" s="33" t="str">
        <f>IF(AL77&lt;&gt;0,RANK(AL77,$AL$5:$AL$66),"")</f>
        <v/>
      </c>
    </row>
    <row r="78" spans="1:70" ht="18" x14ac:dyDescent="0.2">
      <c r="A78" s="74"/>
      <c r="B78" s="77" t="str">
        <f>IF(ISNA(VLOOKUP(A78,'Licenciés Jeunes 2023'!A:C,3,0)),"",VLOOKUP(A78,'Licenciés Jeunes 2023'!A:C,3,0))</f>
        <v/>
      </c>
      <c r="C78" s="75" t="str">
        <f>IF(ISNA(VLOOKUP(A78,'Licenciés Jeunes 2023'!A:C,2,0)),"",VLOOKUP(A78,'Licenciés Jeunes 2023'!A:C,2,0))</f>
        <v/>
      </c>
      <c r="D78" s="75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LIGUE")),"",COUNTIFS($D$5:$D$66,"&lt;&gt;"&amp;"",$D$5:$D$66,"&lt;&gt;"&amp;"NL",$D$5:$D$66,"&lt;&gt;"&amp;"HORS LIGUE",E$5:E$66,"&lt;"&amp;E78)+1),Paramètres!$B$3:$C$56,2,FALSE)*Paramètres!$N$3))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LIGUE")),"",COUNTIFS($D$5:$D$66,"&lt;&gt;"&amp;"",$D$5:$D$66,"&lt;&gt;"&amp;"NL",$D$5:$D$66,"&lt;&gt;"&amp;"HORS LIGUE",G$5:G$66,"&lt;"&amp;G78)+1),Paramètres!$B$3:$C$56,2,FALSE)*Paramètres!$N$4))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LIGUE")),"",COUNTIFS($D$5:$D$66,"&lt;&gt;"&amp;"",$D$5:$D$66,"&lt;&gt;"&amp;"NL",$D$5:$D$66,"&lt;&gt;"&amp;"HORS LIGUE",I$5:I$66,"&lt;"&amp;I78)+1),Paramètres!$B$3:$C$56,2,FALSE)*Paramètres!$N$5))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LIGUE")),"",COUNTIFS($D$5:$D$66,"&lt;&gt;"&amp;"",$D$5:$D$66,"&lt;&gt;"&amp;"NL",$D$5:$D$66,"&lt;&gt;"&amp;"HORS LIGUE",K$5:K$66,"&lt;"&amp;K78)+1),Paramètres!$B$3:$C$56,2,FALSE)*Paramètres!$N$6))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LIGUE")),"",COUNTIFS($D$5:$D$66,"&lt;&gt;"&amp;"",$D$5:$D$66,"&lt;&gt;"&amp;"NL",$D$5:$D$66,"&lt;&gt;"&amp;"HORS LIGUE",M$5:M$66,"&lt;"&amp;M78)+1),Paramètres!$B$3:$C$56,2,FALSE)*Paramètres!$N$7))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LIGUE")),"",COUNTIFS($D$5:$D$66,"&lt;&gt;"&amp;"",$D$5:$D$66,"&lt;&gt;"&amp;"NL",$D$5:$D$66,"&lt;&gt;"&amp;"HORS LIGUE",O$5:O$66,"&lt;"&amp;O78)+1),Paramètres!$B$3:$C$56,2,FALSE)*Paramètres!$N$8))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LIGUE")),"",COUNTIFS($D$5:$D$66,"&lt;&gt;"&amp;"",$D$5:$D$66,"&lt;&gt;"&amp;"NL",$D$5:$D$66,"&lt;&gt;"&amp;"HORS LIGUE",Q$5:Q$66,"&lt;"&amp;Q78)+1),Paramètres!$B$3:$C$56,2,FALSE)*Paramètres!$N$9))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LIGUE")),"",COUNTIFS($D$5:$D$66,"&lt;&gt;"&amp;"",$D$5:$D$66,"&lt;&gt;"&amp;"NL",$D$5:$D$66,"&lt;&gt;"&amp;"HORS LIGUE",S$5:S$66,"&lt;"&amp;S78)+1),Paramètres!$B$3:$C$56,2,FALSE)*Paramètres!$N$10))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LIGUE")),"",COUNTIFS($D$5:$D$66,"&lt;&gt;"&amp;"",$D$5:$D$66,"&lt;&gt;"&amp;"NL",$D$5:$D$66,"&lt;&gt;"&amp;"HORS LIGUE",U$5:U$66,"&lt;"&amp;U78)+1),Paramètres!$B$3:$C$56,2,FALSE)*Paramètres!$N$11))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LIGUE")),"",COUNTIFS($D$5:$D$66,"&lt;&gt;"&amp;"",$D$5:$D$66,"&lt;&gt;"&amp;"NL",$D$5:$D$66,"&lt;&gt;"&amp;"HORS LIGUE",W$5:W$66,"&lt;"&amp;W78)+1),Paramètres!$B$3:$C$56,2,FALSE)*Paramètres!$N$12))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LIGUE")),"",COUNTIFS($D$5:$D$66,"&lt;&gt;"&amp;"",$D$5:$D$66,"&lt;&gt;"&amp;"NL",$D$5:$D$66,"&lt;&gt;"&amp;"HORS LIGUE",Y$5:Y$66,"&lt;"&amp;Y78)+1),Paramètres!$B$3:$C$56,2,FALSE)*Paramètres!$N$13))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LIGUE")),"",COUNTIFS($D$5:$D$66,"&lt;&gt;"&amp;"",$D$5:$D$66,"&lt;&gt;"&amp;"NL",$D$5:$D$66,"&lt;&gt;"&amp;"HORS LIGUE",AA$5:AA$66,"&lt;"&amp;AA78)+1),Paramètres!$B$3:$C$56,2,FALSE)*Paramètres!$N$14))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LIGUE")),"",COUNTIFS($D$5:$D$66,"&lt;&gt;"&amp;"",$D$5:$D$66,"&lt;&gt;"&amp;"NL",$D$5:$D$66,"&lt;&gt;"&amp;"HORS LIGUE",AC$5:AC$66,"&lt;"&amp;AC78)+1),Paramètres!$B$3:$C$56,2,FALSE)*Paramètres!$N$15))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LIGUE")),"",COUNTIFS($D$5:$D$66,"&lt;&gt;"&amp;"",$D$5:$D$66,"&lt;&gt;"&amp;"NL",$D$5:$D$66,"&lt;&gt;"&amp;"HORS LIGUE",AE$5:AE$66,"&lt;"&amp;AE78)+1),Paramètres!$B$3:$C$56,2,FALSE)*Paramètres!$N$16))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LIGUE")),"",COUNTIFS($D$5:$D$66,"&lt;&gt;"&amp;"",$D$5:$D$66,"&lt;&gt;"&amp;"NL",$D$5:$D$66,"&lt;&gt;"&amp;"HORS LIGUE",AG$5:AG$66,"&lt;"&amp;AG78)+1),Paramètres!$B$3:$C$56,2,FALSE)*Paramètres!$N$17))</f>
        <v>0</v>
      </c>
      <c r="AI78" s="40">
        <f>F78+H78+J78+L78+N78+P78+R78+T78+V78+X78+Z78+AB78+AD78+AF78+AH78</f>
        <v>0</v>
      </c>
      <c r="AJ78" s="3" t="str">
        <f>IF(AI78&lt;&gt;0,RANK(AI78,$AI$5:$AI$66),"")</f>
        <v/>
      </c>
      <c r="AK78" s="5">
        <f>COUNTA(E78,G78,I78,K78,M78,O78,Q78,S78,U78,W78,Y78,AA78,AC78,AE78,AG78)</f>
        <v>0</v>
      </c>
      <c r="AL78" s="41">
        <f>HLOOKUP($AL$2,$BD$4:$BR$66,ROW(A66)-3,FALSE)</f>
        <v>0</v>
      </c>
      <c r="AM78" s="33" t="str">
        <f>IF(AL78&lt;&gt;0,RANK(AL78,$AL$5:$AL$66),"")</f>
        <v/>
      </c>
    </row>
    <row r="79" spans="1:70" ht="18" x14ac:dyDescent="0.2">
      <c r="A79" s="74"/>
      <c r="B79" s="77" t="str">
        <f>IF(ISNA(VLOOKUP(A79,'Licenciés Jeunes 2023'!A:C,3,0)),"",VLOOKUP(A79,'Licenciés Jeunes 2023'!A:C,3,0))</f>
        <v/>
      </c>
      <c r="C79" s="75" t="str">
        <f>IF(ISNA(VLOOKUP(A79,'Licenciés Jeunes 2023'!A:C,2,0)),"",VLOOKUP(A79,'Licenciés Jeunes 2023'!A:C,2,0))</f>
        <v/>
      </c>
      <c r="D79" s="75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LIGUE")),"",COUNTIFS($D$5:$D$66,"&lt;&gt;"&amp;"",$D$5:$D$66,"&lt;&gt;"&amp;"NL",$D$5:$D$66,"&lt;&gt;"&amp;"HORS LIGUE",E$5:E$66,"&lt;"&amp;E79)+1),Paramètres!$B$3:$C$56,2,FALSE)*Paramètres!$N$3))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LIGUE")),"",COUNTIFS($D$5:$D$66,"&lt;&gt;"&amp;"",$D$5:$D$66,"&lt;&gt;"&amp;"NL",$D$5:$D$66,"&lt;&gt;"&amp;"HORS LIGUE",G$5:G$66,"&lt;"&amp;G79)+1),Paramètres!$B$3:$C$56,2,FALSE)*Paramètres!$N$4))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LIGUE")),"",COUNTIFS($D$5:$D$66,"&lt;&gt;"&amp;"",$D$5:$D$66,"&lt;&gt;"&amp;"NL",$D$5:$D$66,"&lt;&gt;"&amp;"HORS LIGUE",I$5:I$66,"&lt;"&amp;I79)+1),Paramètres!$B$3:$C$56,2,FALSE)*Paramètres!$N$5))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LIGUE")),"",COUNTIFS($D$5:$D$66,"&lt;&gt;"&amp;"",$D$5:$D$66,"&lt;&gt;"&amp;"NL",$D$5:$D$66,"&lt;&gt;"&amp;"HORS LIGUE",K$5:K$66,"&lt;"&amp;K79)+1),Paramètres!$B$3:$C$56,2,FALSE)*Paramètres!$N$6))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LIGUE")),"",COUNTIFS($D$5:$D$66,"&lt;&gt;"&amp;"",$D$5:$D$66,"&lt;&gt;"&amp;"NL",$D$5:$D$66,"&lt;&gt;"&amp;"HORS LIGUE",M$5:M$66,"&lt;"&amp;M79)+1),Paramètres!$B$3:$C$56,2,FALSE)*Paramètres!$N$7))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LIGUE")),"",COUNTIFS($D$5:$D$66,"&lt;&gt;"&amp;"",$D$5:$D$66,"&lt;&gt;"&amp;"NL",$D$5:$D$66,"&lt;&gt;"&amp;"HORS LIGUE",O$5:O$66,"&lt;"&amp;O79)+1),Paramètres!$B$3:$C$56,2,FALSE)*Paramètres!$N$8))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LIGUE")),"",COUNTIFS($D$5:$D$66,"&lt;&gt;"&amp;"",$D$5:$D$66,"&lt;&gt;"&amp;"NL",$D$5:$D$66,"&lt;&gt;"&amp;"HORS LIGUE",Q$5:Q$66,"&lt;"&amp;Q79)+1),Paramètres!$B$3:$C$56,2,FALSE)*Paramètres!$N$9))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LIGUE")),"",COUNTIFS($D$5:$D$66,"&lt;&gt;"&amp;"",$D$5:$D$66,"&lt;&gt;"&amp;"NL",$D$5:$D$66,"&lt;&gt;"&amp;"HORS LIGUE",S$5:S$66,"&lt;"&amp;S79)+1),Paramètres!$B$3:$C$56,2,FALSE)*Paramètres!$N$10))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LIGUE")),"",COUNTIFS($D$5:$D$66,"&lt;&gt;"&amp;"",$D$5:$D$66,"&lt;&gt;"&amp;"NL",$D$5:$D$66,"&lt;&gt;"&amp;"HORS LIGUE",U$5:U$66,"&lt;"&amp;U79)+1),Paramètres!$B$3:$C$56,2,FALSE)*Paramètres!$N$11))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LIGUE")),"",COUNTIFS($D$5:$D$66,"&lt;&gt;"&amp;"",$D$5:$D$66,"&lt;&gt;"&amp;"NL",$D$5:$D$66,"&lt;&gt;"&amp;"HORS LIGUE",W$5:W$66,"&lt;"&amp;W79)+1),Paramètres!$B$3:$C$56,2,FALSE)*Paramètres!$N$12))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LIGUE")),"",COUNTIFS($D$5:$D$66,"&lt;&gt;"&amp;"",$D$5:$D$66,"&lt;&gt;"&amp;"NL",$D$5:$D$66,"&lt;&gt;"&amp;"HORS LIGUE",Y$5:Y$66,"&lt;"&amp;Y79)+1),Paramètres!$B$3:$C$56,2,FALSE)*Paramètres!$N$13))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LIGUE")),"",COUNTIFS($D$5:$D$66,"&lt;&gt;"&amp;"",$D$5:$D$66,"&lt;&gt;"&amp;"NL",$D$5:$D$66,"&lt;&gt;"&amp;"HORS LIGUE",AA$5:AA$66,"&lt;"&amp;AA79)+1),Paramètres!$B$3:$C$56,2,FALSE)*Paramètres!$N$14))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LIGUE")),"",COUNTIFS($D$5:$D$66,"&lt;&gt;"&amp;"",$D$5:$D$66,"&lt;&gt;"&amp;"NL",$D$5:$D$66,"&lt;&gt;"&amp;"HORS LIGUE",AC$5:AC$66,"&lt;"&amp;AC79)+1),Paramètres!$B$3:$C$56,2,FALSE)*Paramètres!$N$15))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LIGUE")),"",COUNTIFS($D$5:$D$66,"&lt;&gt;"&amp;"",$D$5:$D$66,"&lt;&gt;"&amp;"NL",$D$5:$D$66,"&lt;&gt;"&amp;"HORS LIGUE",AE$5:AE$66,"&lt;"&amp;AE79)+1),Paramètres!$B$3:$C$56,2,FALSE)*Paramètres!$N$16))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LIGUE")),"",COUNTIFS($D$5:$D$66,"&lt;&gt;"&amp;"",$D$5:$D$66,"&lt;&gt;"&amp;"NL",$D$5:$D$66,"&lt;&gt;"&amp;"HORS LIGUE",AG$5:AG$66,"&lt;"&amp;AG79)+1),Paramètres!$B$3:$C$56,2,FALSE)*Paramètres!$N$17))</f>
        <v>0</v>
      </c>
      <c r="AI79" s="40">
        <f>F79+H79+J79+L79+N79+P79+R79+T79+V79+X79+Z79+AB79+AD79+AF79+AH79</f>
        <v>0</v>
      </c>
      <c r="AJ79" s="3" t="str">
        <f>IF(AI79&lt;&gt;0,RANK(AI79,$AI$5:$AI$66),"")</f>
        <v/>
      </c>
      <c r="AK79" s="5">
        <f>COUNTA(E79,G79,I79,K79,M79,O79,Q79,S79,U79,W79,Y79,AA79,AC79,AE79,AG79)</f>
        <v>0</v>
      </c>
      <c r="AL79" s="41">
        <f>HLOOKUP($AL$2,$BD$4:$BR$66,ROW(A66)-3,FALSE)</f>
        <v>0</v>
      </c>
      <c r="AM79" s="33" t="str">
        <f>IF(AL79&lt;&gt;0,RANK(AL79,$AL$5:$AL$66),"")</f>
        <v/>
      </c>
    </row>
    <row r="80" spans="1:70" ht="18" x14ac:dyDescent="0.2">
      <c r="A80" s="74"/>
      <c r="B80" s="77" t="str">
        <f>IF(ISNA(VLOOKUP(A80,'Licenciés Jeunes 2023'!A:C,3,0)),"",VLOOKUP(A80,'Licenciés Jeunes 2023'!A:C,3,0))</f>
        <v/>
      </c>
      <c r="C80" s="75" t="str">
        <f>IF(ISNA(VLOOKUP(A80,'Licenciés Jeunes 2023'!A:C,2,0)),"",VLOOKUP(A80,'Licenciés Jeunes 2023'!A:C,2,0))</f>
        <v/>
      </c>
      <c r="D80" s="75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LIGUE")),"",COUNTIFS($D$5:$D$66,"&lt;&gt;"&amp;"",$D$5:$D$66,"&lt;&gt;"&amp;"NL",$D$5:$D$66,"&lt;&gt;"&amp;"HORS LIGUE",E$5:E$66,"&lt;"&amp;E80)+1),Paramètres!$B$3:$C$56,2,FALSE)*Paramètres!$N$3))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LIGUE")),"",COUNTIFS($D$5:$D$66,"&lt;&gt;"&amp;"",$D$5:$D$66,"&lt;&gt;"&amp;"NL",$D$5:$D$66,"&lt;&gt;"&amp;"HORS LIGUE",G$5:G$66,"&lt;"&amp;G80)+1),Paramètres!$B$3:$C$56,2,FALSE)*Paramètres!$N$4))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LIGUE")),"",COUNTIFS($D$5:$D$66,"&lt;&gt;"&amp;"",$D$5:$D$66,"&lt;&gt;"&amp;"NL",$D$5:$D$66,"&lt;&gt;"&amp;"HORS LIGUE",I$5:I$66,"&lt;"&amp;I80)+1),Paramètres!$B$3:$C$56,2,FALSE)*Paramètres!$N$5))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LIGUE")),"",COUNTIFS($D$5:$D$66,"&lt;&gt;"&amp;"",$D$5:$D$66,"&lt;&gt;"&amp;"NL",$D$5:$D$66,"&lt;&gt;"&amp;"HORS LIGUE",K$5:K$66,"&lt;"&amp;K80)+1),Paramètres!$B$3:$C$56,2,FALSE)*Paramètres!$N$6))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LIGUE")),"",COUNTIFS($D$5:$D$66,"&lt;&gt;"&amp;"",$D$5:$D$66,"&lt;&gt;"&amp;"NL",$D$5:$D$66,"&lt;&gt;"&amp;"HORS LIGUE",M$5:M$66,"&lt;"&amp;M80)+1),Paramètres!$B$3:$C$56,2,FALSE)*Paramètres!$N$7))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LIGUE")),"",COUNTIFS($D$5:$D$66,"&lt;&gt;"&amp;"",$D$5:$D$66,"&lt;&gt;"&amp;"NL",$D$5:$D$66,"&lt;&gt;"&amp;"HORS LIGUE",O$5:O$66,"&lt;"&amp;O80)+1),Paramètres!$B$3:$C$56,2,FALSE)*Paramètres!$N$8))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LIGUE")),"",COUNTIFS($D$5:$D$66,"&lt;&gt;"&amp;"",$D$5:$D$66,"&lt;&gt;"&amp;"NL",$D$5:$D$66,"&lt;&gt;"&amp;"HORS LIGUE",Q$5:Q$66,"&lt;"&amp;Q80)+1),Paramètres!$B$3:$C$56,2,FALSE)*Paramètres!$N$9))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LIGUE")),"",COUNTIFS($D$5:$D$66,"&lt;&gt;"&amp;"",$D$5:$D$66,"&lt;&gt;"&amp;"NL",$D$5:$D$66,"&lt;&gt;"&amp;"HORS LIGUE",S$5:S$66,"&lt;"&amp;S80)+1),Paramètres!$B$3:$C$56,2,FALSE)*Paramètres!$N$10))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LIGUE")),"",COUNTIFS($D$5:$D$66,"&lt;&gt;"&amp;"",$D$5:$D$66,"&lt;&gt;"&amp;"NL",$D$5:$D$66,"&lt;&gt;"&amp;"HORS LIGUE",U$5:U$66,"&lt;"&amp;U80)+1),Paramètres!$B$3:$C$56,2,FALSE)*Paramètres!$N$11))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LIGUE")),"",COUNTIFS($D$5:$D$66,"&lt;&gt;"&amp;"",$D$5:$D$66,"&lt;&gt;"&amp;"NL",$D$5:$D$66,"&lt;&gt;"&amp;"HORS LIGUE",W$5:W$66,"&lt;"&amp;W80)+1),Paramètres!$B$3:$C$56,2,FALSE)*Paramètres!$N$12))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LIGUE")),"",COUNTIFS($D$5:$D$66,"&lt;&gt;"&amp;"",$D$5:$D$66,"&lt;&gt;"&amp;"NL",$D$5:$D$66,"&lt;&gt;"&amp;"HORS LIGUE",Y$5:Y$66,"&lt;"&amp;Y80)+1),Paramètres!$B$3:$C$56,2,FALSE)*Paramètres!$N$13))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LIGUE")),"",COUNTIFS($D$5:$D$66,"&lt;&gt;"&amp;"",$D$5:$D$66,"&lt;&gt;"&amp;"NL",$D$5:$D$66,"&lt;&gt;"&amp;"HORS LIGUE",AA$5:AA$66,"&lt;"&amp;AA80)+1),Paramètres!$B$3:$C$56,2,FALSE)*Paramètres!$N$14))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LIGUE")),"",COUNTIFS($D$5:$D$66,"&lt;&gt;"&amp;"",$D$5:$D$66,"&lt;&gt;"&amp;"NL",$D$5:$D$66,"&lt;&gt;"&amp;"HORS LIGUE",AC$5:AC$66,"&lt;"&amp;AC80)+1),Paramètres!$B$3:$C$56,2,FALSE)*Paramètres!$N$15))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LIGUE")),"",COUNTIFS($D$5:$D$66,"&lt;&gt;"&amp;"",$D$5:$D$66,"&lt;&gt;"&amp;"NL",$D$5:$D$66,"&lt;&gt;"&amp;"HORS LIGUE",AE$5:AE$66,"&lt;"&amp;AE80)+1),Paramètres!$B$3:$C$56,2,FALSE)*Paramètres!$N$16))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LIGUE")),"",COUNTIFS($D$5:$D$66,"&lt;&gt;"&amp;"",$D$5:$D$66,"&lt;&gt;"&amp;"NL",$D$5:$D$66,"&lt;&gt;"&amp;"HORS LIGUE",AG$5:AG$66,"&lt;"&amp;AG80)+1),Paramètres!$B$3:$C$56,2,FALSE)*Paramètres!$N$17))</f>
        <v>0</v>
      </c>
      <c r="AI80" s="40">
        <f>F80+H80+J80+L80+N80+P80+R80+T80+V80+X80+Z80+AB80+AD80+AF80+AH80</f>
        <v>0</v>
      </c>
      <c r="AJ80" s="3" t="str">
        <f>IF(AI80&lt;&gt;0,RANK(AI80,$AI$5:$AI$66),"")</f>
        <v/>
      </c>
      <c r="AK80" s="5">
        <f>COUNTA(E80,G80,I80,K80,M80,O80,Q80,S80,U80,W80,Y80,AA80,AC80,AE80,AG80)</f>
        <v>0</v>
      </c>
      <c r="AL80" s="41">
        <f>HLOOKUP($AL$2,$BD$4:$BR$66,ROW(A66)-3,FALSE)</f>
        <v>0</v>
      </c>
      <c r="AM80" s="33" t="str">
        <f>IF(AL80&lt;&gt;0,RANK(AL80,$AL$5:$AL$66),"")</f>
        <v/>
      </c>
    </row>
    <row r="81" spans="1:39" ht="18" x14ac:dyDescent="0.2">
      <c r="A81" s="74"/>
      <c r="B81" s="77" t="str">
        <f>IF(ISNA(VLOOKUP(A81,'Licenciés Jeunes 2023'!A:C,3,0)),"",VLOOKUP(A81,'Licenciés Jeunes 2023'!A:C,3,0))</f>
        <v/>
      </c>
      <c r="C81" s="75" t="str">
        <f>IF(ISNA(VLOOKUP(A81,'Licenciés Jeunes 2023'!A:C,2,0)),"",VLOOKUP(A81,'Licenciés Jeunes 2023'!A:C,2,0))</f>
        <v/>
      </c>
      <c r="D81" s="75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LIGUE")),"",COUNTIFS($D$5:$D$66,"&lt;&gt;"&amp;"",$D$5:$D$66,"&lt;&gt;"&amp;"NL",$D$5:$D$66,"&lt;&gt;"&amp;"HORS LIGUE",E$5:E$66,"&lt;"&amp;E81)+1),Paramètres!$B$3:$C$56,2,FALSE)*Paramètres!$N$3))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LIGUE")),"",COUNTIFS($D$5:$D$66,"&lt;&gt;"&amp;"",$D$5:$D$66,"&lt;&gt;"&amp;"NL",$D$5:$D$66,"&lt;&gt;"&amp;"HORS LIGUE",G$5:G$66,"&lt;"&amp;G81)+1),Paramètres!$B$3:$C$56,2,FALSE)*Paramètres!$N$4))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LIGUE")),"",COUNTIFS($D$5:$D$66,"&lt;&gt;"&amp;"",$D$5:$D$66,"&lt;&gt;"&amp;"NL",$D$5:$D$66,"&lt;&gt;"&amp;"HORS LIGUE",I$5:I$66,"&lt;"&amp;I81)+1),Paramètres!$B$3:$C$56,2,FALSE)*Paramètres!$N$5))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LIGUE")),"",COUNTIFS($D$5:$D$66,"&lt;&gt;"&amp;"",$D$5:$D$66,"&lt;&gt;"&amp;"NL",$D$5:$D$66,"&lt;&gt;"&amp;"HORS LIGUE",K$5:K$66,"&lt;"&amp;K81)+1),Paramètres!$B$3:$C$56,2,FALSE)*Paramètres!$N$6))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LIGUE")),"",COUNTIFS($D$5:$D$66,"&lt;&gt;"&amp;"",$D$5:$D$66,"&lt;&gt;"&amp;"NL",$D$5:$D$66,"&lt;&gt;"&amp;"HORS LIGUE",M$5:M$66,"&lt;"&amp;M81)+1),Paramètres!$B$3:$C$56,2,FALSE)*Paramètres!$N$7))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LIGUE")),"",COUNTIFS($D$5:$D$66,"&lt;&gt;"&amp;"",$D$5:$D$66,"&lt;&gt;"&amp;"NL",$D$5:$D$66,"&lt;&gt;"&amp;"HORS LIGUE",O$5:O$66,"&lt;"&amp;O81)+1),Paramètres!$B$3:$C$56,2,FALSE)*Paramètres!$N$8))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LIGUE")),"",COUNTIFS($D$5:$D$66,"&lt;&gt;"&amp;"",$D$5:$D$66,"&lt;&gt;"&amp;"NL",$D$5:$D$66,"&lt;&gt;"&amp;"HORS LIGUE",Q$5:Q$66,"&lt;"&amp;Q81)+1),Paramètres!$B$3:$C$56,2,FALSE)*Paramètres!$N$9))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LIGUE")),"",COUNTIFS($D$5:$D$66,"&lt;&gt;"&amp;"",$D$5:$D$66,"&lt;&gt;"&amp;"NL",$D$5:$D$66,"&lt;&gt;"&amp;"HORS LIGUE",S$5:S$66,"&lt;"&amp;S81)+1),Paramètres!$B$3:$C$56,2,FALSE)*Paramètres!$N$10))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LIGUE")),"",COUNTIFS($D$5:$D$66,"&lt;&gt;"&amp;"",$D$5:$D$66,"&lt;&gt;"&amp;"NL",$D$5:$D$66,"&lt;&gt;"&amp;"HORS LIGUE",U$5:U$66,"&lt;"&amp;U81)+1),Paramètres!$B$3:$C$56,2,FALSE)*Paramètres!$N$11))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LIGUE")),"",COUNTIFS($D$5:$D$66,"&lt;&gt;"&amp;"",$D$5:$D$66,"&lt;&gt;"&amp;"NL",$D$5:$D$66,"&lt;&gt;"&amp;"HORS LIGUE",W$5:W$66,"&lt;"&amp;W81)+1),Paramètres!$B$3:$C$56,2,FALSE)*Paramètres!$N$12))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LIGUE")),"",COUNTIFS($D$5:$D$66,"&lt;&gt;"&amp;"",$D$5:$D$66,"&lt;&gt;"&amp;"NL",$D$5:$D$66,"&lt;&gt;"&amp;"HORS LIGUE",Y$5:Y$66,"&lt;"&amp;Y81)+1),Paramètres!$B$3:$C$56,2,FALSE)*Paramètres!$N$13))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LIGUE")),"",COUNTIFS($D$5:$D$66,"&lt;&gt;"&amp;"",$D$5:$D$66,"&lt;&gt;"&amp;"NL",$D$5:$D$66,"&lt;&gt;"&amp;"HORS LIGUE",AA$5:AA$66,"&lt;"&amp;AA81)+1),Paramètres!$B$3:$C$56,2,FALSE)*Paramètres!$N$14))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LIGUE")),"",COUNTIFS($D$5:$D$66,"&lt;&gt;"&amp;"",$D$5:$D$66,"&lt;&gt;"&amp;"NL",$D$5:$D$66,"&lt;&gt;"&amp;"HORS LIGUE",AC$5:AC$66,"&lt;"&amp;AC81)+1),Paramètres!$B$3:$C$56,2,FALSE)*Paramètres!$N$15))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LIGUE")),"",COUNTIFS($D$5:$D$66,"&lt;&gt;"&amp;"",$D$5:$D$66,"&lt;&gt;"&amp;"NL",$D$5:$D$66,"&lt;&gt;"&amp;"HORS LIGUE",AE$5:AE$66,"&lt;"&amp;AE81)+1),Paramètres!$B$3:$C$56,2,FALSE)*Paramètres!$N$16))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LIGUE")),"",COUNTIFS($D$5:$D$66,"&lt;&gt;"&amp;"",$D$5:$D$66,"&lt;&gt;"&amp;"NL",$D$5:$D$66,"&lt;&gt;"&amp;"HORS LIGUE",AG$5:AG$66,"&lt;"&amp;AG81)+1),Paramètres!$B$3:$C$56,2,FALSE)*Paramètres!$N$17))</f>
        <v>0</v>
      </c>
      <c r="AI81" s="40">
        <f>F81+H81+J81+L81+N81+P81+R81+T81+V81+X81+Z81+AB81+AD81+AF81+AH81</f>
        <v>0</v>
      </c>
      <c r="AJ81" s="3" t="str">
        <f>IF(AI81&lt;&gt;0,RANK(AI81,$AI$5:$AI$66),"")</f>
        <v/>
      </c>
      <c r="AK81" s="5">
        <f>COUNTA(E81,G81,I81,K81,M81,O81,Q81,S81,U81,W81,Y81,AA81,AC81,AE81,AG81)</f>
        <v>0</v>
      </c>
      <c r="AL81" s="41">
        <f>HLOOKUP($AL$2,$BD$4:$BR$66,ROW(A66)-3,FALSE)</f>
        <v>0</v>
      </c>
      <c r="AM81" s="33" t="str">
        <f>IF(AL81&lt;&gt;0,RANK(AL81,$AL$5:$AL$66),"")</f>
        <v/>
      </c>
    </row>
    <row r="82" spans="1:39" ht="18" x14ac:dyDescent="0.2">
      <c r="A82" s="74"/>
      <c r="B82" s="77" t="str">
        <f>IF(ISNA(VLOOKUP(A82,'Licenciés Jeunes 2023'!A:C,3,0)),"",VLOOKUP(A82,'Licenciés Jeunes 2023'!A:C,3,0))</f>
        <v/>
      </c>
      <c r="C82" s="75" t="str">
        <f>IF(ISNA(VLOOKUP(A82,'Licenciés Jeunes 2023'!A:C,2,0)),"",VLOOKUP(A82,'Licenciés Jeunes 2023'!A:C,2,0))</f>
        <v/>
      </c>
      <c r="D82" s="75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LIGUE")),"",COUNTIFS($D$5:$D$66,"&lt;&gt;"&amp;"",$D$5:$D$66,"&lt;&gt;"&amp;"NL",$D$5:$D$66,"&lt;&gt;"&amp;"HORS LIGUE",E$5:E$66,"&lt;"&amp;E82)+1),Paramètres!$B$3:$C$56,2,FALSE)*Paramètres!$N$3))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LIGUE")),"",COUNTIFS($D$5:$D$66,"&lt;&gt;"&amp;"",$D$5:$D$66,"&lt;&gt;"&amp;"NL",$D$5:$D$66,"&lt;&gt;"&amp;"HORS LIGUE",G$5:G$66,"&lt;"&amp;G82)+1),Paramètres!$B$3:$C$56,2,FALSE)*Paramètres!$N$4))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LIGUE")),"",COUNTIFS($D$5:$D$66,"&lt;&gt;"&amp;"",$D$5:$D$66,"&lt;&gt;"&amp;"NL",$D$5:$D$66,"&lt;&gt;"&amp;"HORS LIGUE",I$5:I$66,"&lt;"&amp;I82)+1),Paramètres!$B$3:$C$56,2,FALSE)*Paramètres!$N$5))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LIGUE")),"",COUNTIFS($D$5:$D$66,"&lt;&gt;"&amp;"",$D$5:$D$66,"&lt;&gt;"&amp;"NL",$D$5:$D$66,"&lt;&gt;"&amp;"HORS LIGUE",K$5:K$66,"&lt;"&amp;K82)+1),Paramètres!$B$3:$C$56,2,FALSE)*Paramètres!$N$6))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LIGUE")),"",COUNTIFS($D$5:$D$66,"&lt;&gt;"&amp;"",$D$5:$D$66,"&lt;&gt;"&amp;"NL",$D$5:$D$66,"&lt;&gt;"&amp;"HORS LIGUE",M$5:M$66,"&lt;"&amp;M82)+1),Paramètres!$B$3:$C$56,2,FALSE)*Paramètres!$N$7))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LIGUE")),"",COUNTIFS($D$5:$D$66,"&lt;&gt;"&amp;"",$D$5:$D$66,"&lt;&gt;"&amp;"NL",$D$5:$D$66,"&lt;&gt;"&amp;"HORS LIGUE",O$5:O$66,"&lt;"&amp;O82)+1),Paramètres!$B$3:$C$56,2,FALSE)*Paramètres!$N$8))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LIGUE")),"",COUNTIFS($D$5:$D$66,"&lt;&gt;"&amp;"",$D$5:$D$66,"&lt;&gt;"&amp;"NL",$D$5:$D$66,"&lt;&gt;"&amp;"HORS LIGUE",Q$5:Q$66,"&lt;"&amp;Q82)+1),Paramètres!$B$3:$C$56,2,FALSE)*Paramètres!$N$9))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LIGUE")),"",COUNTIFS($D$5:$D$66,"&lt;&gt;"&amp;"",$D$5:$D$66,"&lt;&gt;"&amp;"NL",$D$5:$D$66,"&lt;&gt;"&amp;"HORS LIGUE",S$5:S$66,"&lt;"&amp;S82)+1),Paramètres!$B$3:$C$56,2,FALSE)*Paramètres!$N$10))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LIGUE")),"",COUNTIFS($D$5:$D$66,"&lt;&gt;"&amp;"",$D$5:$D$66,"&lt;&gt;"&amp;"NL",$D$5:$D$66,"&lt;&gt;"&amp;"HORS LIGUE",U$5:U$66,"&lt;"&amp;U82)+1),Paramètres!$B$3:$C$56,2,FALSE)*Paramètres!$N$11))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LIGUE")),"",COUNTIFS($D$5:$D$66,"&lt;&gt;"&amp;"",$D$5:$D$66,"&lt;&gt;"&amp;"NL",$D$5:$D$66,"&lt;&gt;"&amp;"HORS LIGUE",W$5:W$66,"&lt;"&amp;W82)+1),Paramètres!$B$3:$C$56,2,FALSE)*Paramètres!$N$12))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LIGUE")),"",COUNTIFS($D$5:$D$66,"&lt;&gt;"&amp;"",$D$5:$D$66,"&lt;&gt;"&amp;"NL",$D$5:$D$66,"&lt;&gt;"&amp;"HORS LIGUE",Y$5:Y$66,"&lt;"&amp;Y82)+1),Paramètres!$B$3:$C$56,2,FALSE)*Paramètres!$N$13))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LIGUE")),"",COUNTIFS($D$5:$D$66,"&lt;&gt;"&amp;"",$D$5:$D$66,"&lt;&gt;"&amp;"NL",$D$5:$D$66,"&lt;&gt;"&amp;"HORS LIGUE",AA$5:AA$66,"&lt;"&amp;AA82)+1),Paramètres!$B$3:$C$56,2,FALSE)*Paramètres!$N$14))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LIGUE")),"",COUNTIFS($D$5:$D$66,"&lt;&gt;"&amp;"",$D$5:$D$66,"&lt;&gt;"&amp;"NL",$D$5:$D$66,"&lt;&gt;"&amp;"HORS LIGUE",AC$5:AC$66,"&lt;"&amp;AC82)+1),Paramètres!$B$3:$C$56,2,FALSE)*Paramètres!$N$15))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LIGUE")),"",COUNTIFS($D$5:$D$66,"&lt;&gt;"&amp;"",$D$5:$D$66,"&lt;&gt;"&amp;"NL",$D$5:$D$66,"&lt;&gt;"&amp;"HORS LIGUE",AE$5:AE$66,"&lt;"&amp;AE82)+1),Paramètres!$B$3:$C$56,2,FALSE)*Paramètres!$N$16))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LIGUE")),"",COUNTIFS($D$5:$D$66,"&lt;&gt;"&amp;"",$D$5:$D$66,"&lt;&gt;"&amp;"NL",$D$5:$D$66,"&lt;&gt;"&amp;"HORS LIGUE",AG$5:AG$66,"&lt;"&amp;AG82)+1),Paramètres!$B$3:$C$56,2,FALSE)*Paramètres!$N$17))</f>
        <v>0</v>
      </c>
      <c r="AI82" s="40">
        <f>F82+H82+J82+L82+N82+P82+R82+T82+V82+X82+Z82+AB82+AD82+AF82+AH82</f>
        <v>0</v>
      </c>
      <c r="AJ82" s="3" t="str">
        <f>IF(AI82&lt;&gt;0,RANK(AI82,$AI$5:$AI$66),"")</f>
        <v/>
      </c>
      <c r="AK82" s="5">
        <f>COUNTA(E82,G82,I82,K82,M82,O82,Q82,S82,U82,W82,Y82,AA82,AC82,AE82,AG82)</f>
        <v>0</v>
      </c>
      <c r="AL82" s="41">
        <f>HLOOKUP($AL$2,$BD$4:$BR$66,ROW(A66)-3,FALSE)</f>
        <v>0</v>
      </c>
      <c r="AM82" s="33" t="str">
        <f>IF(AL82&lt;&gt;0,RANK(AL82,$AL$5:$AL$66),"")</f>
        <v/>
      </c>
    </row>
    <row r="83" spans="1:39" ht="18" x14ac:dyDescent="0.2">
      <c r="A83" s="74"/>
      <c r="B83" s="77" t="str">
        <f>IF(ISNA(VLOOKUP(A83,'Licenciés Jeunes 2023'!A:C,3,0)),"",VLOOKUP(A83,'Licenciés Jeunes 2023'!A:C,3,0))</f>
        <v/>
      </c>
      <c r="C83" s="75" t="str">
        <f>IF(ISNA(VLOOKUP(A83,'Licenciés Jeunes 2023'!A:C,2,0)),"",VLOOKUP(A83,'Licenciés Jeunes 2023'!A:C,2,0))</f>
        <v/>
      </c>
      <c r="D83" s="75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LIGUE")),"",COUNTIFS($D$5:$D$66,"&lt;&gt;"&amp;"",$D$5:$D$66,"&lt;&gt;"&amp;"NL",$D$5:$D$66,"&lt;&gt;"&amp;"HORS LIGUE",E$5:E$66,"&lt;"&amp;E83)+1),Paramètres!$B$3:$C$56,2,FALSE)*Paramètres!$N$3))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LIGUE")),"",COUNTIFS($D$5:$D$66,"&lt;&gt;"&amp;"",$D$5:$D$66,"&lt;&gt;"&amp;"NL",$D$5:$D$66,"&lt;&gt;"&amp;"HORS LIGUE",G$5:G$66,"&lt;"&amp;G83)+1),Paramètres!$B$3:$C$56,2,FALSE)*Paramètres!$N$4))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LIGUE")),"",COUNTIFS($D$5:$D$66,"&lt;&gt;"&amp;"",$D$5:$D$66,"&lt;&gt;"&amp;"NL",$D$5:$D$66,"&lt;&gt;"&amp;"HORS LIGUE",I$5:I$66,"&lt;"&amp;I83)+1),Paramètres!$B$3:$C$56,2,FALSE)*Paramètres!$N$5))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LIGUE")),"",COUNTIFS($D$5:$D$66,"&lt;&gt;"&amp;"",$D$5:$D$66,"&lt;&gt;"&amp;"NL",$D$5:$D$66,"&lt;&gt;"&amp;"HORS LIGUE",K$5:K$66,"&lt;"&amp;K83)+1),Paramètres!$B$3:$C$56,2,FALSE)*Paramètres!$N$6))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LIGUE")),"",COUNTIFS($D$5:$D$66,"&lt;&gt;"&amp;"",$D$5:$D$66,"&lt;&gt;"&amp;"NL",$D$5:$D$66,"&lt;&gt;"&amp;"HORS LIGUE",M$5:M$66,"&lt;"&amp;M83)+1),Paramètres!$B$3:$C$56,2,FALSE)*Paramètres!$N$7))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LIGUE")),"",COUNTIFS($D$5:$D$66,"&lt;&gt;"&amp;"",$D$5:$D$66,"&lt;&gt;"&amp;"NL",$D$5:$D$66,"&lt;&gt;"&amp;"HORS LIGUE",O$5:O$66,"&lt;"&amp;O83)+1),Paramètres!$B$3:$C$56,2,FALSE)*Paramètres!$N$8))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LIGUE")),"",COUNTIFS($D$5:$D$66,"&lt;&gt;"&amp;"",$D$5:$D$66,"&lt;&gt;"&amp;"NL",$D$5:$D$66,"&lt;&gt;"&amp;"HORS LIGUE",Q$5:Q$66,"&lt;"&amp;Q83)+1),Paramètres!$B$3:$C$56,2,FALSE)*Paramètres!$N$9))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LIGUE")),"",COUNTIFS($D$5:$D$66,"&lt;&gt;"&amp;"",$D$5:$D$66,"&lt;&gt;"&amp;"NL",$D$5:$D$66,"&lt;&gt;"&amp;"HORS LIGUE",S$5:S$66,"&lt;"&amp;S83)+1),Paramètres!$B$3:$C$56,2,FALSE)*Paramètres!$N$10))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LIGUE")),"",COUNTIFS($D$5:$D$66,"&lt;&gt;"&amp;"",$D$5:$D$66,"&lt;&gt;"&amp;"NL",$D$5:$D$66,"&lt;&gt;"&amp;"HORS LIGUE",U$5:U$66,"&lt;"&amp;U83)+1),Paramètres!$B$3:$C$56,2,FALSE)*Paramètres!$N$11))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LIGUE")),"",COUNTIFS($D$5:$D$66,"&lt;&gt;"&amp;"",$D$5:$D$66,"&lt;&gt;"&amp;"NL",$D$5:$D$66,"&lt;&gt;"&amp;"HORS LIGUE",W$5:W$66,"&lt;"&amp;W83)+1),Paramètres!$B$3:$C$56,2,FALSE)*Paramètres!$N$12))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LIGUE")),"",COUNTIFS($D$5:$D$66,"&lt;&gt;"&amp;"",$D$5:$D$66,"&lt;&gt;"&amp;"NL",$D$5:$D$66,"&lt;&gt;"&amp;"HORS LIGUE",Y$5:Y$66,"&lt;"&amp;Y83)+1),Paramètres!$B$3:$C$56,2,FALSE)*Paramètres!$N$13))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LIGUE")),"",COUNTIFS($D$5:$D$66,"&lt;&gt;"&amp;"",$D$5:$D$66,"&lt;&gt;"&amp;"NL",$D$5:$D$66,"&lt;&gt;"&amp;"HORS LIGUE",AA$5:AA$66,"&lt;"&amp;AA83)+1),Paramètres!$B$3:$C$56,2,FALSE)*Paramètres!$N$14))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LIGUE")),"",COUNTIFS($D$5:$D$66,"&lt;&gt;"&amp;"",$D$5:$D$66,"&lt;&gt;"&amp;"NL",$D$5:$D$66,"&lt;&gt;"&amp;"HORS LIGUE",AC$5:AC$66,"&lt;"&amp;AC83)+1),Paramètres!$B$3:$C$56,2,FALSE)*Paramètres!$N$15))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LIGUE")),"",COUNTIFS($D$5:$D$66,"&lt;&gt;"&amp;"",$D$5:$D$66,"&lt;&gt;"&amp;"NL",$D$5:$D$66,"&lt;&gt;"&amp;"HORS LIGUE",AE$5:AE$66,"&lt;"&amp;AE83)+1),Paramètres!$B$3:$C$56,2,FALSE)*Paramètres!$N$16))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LIGUE")),"",COUNTIFS($D$5:$D$66,"&lt;&gt;"&amp;"",$D$5:$D$66,"&lt;&gt;"&amp;"NL",$D$5:$D$66,"&lt;&gt;"&amp;"HORS LIGUE",AG$5:AG$66,"&lt;"&amp;AG83)+1),Paramètres!$B$3:$C$56,2,FALSE)*Paramètres!$N$17))</f>
        <v>0</v>
      </c>
      <c r="AI83" s="40">
        <f>F83+H83+J83+L83+N83+P83+R83+T83+V83+X83+Z83+AB83+AD83+AF83+AH83</f>
        <v>0</v>
      </c>
      <c r="AJ83" s="3" t="str">
        <f>IF(AI83&lt;&gt;0,RANK(AI83,$AI$5:$AI$66),"")</f>
        <v/>
      </c>
      <c r="AK83" s="5">
        <f>COUNTA(E83,G83,I83,K83,M83,O83,Q83,S83,U83,W83,Y83,AA83,AC83,AE83,AG83)</f>
        <v>0</v>
      </c>
      <c r="AL83" s="41">
        <f>HLOOKUP($AL$2,$BD$4:$BR$66,ROW(A66)-3,FALSE)</f>
        <v>0</v>
      </c>
      <c r="AM83" s="33" t="str">
        <f>IF(AL83&lt;&gt;0,RANK(AL83,$AL$5:$AL$66),"")</f>
        <v/>
      </c>
    </row>
    <row r="84" spans="1:39" ht="18" x14ac:dyDescent="0.2">
      <c r="A84" s="74"/>
      <c r="B84" s="77" t="str">
        <f>IF(ISNA(VLOOKUP(A84,'Licenciés Jeunes 2023'!A:C,3,0)),"",VLOOKUP(A84,'Licenciés Jeunes 2023'!A:C,3,0))</f>
        <v/>
      </c>
      <c r="C84" s="75" t="str">
        <f>IF(ISNA(VLOOKUP(A84,'Licenciés Jeunes 2023'!A:C,2,0)),"",VLOOKUP(A84,'Licenciés Jeunes 2023'!A:C,2,0))</f>
        <v/>
      </c>
      <c r="D84" s="75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LIGUE")),"",COUNTIFS($D$5:$D$66,"&lt;&gt;"&amp;"",$D$5:$D$66,"&lt;&gt;"&amp;"NL",$D$5:$D$66,"&lt;&gt;"&amp;"HORS LIGUE",E$5:E$66,"&lt;"&amp;E84)+1),Paramètres!$B$3:$C$56,2,FALSE)*Paramètres!$N$3))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LIGUE")),"",COUNTIFS($D$5:$D$66,"&lt;&gt;"&amp;"",$D$5:$D$66,"&lt;&gt;"&amp;"NL",$D$5:$D$66,"&lt;&gt;"&amp;"HORS LIGUE",G$5:G$66,"&lt;"&amp;G84)+1),Paramètres!$B$3:$C$56,2,FALSE)*Paramètres!$N$4))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LIGUE")),"",COUNTIFS($D$5:$D$66,"&lt;&gt;"&amp;"",$D$5:$D$66,"&lt;&gt;"&amp;"NL",$D$5:$D$66,"&lt;&gt;"&amp;"HORS LIGUE",I$5:I$66,"&lt;"&amp;I84)+1),Paramètres!$B$3:$C$56,2,FALSE)*Paramètres!$N$5))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LIGUE")),"",COUNTIFS($D$5:$D$66,"&lt;&gt;"&amp;"",$D$5:$D$66,"&lt;&gt;"&amp;"NL",$D$5:$D$66,"&lt;&gt;"&amp;"HORS LIGUE",K$5:K$66,"&lt;"&amp;K84)+1),Paramètres!$B$3:$C$56,2,FALSE)*Paramètres!$N$6))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LIGUE")),"",COUNTIFS($D$5:$D$66,"&lt;&gt;"&amp;"",$D$5:$D$66,"&lt;&gt;"&amp;"NL",$D$5:$D$66,"&lt;&gt;"&amp;"HORS LIGUE",M$5:M$66,"&lt;"&amp;M84)+1),Paramètres!$B$3:$C$56,2,FALSE)*Paramètres!$N$7))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LIGUE")),"",COUNTIFS($D$5:$D$66,"&lt;&gt;"&amp;"",$D$5:$D$66,"&lt;&gt;"&amp;"NL",$D$5:$D$66,"&lt;&gt;"&amp;"HORS LIGUE",O$5:O$66,"&lt;"&amp;O84)+1),Paramètres!$B$3:$C$56,2,FALSE)*Paramètres!$N$8))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LIGUE")),"",COUNTIFS($D$5:$D$66,"&lt;&gt;"&amp;"",$D$5:$D$66,"&lt;&gt;"&amp;"NL",$D$5:$D$66,"&lt;&gt;"&amp;"HORS LIGUE",Q$5:Q$66,"&lt;"&amp;Q84)+1),Paramètres!$B$3:$C$56,2,FALSE)*Paramètres!$N$9))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LIGUE")),"",COUNTIFS($D$5:$D$66,"&lt;&gt;"&amp;"",$D$5:$D$66,"&lt;&gt;"&amp;"NL",$D$5:$D$66,"&lt;&gt;"&amp;"HORS LIGUE",S$5:S$66,"&lt;"&amp;S84)+1),Paramètres!$B$3:$C$56,2,FALSE)*Paramètres!$N$10))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LIGUE")),"",COUNTIFS($D$5:$D$66,"&lt;&gt;"&amp;"",$D$5:$D$66,"&lt;&gt;"&amp;"NL",$D$5:$D$66,"&lt;&gt;"&amp;"HORS LIGUE",U$5:U$66,"&lt;"&amp;U84)+1),Paramètres!$B$3:$C$56,2,FALSE)*Paramètres!$N$11))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LIGUE")),"",COUNTIFS($D$5:$D$66,"&lt;&gt;"&amp;"",$D$5:$D$66,"&lt;&gt;"&amp;"NL",$D$5:$D$66,"&lt;&gt;"&amp;"HORS LIGUE",W$5:W$66,"&lt;"&amp;W84)+1),Paramètres!$B$3:$C$56,2,FALSE)*Paramètres!$N$12))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LIGUE")),"",COUNTIFS($D$5:$D$66,"&lt;&gt;"&amp;"",$D$5:$D$66,"&lt;&gt;"&amp;"NL",$D$5:$D$66,"&lt;&gt;"&amp;"HORS LIGUE",Y$5:Y$66,"&lt;"&amp;Y84)+1),Paramètres!$B$3:$C$56,2,FALSE)*Paramètres!$N$13))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LIGUE")),"",COUNTIFS($D$5:$D$66,"&lt;&gt;"&amp;"",$D$5:$D$66,"&lt;&gt;"&amp;"NL",$D$5:$D$66,"&lt;&gt;"&amp;"HORS LIGUE",AA$5:AA$66,"&lt;"&amp;AA84)+1),Paramètres!$B$3:$C$56,2,FALSE)*Paramètres!$N$14))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LIGUE")),"",COUNTIFS($D$5:$D$66,"&lt;&gt;"&amp;"",$D$5:$D$66,"&lt;&gt;"&amp;"NL",$D$5:$D$66,"&lt;&gt;"&amp;"HORS LIGUE",AC$5:AC$66,"&lt;"&amp;AC84)+1),Paramètres!$B$3:$C$56,2,FALSE)*Paramètres!$N$15))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LIGUE")),"",COUNTIFS($D$5:$D$66,"&lt;&gt;"&amp;"",$D$5:$D$66,"&lt;&gt;"&amp;"NL",$D$5:$D$66,"&lt;&gt;"&amp;"HORS LIGUE",AE$5:AE$66,"&lt;"&amp;AE84)+1),Paramètres!$B$3:$C$56,2,FALSE)*Paramètres!$N$16))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LIGUE")),"",COUNTIFS($D$5:$D$66,"&lt;&gt;"&amp;"",$D$5:$D$66,"&lt;&gt;"&amp;"NL",$D$5:$D$66,"&lt;&gt;"&amp;"HORS LIGUE",AG$5:AG$66,"&lt;"&amp;AG84)+1),Paramètres!$B$3:$C$56,2,FALSE)*Paramètres!$N$17))</f>
        <v>0</v>
      </c>
      <c r="AI84" s="40">
        <f>F84+H84+J84+L84+N84+P84+R84+T84+V84+X84+Z84+AB84+AD84+AF84+AH84</f>
        <v>0</v>
      </c>
      <c r="AJ84" s="3" t="str">
        <f>IF(AI84&lt;&gt;0,RANK(AI84,$AI$5:$AI$66),"")</f>
        <v/>
      </c>
      <c r="AK84" s="5">
        <f>COUNTA(E84,G84,I84,K84,M84,O84,Q84,S84,U84,W84,Y84,AA84,AC84,AE84,AG84)</f>
        <v>0</v>
      </c>
      <c r="AL84" s="41">
        <f>HLOOKUP($AL$2,$BD$4:$BR$66,ROW(A66)-3,FALSE)</f>
        <v>0</v>
      </c>
      <c r="AM84" s="33" t="str">
        <f>IF(AL84&lt;&gt;0,RANK(AL84,$AL$5:$AL$66),"")</f>
        <v/>
      </c>
    </row>
    <row r="85" spans="1:39" ht="18" x14ac:dyDescent="0.2">
      <c r="A85" s="74"/>
      <c r="B85" s="77" t="str">
        <f>IF(ISNA(VLOOKUP(A85,'Licenciés Jeunes 2023'!A:C,3,0)),"",VLOOKUP(A85,'Licenciés Jeunes 2023'!A:C,3,0))</f>
        <v/>
      </c>
      <c r="C85" s="75" t="str">
        <f>IF(ISNA(VLOOKUP(A85,'Licenciés Jeunes 2023'!A:C,2,0)),"",VLOOKUP(A85,'Licenciés Jeunes 2023'!A:C,2,0))</f>
        <v/>
      </c>
      <c r="D85" s="75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LIGUE")),"",COUNTIFS($D$5:$D$66,"&lt;&gt;"&amp;"",$D$5:$D$66,"&lt;&gt;"&amp;"NL",$D$5:$D$66,"&lt;&gt;"&amp;"HORS LIGUE",E$5:E$66,"&lt;"&amp;E85)+1),Paramètres!$B$3:$C$56,2,FALSE)*Paramètres!$N$3))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LIGUE")),"",COUNTIFS($D$5:$D$66,"&lt;&gt;"&amp;"",$D$5:$D$66,"&lt;&gt;"&amp;"NL",$D$5:$D$66,"&lt;&gt;"&amp;"HORS LIGUE",G$5:G$66,"&lt;"&amp;G85)+1),Paramètres!$B$3:$C$56,2,FALSE)*Paramètres!$N$4))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LIGUE")),"",COUNTIFS($D$5:$D$66,"&lt;&gt;"&amp;"",$D$5:$D$66,"&lt;&gt;"&amp;"NL",$D$5:$D$66,"&lt;&gt;"&amp;"HORS LIGUE",I$5:I$66,"&lt;"&amp;I85)+1),Paramètres!$B$3:$C$56,2,FALSE)*Paramètres!$N$5))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LIGUE")),"",COUNTIFS($D$5:$D$66,"&lt;&gt;"&amp;"",$D$5:$D$66,"&lt;&gt;"&amp;"NL",$D$5:$D$66,"&lt;&gt;"&amp;"HORS LIGUE",K$5:K$66,"&lt;"&amp;K85)+1),Paramètres!$B$3:$C$56,2,FALSE)*Paramètres!$N$6))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LIGUE")),"",COUNTIFS($D$5:$D$66,"&lt;&gt;"&amp;"",$D$5:$D$66,"&lt;&gt;"&amp;"NL",$D$5:$D$66,"&lt;&gt;"&amp;"HORS LIGUE",M$5:M$66,"&lt;"&amp;M85)+1),Paramètres!$B$3:$C$56,2,FALSE)*Paramètres!$N$7))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LIGUE")),"",COUNTIFS($D$5:$D$66,"&lt;&gt;"&amp;"",$D$5:$D$66,"&lt;&gt;"&amp;"NL",$D$5:$D$66,"&lt;&gt;"&amp;"HORS LIGUE",O$5:O$66,"&lt;"&amp;O85)+1),Paramètres!$B$3:$C$56,2,FALSE)*Paramètres!$N$8))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LIGUE")),"",COUNTIFS($D$5:$D$66,"&lt;&gt;"&amp;"",$D$5:$D$66,"&lt;&gt;"&amp;"NL",$D$5:$D$66,"&lt;&gt;"&amp;"HORS LIGUE",Q$5:Q$66,"&lt;"&amp;Q85)+1),Paramètres!$B$3:$C$56,2,FALSE)*Paramètres!$N$9))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LIGUE")),"",COUNTIFS($D$5:$D$66,"&lt;&gt;"&amp;"",$D$5:$D$66,"&lt;&gt;"&amp;"NL",$D$5:$D$66,"&lt;&gt;"&amp;"HORS LIGUE",S$5:S$66,"&lt;"&amp;S85)+1),Paramètres!$B$3:$C$56,2,FALSE)*Paramètres!$N$10))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LIGUE")),"",COUNTIFS($D$5:$D$66,"&lt;&gt;"&amp;"",$D$5:$D$66,"&lt;&gt;"&amp;"NL",$D$5:$D$66,"&lt;&gt;"&amp;"HORS LIGUE",U$5:U$66,"&lt;"&amp;U85)+1),Paramètres!$B$3:$C$56,2,FALSE)*Paramètres!$N$11))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LIGUE")),"",COUNTIFS($D$5:$D$66,"&lt;&gt;"&amp;"",$D$5:$D$66,"&lt;&gt;"&amp;"NL",$D$5:$D$66,"&lt;&gt;"&amp;"HORS LIGUE",W$5:W$66,"&lt;"&amp;W85)+1),Paramètres!$B$3:$C$56,2,FALSE)*Paramètres!$N$12))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LIGUE")),"",COUNTIFS($D$5:$D$66,"&lt;&gt;"&amp;"",$D$5:$D$66,"&lt;&gt;"&amp;"NL",$D$5:$D$66,"&lt;&gt;"&amp;"HORS LIGUE",Y$5:Y$66,"&lt;"&amp;Y85)+1),Paramètres!$B$3:$C$56,2,FALSE)*Paramètres!$N$13))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LIGUE")),"",COUNTIFS($D$5:$D$66,"&lt;&gt;"&amp;"",$D$5:$D$66,"&lt;&gt;"&amp;"NL",$D$5:$D$66,"&lt;&gt;"&amp;"HORS LIGUE",AA$5:AA$66,"&lt;"&amp;AA85)+1),Paramètres!$B$3:$C$56,2,FALSE)*Paramètres!$N$14))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LIGUE")),"",COUNTIFS($D$5:$D$66,"&lt;&gt;"&amp;"",$D$5:$D$66,"&lt;&gt;"&amp;"NL",$D$5:$D$66,"&lt;&gt;"&amp;"HORS LIGUE",AC$5:AC$66,"&lt;"&amp;AC85)+1),Paramètres!$B$3:$C$56,2,FALSE)*Paramètres!$N$15))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LIGUE")),"",COUNTIFS($D$5:$D$66,"&lt;&gt;"&amp;"",$D$5:$D$66,"&lt;&gt;"&amp;"NL",$D$5:$D$66,"&lt;&gt;"&amp;"HORS LIGUE",AE$5:AE$66,"&lt;"&amp;AE85)+1),Paramètres!$B$3:$C$56,2,FALSE)*Paramètres!$N$16))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LIGUE")),"",COUNTIFS($D$5:$D$66,"&lt;&gt;"&amp;"",$D$5:$D$66,"&lt;&gt;"&amp;"NL",$D$5:$D$66,"&lt;&gt;"&amp;"HORS LIGUE",AG$5:AG$66,"&lt;"&amp;AG85)+1),Paramètres!$B$3:$C$56,2,FALSE)*Paramètres!$N$17))</f>
        <v>0</v>
      </c>
      <c r="AI85" s="40">
        <f>F85+H85+J85+L85+N85+P85+R85+T85+V85+X85+Z85+AB85+AD85+AF85+AH85</f>
        <v>0</v>
      </c>
      <c r="AJ85" s="3" t="str">
        <f>IF(AI85&lt;&gt;0,RANK(AI85,$AI$5:$AI$66),"")</f>
        <v/>
      </c>
      <c r="AK85" s="5">
        <f>COUNTA(E85,G85,I85,K85,M85,O85,Q85,S85,U85,W85,Y85,AA85,AC85,AE85,AG85)</f>
        <v>0</v>
      </c>
      <c r="AL85" s="41" t="e">
        <f>HLOOKUP($AL$2,$BD$4:$BR$66,ROW(A67)-3,FALSE)</f>
        <v>#REF!</v>
      </c>
      <c r="AM85" s="33" t="e">
        <f>IF(AL85&lt;&gt;0,RANK(AL85,$AL$5:$AL$66),"")</f>
        <v>#REF!</v>
      </c>
    </row>
    <row r="86" spans="1:39" ht="18" x14ac:dyDescent="0.2">
      <c r="A86" s="74"/>
      <c r="B86" s="77" t="str">
        <f>IF(ISNA(VLOOKUP(A86,'Licenciés Jeunes 2023'!A:C,3,0)),"",VLOOKUP(A86,'Licenciés Jeunes 2023'!A:C,3,0))</f>
        <v/>
      </c>
      <c r="C86" s="75" t="str">
        <f>IF(ISNA(VLOOKUP(A86,'Licenciés Jeunes 2023'!A:C,2,0)),"",VLOOKUP(A86,'Licenciés Jeunes 2023'!A:C,2,0))</f>
        <v/>
      </c>
      <c r="D86" s="75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LIGUE")),"",COUNTIFS($D$5:$D$66,"&lt;&gt;"&amp;"",$D$5:$D$66,"&lt;&gt;"&amp;"NL",$D$5:$D$66,"&lt;&gt;"&amp;"HORS LIGUE",E$5:E$66,"&lt;"&amp;E86)+1),Paramètres!$B$3:$C$56,2,FALSE)*Paramètres!$N$3))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LIGUE")),"",COUNTIFS($D$5:$D$66,"&lt;&gt;"&amp;"",$D$5:$D$66,"&lt;&gt;"&amp;"NL",$D$5:$D$66,"&lt;&gt;"&amp;"HORS LIGUE",G$5:G$66,"&lt;"&amp;G86)+1),Paramètres!$B$3:$C$56,2,FALSE)*Paramètres!$N$4))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LIGUE")),"",COUNTIFS($D$5:$D$66,"&lt;&gt;"&amp;"",$D$5:$D$66,"&lt;&gt;"&amp;"NL",$D$5:$D$66,"&lt;&gt;"&amp;"HORS LIGUE",I$5:I$66,"&lt;"&amp;I86)+1),Paramètres!$B$3:$C$56,2,FALSE)*Paramètres!$N$5))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LIGUE")),"",COUNTIFS($D$5:$D$66,"&lt;&gt;"&amp;"",$D$5:$D$66,"&lt;&gt;"&amp;"NL",$D$5:$D$66,"&lt;&gt;"&amp;"HORS LIGUE",K$5:K$66,"&lt;"&amp;K86)+1),Paramètres!$B$3:$C$56,2,FALSE)*Paramètres!$N$6))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LIGUE")),"",COUNTIFS($D$5:$D$66,"&lt;&gt;"&amp;"",$D$5:$D$66,"&lt;&gt;"&amp;"NL",$D$5:$D$66,"&lt;&gt;"&amp;"HORS LIGUE",M$5:M$66,"&lt;"&amp;M86)+1),Paramètres!$B$3:$C$56,2,FALSE)*Paramètres!$N$7))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LIGUE")),"",COUNTIFS($D$5:$D$66,"&lt;&gt;"&amp;"",$D$5:$D$66,"&lt;&gt;"&amp;"NL",$D$5:$D$66,"&lt;&gt;"&amp;"HORS LIGUE",O$5:O$66,"&lt;"&amp;O86)+1),Paramètres!$B$3:$C$56,2,FALSE)*Paramètres!$N$8))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LIGUE")),"",COUNTIFS($D$5:$D$66,"&lt;&gt;"&amp;"",$D$5:$D$66,"&lt;&gt;"&amp;"NL",$D$5:$D$66,"&lt;&gt;"&amp;"HORS LIGUE",Q$5:Q$66,"&lt;"&amp;Q86)+1),Paramètres!$B$3:$C$56,2,FALSE)*Paramètres!$N$9))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LIGUE")),"",COUNTIFS($D$5:$D$66,"&lt;&gt;"&amp;"",$D$5:$D$66,"&lt;&gt;"&amp;"NL",$D$5:$D$66,"&lt;&gt;"&amp;"HORS LIGUE",S$5:S$66,"&lt;"&amp;S86)+1),Paramètres!$B$3:$C$56,2,FALSE)*Paramètres!$N$10))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LIGUE")),"",COUNTIFS($D$5:$D$66,"&lt;&gt;"&amp;"",$D$5:$D$66,"&lt;&gt;"&amp;"NL",$D$5:$D$66,"&lt;&gt;"&amp;"HORS LIGUE",U$5:U$66,"&lt;"&amp;U86)+1),Paramètres!$B$3:$C$56,2,FALSE)*Paramètres!$N$11))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LIGUE")),"",COUNTIFS($D$5:$D$66,"&lt;&gt;"&amp;"",$D$5:$D$66,"&lt;&gt;"&amp;"NL",$D$5:$D$66,"&lt;&gt;"&amp;"HORS LIGUE",W$5:W$66,"&lt;"&amp;W86)+1),Paramètres!$B$3:$C$56,2,FALSE)*Paramètres!$N$12))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LIGUE")),"",COUNTIFS($D$5:$D$66,"&lt;&gt;"&amp;"",$D$5:$D$66,"&lt;&gt;"&amp;"NL",$D$5:$D$66,"&lt;&gt;"&amp;"HORS LIGUE",Y$5:Y$66,"&lt;"&amp;Y86)+1),Paramètres!$B$3:$C$56,2,FALSE)*Paramètres!$N$13))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LIGUE")),"",COUNTIFS($D$5:$D$66,"&lt;&gt;"&amp;"",$D$5:$D$66,"&lt;&gt;"&amp;"NL",$D$5:$D$66,"&lt;&gt;"&amp;"HORS LIGUE",AA$5:AA$66,"&lt;"&amp;AA86)+1),Paramètres!$B$3:$C$56,2,FALSE)*Paramètres!$N$14))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LIGUE")),"",COUNTIFS($D$5:$D$66,"&lt;&gt;"&amp;"",$D$5:$D$66,"&lt;&gt;"&amp;"NL",$D$5:$D$66,"&lt;&gt;"&amp;"HORS LIGUE",AC$5:AC$66,"&lt;"&amp;AC86)+1),Paramètres!$B$3:$C$56,2,FALSE)*Paramètres!$N$15))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LIGUE")),"",COUNTIFS($D$5:$D$66,"&lt;&gt;"&amp;"",$D$5:$D$66,"&lt;&gt;"&amp;"NL",$D$5:$D$66,"&lt;&gt;"&amp;"HORS LIGUE",AE$5:AE$66,"&lt;"&amp;AE86)+1),Paramètres!$B$3:$C$56,2,FALSE)*Paramètres!$N$16))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LIGUE")),"",COUNTIFS($D$5:$D$66,"&lt;&gt;"&amp;"",$D$5:$D$66,"&lt;&gt;"&amp;"NL",$D$5:$D$66,"&lt;&gt;"&amp;"HORS LIGUE",AG$5:AG$66,"&lt;"&amp;AG86)+1),Paramètres!$B$3:$C$56,2,FALSE)*Paramètres!$N$17))</f>
        <v>0</v>
      </c>
      <c r="AI86" s="40">
        <f>F86+H86+J86+L86+N86+P86+R86+T86+V86+X86+Z86+AB86+AD86+AF86+AH86</f>
        <v>0</v>
      </c>
      <c r="AJ86" s="3" t="str">
        <f>IF(AI86&lt;&gt;0,RANK(AI86,$AI$5:$AI$66),"")</f>
        <v/>
      </c>
      <c r="AK86" s="5">
        <f>COUNTA(E86,G86,I86,K86,M86,O86,Q86,S86,U86,W86,Y86,AA86,AC86,AE86,AG86)</f>
        <v>0</v>
      </c>
      <c r="AL86" s="41" t="e">
        <f>HLOOKUP($AL$2,$BD$4:$BR$66,ROW(A68)-3,FALSE)</f>
        <v>#REF!</v>
      </c>
      <c r="AM86" s="33" t="e">
        <f>IF(AL86&lt;&gt;0,RANK(AL86,$AL$5:$AL$66),"")</f>
        <v>#REF!</v>
      </c>
    </row>
    <row r="87" spans="1:39" ht="18" x14ac:dyDescent="0.2">
      <c r="A87" s="74"/>
      <c r="B87" s="77" t="str">
        <f>IF(ISNA(VLOOKUP(A87,'Licenciés Jeunes 2023'!A:C,3,0)),"",VLOOKUP(A87,'Licenciés Jeunes 2023'!A:C,3,0))</f>
        <v/>
      </c>
      <c r="C87" s="75" t="str">
        <f>IF(ISNA(VLOOKUP(A87,'Licenciés Jeunes 2023'!A:C,2,0)),"",VLOOKUP(A87,'Licenciés Jeunes 2023'!A:C,2,0))</f>
        <v/>
      </c>
      <c r="D87" s="75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LIGUE")),"",COUNTIFS($D$5:$D$66,"&lt;&gt;"&amp;"",$D$5:$D$66,"&lt;&gt;"&amp;"NL",$D$5:$D$66,"&lt;&gt;"&amp;"HORS LIGUE",E$5:E$66,"&lt;"&amp;E87)+1),Paramètres!$B$3:$C$56,2,FALSE)*Paramètres!$N$3))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LIGUE")),"",COUNTIFS($D$5:$D$66,"&lt;&gt;"&amp;"",$D$5:$D$66,"&lt;&gt;"&amp;"NL",$D$5:$D$66,"&lt;&gt;"&amp;"HORS LIGUE",G$5:G$66,"&lt;"&amp;G87)+1),Paramètres!$B$3:$C$56,2,FALSE)*Paramètres!$N$4))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LIGUE")),"",COUNTIFS($D$5:$D$66,"&lt;&gt;"&amp;"",$D$5:$D$66,"&lt;&gt;"&amp;"NL",$D$5:$D$66,"&lt;&gt;"&amp;"HORS LIGUE",I$5:I$66,"&lt;"&amp;I87)+1),Paramètres!$B$3:$C$56,2,FALSE)*Paramètres!$N$5))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LIGUE")),"",COUNTIFS($D$5:$D$66,"&lt;&gt;"&amp;"",$D$5:$D$66,"&lt;&gt;"&amp;"NL",$D$5:$D$66,"&lt;&gt;"&amp;"HORS LIGUE",K$5:K$66,"&lt;"&amp;K87)+1),Paramètres!$B$3:$C$56,2,FALSE)*Paramètres!$N$6))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LIGUE")),"",COUNTIFS($D$5:$D$66,"&lt;&gt;"&amp;"",$D$5:$D$66,"&lt;&gt;"&amp;"NL",$D$5:$D$66,"&lt;&gt;"&amp;"HORS LIGUE",M$5:M$66,"&lt;"&amp;M87)+1),Paramètres!$B$3:$C$56,2,FALSE)*Paramètres!$N$7))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LIGUE")),"",COUNTIFS($D$5:$D$66,"&lt;&gt;"&amp;"",$D$5:$D$66,"&lt;&gt;"&amp;"NL",$D$5:$D$66,"&lt;&gt;"&amp;"HORS LIGUE",O$5:O$66,"&lt;"&amp;O87)+1),Paramètres!$B$3:$C$56,2,FALSE)*Paramètres!$N$8))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LIGUE")),"",COUNTIFS($D$5:$D$66,"&lt;&gt;"&amp;"",$D$5:$D$66,"&lt;&gt;"&amp;"NL",$D$5:$D$66,"&lt;&gt;"&amp;"HORS LIGUE",Q$5:Q$66,"&lt;"&amp;Q87)+1),Paramètres!$B$3:$C$56,2,FALSE)*Paramètres!$N$9))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LIGUE")),"",COUNTIFS($D$5:$D$66,"&lt;&gt;"&amp;"",$D$5:$D$66,"&lt;&gt;"&amp;"NL",$D$5:$D$66,"&lt;&gt;"&amp;"HORS LIGUE",S$5:S$66,"&lt;"&amp;S87)+1),Paramètres!$B$3:$C$56,2,FALSE)*Paramètres!$N$10))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LIGUE")),"",COUNTIFS($D$5:$D$66,"&lt;&gt;"&amp;"",$D$5:$D$66,"&lt;&gt;"&amp;"NL",$D$5:$D$66,"&lt;&gt;"&amp;"HORS LIGUE",U$5:U$66,"&lt;"&amp;U87)+1),Paramètres!$B$3:$C$56,2,FALSE)*Paramètres!$N$11))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LIGUE")),"",COUNTIFS($D$5:$D$66,"&lt;&gt;"&amp;"",$D$5:$D$66,"&lt;&gt;"&amp;"NL",$D$5:$D$66,"&lt;&gt;"&amp;"HORS LIGUE",W$5:W$66,"&lt;"&amp;W87)+1),Paramètres!$B$3:$C$56,2,FALSE)*Paramètres!$N$12))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LIGUE")),"",COUNTIFS($D$5:$D$66,"&lt;&gt;"&amp;"",$D$5:$D$66,"&lt;&gt;"&amp;"NL",$D$5:$D$66,"&lt;&gt;"&amp;"HORS LIGUE",Y$5:Y$66,"&lt;"&amp;Y87)+1),Paramètres!$B$3:$C$56,2,FALSE)*Paramètres!$N$13))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LIGUE")),"",COUNTIFS($D$5:$D$66,"&lt;&gt;"&amp;"",$D$5:$D$66,"&lt;&gt;"&amp;"NL",$D$5:$D$66,"&lt;&gt;"&amp;"HORS LIGUE",AA$5:AA$66,"&lt;"&amp;AA87)+1),Paramètres!$B$3:$C$56,2,FALSE)*Paramètres!$N$14))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LIGUE")),"",COUNTIFS($D$5:$D$66,"&lt;&gt;"&amp;"",$D$5:$D$66,"&lt;&gt;"&amp;"NL",$D$5:$D$66,"&lt;&gt;"&amp;"HORS LIGUE",AC$5:AC$66,"&lt;"&amp;AC87)+1),Paramètres!$B$3:$C$56,2,FALSE)*Paramètres!$N$15))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LIGUE")),"",COUNTIFS($D$5:$D$66,"&lt;&gt;"&amp;"",$D$5:$D$66,"&lt;&gt;"&amp;"NL",$D$5:$D$66,"&lt;&gt;"&amp;"HORS LIGUE",AE$5:AE$66,"&lt;"&amp;AE87)+1),Paramètres!$B$3:$C$56,2,FALSE)*Paramètres!$N$16))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LIGUE")),"",COUNTIFS($D$5:$D$66,"&lt;&gt;"&amp;"",$D$5:$D$66,"&lt;&gt;"&amp;"NL",$D$5:$D$66,"&lt;&gt;"&amp;"HORS LIGUE",AG$5:AG$66,"&lt;"&amp;AG87)+1),Paramètres!$B$3:$C$56,2,FALSE)*Paramètres!$N$17))</f>
        <v>0</v>
      </c>
      <c r="AI87" s="40">
        <f>F87+H87+J87+L87+N87+P87+R87+T87+V87+X87+Z87+AB87+AD87+AF87+AH87</f>
        <v>0</v>
      </c>
      <c r="AJ87" s="3" t="str">
        <f>IF(AI87&lt;&gt;0,RANK(AI87,$AI$5:$AI$66),"")</f>
        <v/>
      </c>
      <c r="AK87" s="5">
        <f>COUNTA(E87,G87,I87,K87,M87,O87,Q87,S87,U87,W87,Y87,AA87,AC87,AE87,AG87)</f>
        <v>0</v>
      </c>
      <c r="AL87" s="41" t="e">
        <f>HLOOKUP($AL$2,$BD$4:$BR$66,ROW(A69)-3,FALSE)</f>
        <v>#REF!</v>
      </c>
      <c r="AM87" s="33" t="e">
        <f>IF(AL87&lt;&gt;0,RANK(AL87,$AL$5:$AL$66),"")</f>
        <v>#REF!</v>
      </c>
    </row>
    <row r="88" spans="1:39" ht="18" x14ac:dyDescent="0.2">
      <c r="A88" s="74"/>
      <c r="B88" s="77" t="str">
        <f>IF(ISNA(VLOOKUP(A88,'Licenciés Jeunes 2023'!A:C,3,0)),"",VLOOKUP(A88,'Licenciés Jeunes 2023'!A:C,3,0))</f>
        <v/>
      </c>
      <c r="C88" s="75" t="str">
        <f>IF(ISNA(VLOOKUP(A88,'Licenciés Jeunes 2023'!A:C,2,0)),"",VLOOKUP(A88,'Licenciés Jeunes 2023'!A:C,2,0))</f>
        <v/>
      </c>
      <c r="D88" s="75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LIGUE")),"",COUNTIFS($D$5:$D$66,"&lt;&gt;"&amp;"",$D$5:$D$66,"&lt;&gt;"&amp;"NL",$D$5:$D$66,"&lt;&gt;"&amp;"HORS LIGUE",E$5:E$66,"&lt;"&amp;E88)+1),Paramètres!$B$3:$C$56,2,FALSE)*Paramètres!$N$3))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LIGUE")),"",COUNTIFS($D$5:$D$66,"&lt;&gt;"&amp;"",$D$5:$D$66,"&lt;&gt;"&amp;"NL",$D$5:$D$66,"&lt;&gt;"&amp;"HORS LIGUE",G$5:G$66,"&lt;"&amp;G88)+1),Paramètres!$B$3:$C$56,2,FALSE)*Paramètres!$N$4))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LIGUE")),"",COUNTIFS($D$5:$D$66,"&lt;&gt;"&amp;"",$D$5:$D$66,"&lt;&gt;"&amp;"NL",$D$5:$D$66,"&lt;&gt;"&amp;"HORS LIGUE",I$5:I$66,"&lt;"&amp;I88)+1),Paramètres!$B$3:$C$56,2,FALSE)*Paramètres!$N$5))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LIGUE")),"",COUNTIFS($D$5:$D$66,"&lt;&gt;"&amp;"",$D$5:$D$66,"&lt;&gt;"&amp;"NL",$D$5:$D$66,"&lt;&gt;"&amp;"HORS LIGUE",K$5:K$66,"&lt;"&amp;K88)+1),Paramètres!$B$3:$C$56,2,FALSE)*Paramètres!$N$6))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LIGUE")),"",COUNTIFS($D$5:$D$66,"&lt;&gt;"&amp;"",$D$5:$D$66,"&lt;&gt;"&amp;"NL",$D$5:$D$66,"&lt;&gt;"&amp;"HORS LIGUE",M$5:M$66,"&lt;"&amp;M88)+1),Paramètres!$B$3:$C$56,2,FALSE)*Paramètres!$N$7))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LIGUE")),"",COUNTIFS($D$5:$D$66,"&lt;&gt;"&amp;"",$D$5:$D$66,"&lt;&gt;"&amp;"NL",$D$5:$D$66,"&lt;&gt;"&amp;"HORS LIGUE",O$5:O$66,"&lt;"&amp;O88)+1),Paramètres!$B$3:$C$56,2,FALSE)*Paramètres!$N$8))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LIGUE")),"",COUNTIFS($D$5:$D$66,"&lt;&gt;"&amp;"",$D$5:$D$66,"&lt;&gt;"&amp;"NL",$D$5:$D$66,"&lt;&gt;"&amp;"HORS LIGUE",Q$5:Q$66,"&lt;"&amp;Q88)+1),Paramètres!$B$3:$C$56,2,FALSE)*Paramètres!$N$9))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LIGUE")),"",COUNTIFS($D$5:$D$66,"&lt;&gt;"&amp;"",$D$5:$D$66,"&lt;&gt;"&amp;"NL",$D$5:$D$66,"&lt;&gt;"&amp;"HORS LIGUE",S$5:S$66,"&lt;"&amp;S88)+1),Paramètres!$B$3:$C$56,2,FALSE)*Paramètres!$N$10))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LIGUE")),"",COUNTIFS($D$5:$D$66,"&lt;&gt;"&amp;"",$D$5:$D$66,"&lt;&gt;"&amp;"NL",$D$5:$D$66,"&lt;&gt;"&amp;"HORS LIGUE",U$5:U$66,"&lt;"&amp;U88)+1),Paramètres!$B$3:$C$56,2,FALSE)*Paramètres!$N$11))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LIGUE")),"",COUNTIFS($D$5:$D$66,"&lt;&gt;"&amp;"",$D$5:$D$66,"&lt;&gt;"&amp;"NL",$D$5:$D$66,"&lt;&gt;"&amp;"HORS LIGUE",W$5:W$66,"&lt;"&amp;W88)+1),Paramètres!$B$3:$C$56,2,FALSE)*Paramètres!$N$12))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LIGUE")),"",COUNTIFS($D$5:$D$66,"&lt;&gt;"&amp;"",$D$5:$D$66,"&lt;&gt;"&amp;"NL",$D$5:$D$66,"&lt;&gt;"&amp;"HORS LIGUE",Y$5:Y$66,"&lt;"&amp;Y88)+1),Paramètres!$B$3:$C$56,2,FALSE)*Paramètres!$N$13))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LIGUE")),"",COUNTIFS($D$5:$D$66,"&lt;&gt;"&amp;"",$D$5:$D$66,"&lt;&gt;"&amp;"NL",$D$5:$D$66,"&lt;&gt;"&amp;"HORS LIGUE",AA$5:AA$66,"&lt;"&amp;AA88)+1),Paramètres!$B$3:$C$56,2,FALSE)*Paramètres!$N$14))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LIGUE")),"",COUNTIFS($D$5:$D$66,"&lt;&gt;"&amp;"",$D$5:$D$66,"&lt;&gt;"&amp;"NL",$D$5:$D$66,"&lt;&gt;"&amp;"HORS LIGUE",AC$5:AC$66,"&lt;"&amp;AC88)+1),Paramètres!$B$3:$C$56,2,FALSE)*Paramètres!$N$15))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LIGUE")),"",COUNTIFS($D$5:$D$66,"&lt;&gt;"&amp;"",$D$5:$D$66,"&lt;&gt;"&amp;"NL",$D$5:$D$66,"&lt;&gt;"&amp;"HORS LIGUE",AE$5:AE$66,"&lt;"&amp;AE88)+1),Paramètres!$B$3:$C$56,2,FALSE)*Paramètres!$N$16))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LIGUE")),"",COUNTIFS($D$5:$D$66,"&lt;&gt;"&amp;"",$D$5:$D$66,"&lt;&gt;"&amp;"NL",$D$5:$D$66,"&lt;&gt;"&amp;"HORS LIGUE",AG$5:AG$66,"&lt;"&amp;AG88)+1),Paramètres!$B$3:$C$56,2,FALSE)*Paramètres!$N$17))</f>
        <v>0</v>
      </c>
      <c r="AI88" s="40">
        <f>F88+H88+J88+L88+N88+P88+R88+T88+V88+X88+Z88+AB88+AD88+AF88+AH88</f>
        <v>0</v>
      </c>
      <c r="AJ88" s="3" t="str">
        <f>IF(AI88&lt;&gt;0,RANK(AI88,$AI$5:$AI$66),"")</f>
        <v/>
      </c>
      <c r="AK88" s="5">
        <f>COUNTA(E88,G88,I88,K88,M88,O88,Q88,S88,U88,W88,Y88,AA88,AC88,AE88,AG88)</f>
        <v>0</v>
      </c>
      <c r="AL88" s="41" t="e">
        <f>HLOOKUP($AL$2,$BD$4:$BR$66,ROW(A70)-3,FALSE)</f>
        <v>#REF!</v>
      </c>
      <c r="AM88" s="33" t="e">
        <f>IF(AL88&lt;&gt;0,RANK(AL88,$AL$5:$AL$66),"")</f>
        <v>#REF!</v>
      </c>
    </row>
    <row r="89" spans="1:39" ht="18" x14ac:dyDescent="0.2">
      <c r="A89" s="74"/>
      <c r="B89" s="77" t="str">
        <f>IF(ISNA(VLOOKUP(A89,'Licenciés Jeunes 2023'!A:C,3,0)),"",VLOOKUP(A89,'Licenciés Jeunes 2023'!A:C,3,0))</f>
        <v/>
      </c>
      <c r="C89" s="75" t="str">
        <f>IF(ISNA(VLOOKUP(A89,'Licenciés Jeunes 2023'!A:C,2,0)),"",VLOOKUP(A89,'Licenciés Jeunes 2023'!A:C,2,0))</f>
        <v/>
      </c>
      <c r="D89" s="75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LIGUE")),"",COUNTIFS($D$5:$D$66,"&lt;&gt;"&amp;"",$D$5:$D$66,"&lt;&gt;"&amp;"NL",$D$5:$D$66,"&lt;&gt;"&amp;"HORS LIGUE",E$5:E$66,"&lt;"&amp;E89)+1),Paramètres!$B$3:$C$56,2,FALSE)*Paramètres!$N$3))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LIGUE")),"",COUNTIFS($D$5:$D$66,"&lt;&gt;"&amp;"",$D$5:$D$66,"&lt;&gt;"&amp;"NL",$D$5:$D$66,"&lt;&gt;"&amp;"HORS LIGUE",G$5:G$66,"&lt;"&amp;G89)+1),Paramètres!$B$3:$C$56,2,FALSE)*Paramètres!$N$4))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LIGUE")),"",COUNTIFS($D$5:$D$66,"&lt;&gt;"&amp;"",$D$5:$D$66,"&lt;&gt;"&amp;"NL",$D$5:$D$66,"&lt;&gt;"&amp;"HORS LIGUE",I$5:I$66,"&lt;"&amp;I89)+1),Paramètres!$B$3:$C$56,2,FALSE)*Paramètres!$N$5))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LIGUE")),"",COUNTIFS($D$5:$D$66,"&lt;&gt;"&amp;"",$D$5:$D$66,"&lt;&gt;"&amp;"NL",$D$5:$D$66,"&lt;&gt;"&amp;"HORS LIGUE",K$5:K$66,"&lt;"&amp;K89)+1),Paramètres!$B$3:$C$56,2,FALSE)*Paramètres!$N$6))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LIGUE")),"",COUNTIFS($D$5:$D$66,"&lt;&gt;"&amp;"",$D$5:$D$66,"&lt;&gt;"&amp;"NL",$D$5:$D$66,"&lt;&gt;"&amp;"HORS LIGUE",M$5:M$66,"&lt;"&amp;M89)+1),Paramètres!$B$3:$C$56,2,FALSE)*Paramètres!$N$7))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LIGUE")),"",COUNTIFS($D$5:$D$66,"&lt;&gt;"&amp;"",$D$5:$D$66,"&lt;&gt;"&amp;"NL",$D$5:$D$66,"&lt;&gt;"&amp;"HORS LIGUE",O$5:O$66,"&lt;"&amp;O89)+1),Paramètres!$B$3:$C$56,2,FALSE)*Paramètres!$N$8))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LIGUE")),"",COUNTIFS($D$5:$D$66,"&lt;&gt;"&amp;"",$D$5:$D$66,"&lt;&gt;"&amp;"NL",$D$5:$D$66,"&lt;&gt;"&amp;"HORS LIGUE",Q$5:Q$66,"&lt;"&amp;Q89)+1),Paramètres!$B$3:$C$56,2,FALSE)*Paramètres!$N$9))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LIGUE")),"",COUNTIFS($D$5:$D$66,"&lt;&gt;"&amp;"",$D$5:$D$66,"&lt;&gt;"&amp;"NL",$D$5:$D$66,"&lt;&gt;"&amp;"HORS LIGUE",S$5:S$66,"&lt;"&amp;S89)+1),Paramètres!$B$3:$C$56,2,FALSE)*Paramètres!$N$10))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LIGUE")),"",COUNTIFS($D$5:$D$66,"&lt;&gt;"&amp;"",$D$5:$D$66,"&lt;&gt;"&amp;"NL",$D$5:$D$66,"&lt;&gt;"&amp;"HORS LIGUE",U$5:U$66,"&lt;"&amp;U89)+1),Paramètres!$B$3:$C$56,2,FALSE)*Paramètres!$N$11))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LIGUE")),"",COUNTIFS($D$5:$D$66,"&lt;&gt;"&amp;"",$D$5:$D$66,"&lt;&gt;"&amp;"NL",$D$5:$D$66,"&lt;&gt;"&amp;"HORS LIGUE",W$5:W$66,"&lt;"&amp;W89)+1),Paramètres!$B$3:$C$56,2,FALSE)*Paramètres!$N$12))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LIGUE")),"",COUNTIFS($D$5:$D$66,"&lt;&gt;"&amp;"",$D$5:$D$66,"&lt;&gt;"&amp;"NL",$D$5:$D$66,"&lt;&gt;"&amp;"HORS LIGUE",Y$5:Y$66,"&lt;"&amp;Y89)+1),Paramètres!$B$3:$C$56,2,FALSE)*Paramètres!$N$13))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LIGUE")),"",COUNTIFS($D$5:$D$66,"&lt;&gt;"&amp;"",$D$5:$D$66,"&lt;&gt;"&amp;"NL",$D$5:$D$66,"&lt;&gt;"&amp;"HORS LIGUE",AA$5:AA$66,"&lt;"&amp;AA89)+1),Paramètres!$B$3:$C$56,2,FALSE)*Paramètres!$N$14))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LIGUE")),"",COUNTIFS($D$5:$D$66,"&lt;&gt;"&amp;"",$D$5:$D$66,"&lt;&gt;"&amp;"NL",$D$5:$D$66,"&lt;&gt;"&amp;"HORS LIGUE",AC$5:AC$66,"&lt;"&amp;AC89)+1),Paramètres!$B$3:$C$56,2,FALSE)*Paramètres!$N$15))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LIGUE")),"",COUNTIFS($D$5:$D$66,"&lt;&gt;"&amp;"",$D$5:$D$66,"&lt;&gt;"&amp;"NL",$D$5:$D$66,"&lt;&gt;"&amp;"HORS LIGUE",AE$5:AE$66,"&lt;"&amp;AE89)+1),Paramètres!$B$3:$C$56,2,FALSE)*Paramètres!$N$16))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LIGUE")),"",COUNTIFS($D$5:$D$66,"&lt;&gt;"&amp;"",$D$5:$D$66,"&lt;&gt;"&amp;"NL",$D$5:$D$66,"&lt;&gt;"&amp;"HORS LIGUE",AG$5:AG$66,"&lt;"&amp;AG89)+1),Paramètres!$B$3:$C$56,2,FALSE)*Paramètres!$N$17))</f>
        <v>0</v>
      </c>
      <c r="AI89" s="40">
        <f>F89+H89+J89+L89+N89+P89+R89+T89+V89+X89+Z89+AB89+AD89+AF89+AH89</f>
        <v>0</v>
      </c>
      <c r="AJ89" s="3" t="str">
        <f>IF(AI89&lt;&gt;0,RANK(AI89,$AI$5:$AI$66),"")</f>
        <v/>
      </c>
      <c r="AK89" s="5">
        <f>COUNTA(E89,G89,I89,K89,M89,O89,Q89,S89,U89,W89,Y89,AA89,AC89,AE89,AG89)</f>
        <v>0</v>
      </c>
      <c r="AL89" s="41" t="e">
        <f>HLOOKUP($AL$2,$BD$4:$BR$66,ROW(A71)-3,FALSE)</f>
        <v>#REF!</v>
      </c>
      <c r="AM89" s="33" t="e">
        <f>IF(AL89&lt;&gt;0,RANK(AL89,$AL$5:$AL$66),"")</f>
        <v>#REF!</v>
      </c>
    </row>
    <row r="90" spans="1:39" ht="18" x14ac:dyDescent="0.2">
      <c r="A90" s="74"/>
      <c r="B90" s="77" t="str">
        <f>IF(ISNA(VLOOKUP(A90,'Licenciés Jeunes 2023'!A:C,3,0)),"",VLOOKUP(A90,'Licenciés Jeunes 2023'!A:C,3,0))</f>
        <v/>
      </c>
      <c r="C90" s="75" t="str">
        <f>IF(ISNA(VLOOKUP(A90,'Licenciés Jeunes 2023'!A:C,2,0)),"",VLOOKUP(A90,'Licenciés Jeunes 2023'!A:C,2,0))</f>
        <v/>
      </c>
      <c r="D90" s="75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LIGUE")),"",COUNTIFS($D$5:$D$66,"&lt;&gt;"&amp;"",$D$5:$D$66,"&lt;&gt;"&amp;"NL",$D$5:$D$66,"&lt;&gt;"&amp;"HORS LIGUE",E$5:E$66,"&lt;"&amp;E90)+1),Paramètres!$B$3:$C$56,2,FALSE)*Paramètres!$N$3))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LIGUE")),"",COUNTIFS($D$5:$D$66,"&lt;&gt;"&amp;"",$D$5:$D$66,"&lt;&gt;"&amp;"NL",$D$5:$D$66,"&lt;&gt;"&amp;"HORS LIGUE",G$5:G$66,"&lt;"&amp;G90)+1),Paramètres!$B$3:$C$56,2,FALSE)*Paramètres!$N$4))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LIGUE")),"",COUNTIFS($D$5:$D$66,"&lt;&gt;"&amp;"",$D$5:$D$66,"&lt;&gt;"&amp;"NL",$D$5:$D$66,"&lt;&gt;"&amp;"HORS LIGUE",I$5:I$66,"&lt;"&amp;I90)+1),Paramètres!$B$3:$C$56,2,FALSE)*Paramètres!$N$5))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LIGUE")),"",COUNTIFS($D$5:$D$66,"&lt;&gt;"&amp;"",$D$5:$D$66,"&lt;&gt;"&amp;"NL",$D$5:$D$66,"&lt;&gt;"&amp;"HORS LIGUE",K$5:K$66,"&lt;"&amp;K90)+1),Paramètres!$B$3:$C$56,2,FALSE)*Paramètres!$N$6))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LIGUE")),"",COUNTIFS($D$5:$D$66,"&lt;&gt;"&amp;"",$D$5:$D$66,"&lt;&gt;"&amp;"NL",$D$5:$D$66,"&lt;&gt;"&amp;"HORS LIGUE",M$5:M$66,"&lt;"&amp;M90)+1),Paramètres!$B$3:$C$56,2,FALSE)*Paramètres!$N$7))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LIGUE")),"",COUNTIFS($D$5:$D$66,"&lt;&gt;"&amp;"",$D$5:$D$66,"&lt;&gt;"&amp;"NL",$D$5:$D$66,"&lt;&gt;"&amp;"HORS LIGUE",O$5:O$66,"&lt;"&amp;O90)+1),Paramètres!$B$3:$C$56,2,FALSE)*Paramètres!$N$8))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LIGUE")),"",COUNTIFS($D$5:$D$66,"&lt;&gt;"&amp;"",$D$5:$D$66,"&lt;&gt;"&amp;"NL",$D$5:$D$66,"&lt;&gt;"&amp;"HORS LIGUE",Q$5:Q$66,"&lt;"&amp;Q90)+1),Paramètres!$B$3:$C$56,2,FALSE)*Paramètres!$N$9))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LIGUE")),"",COUNTIFS($D$5:$D$66,"&lt;&gt;"&amp;"",$D$5:$D$66,"&lt;&gt;"&amp;"NL",$D$5:$D$66,"&lt;&gt;"&amp;"HORS LIGUE",S$5:S$66,"&lt;"&amp;S90)+1),Paramètres!$B$3:$C$56,2,FALSE)*Paramètres!$N$10))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LIGUE")),"",COUNTIFS($D$5:$D$66,"&lt;&gt;"&amp;"",$D$5:$D$66,"&lt;&gt;"&amp;"NL",$D$5:$D$66,"&lt;&gt;"&amp;"HORS LIGUE",U$5:U$66,"&lt;"&amp;U90)+1),Paramètres!$B$3:$C$56,2,FALSE)*Paramètres!$N$11))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LIGUE")),"",COUNTIFS($D$5:$D$66,"&lt;&gt;"&amp;"",$D$5:$D$66,"&lt;&gt;"&amp;"NL",$D$5:$D$66,"&lt;&gt;"&amp;"HORS LIGUE",W$5:W$66,"&lt;"&amp;W90)+1),Paramètres!$B$3:$C$56,2,FALSE)*Paramètres!$N$12))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LIGUE")),"",COUNTIFS($D$5:$D$66,"&lt;&gt;"&amp;"",$D$5:$D$66,"&lt;&gt;"&amp;"NL",$D$5:$D$66,"&lt;&gt;"&amp;"HORS LIGUE",Y$5:Y$66,"&lt;"&amp;Y90)+1),Paramètres!$B$3:$C$56,2,FALSE)*Paramètres!$N$13))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LIGUE")),"",COUNTIFS($D$5:$D$66,"&lt;&gt;"&amp;"",$D$5:$D$66,"&lt;&gt;"&amp;"NL",$D$5:$D$66,"&lt;&gt;"&amp;"HORS LIGUE",AA$5:AA$66,"&lt;"&amp;AA90)+1),Paramètres!$B$3:$C$56,2,FALSE)*Paramètres!$N$14))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LIGUE")),"",COUNTIFS($D$5:$D$66,"&lt;&gt;"&amp;"",$D$5:$D$66,"&lt;&gt;"&amp;"NL",$D$5:$D$66,"&lt;&gt;"&amp;"HORS LIGUE",AC$5:AC$66,"&lt;"&amp;AC90)+1),Paramètres!$B$3:$C$56,2,FALSE)*Paramètres!$N$15))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LIGUE")),"",COUNTIFS($D$5:$D$66,"&lt;&gt;"&amp;"",$D$5:$D$66,"&lt;&gt;"&amp;"NL",$D$5:$D$66,"&lt;&gt;"&amp;"HORS LIGUE",AE$5:AE$66,"&lt;"&amp;AE90)+1),Paramètres!$B$3:$C$56,2,FALSE)*Paramètres!$N$16))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LIGUE")),"",COUNTIFS($D$5:$D$66,"&lt;&gt;"&amp;"",$D$5:$D$66,"&lt;&gt;"&amp;"NL",$D$5:$D$66,"&lt;&gt;"&amp;"HORS LIGUE",AG$5:AG$66,"&lt;"&amp;AG90)+1),Paramètres!$B$3:$C$56,2,FALSE)*Paramètres!$N$17))</f>
        <v>0</v>
      </c>
      <c r="AI90" s="40">
        <f>F90+H90+J90+L90+N90+P90+R90+T90+V90+X90+Z90+AB90+AD90+AF90+AH90</f>
        <v>0</v>
      </c>
      <c r="AJ90" s="3" t="str">
        <f>IF(AI90&lt;&gt;0,RANK(AI90,$AI$5:$AI$66),"")</f>
        <v/>
      </c>
      <c r="AK90" s="5">
        <f>COUNTA(E90,G90,I90,K90,M90,O90,Q90,S90,U90,W90,Y90,AA90,AC90,AE90,AG90)</f>
        <v>0</v>
      </c>
      <c r="AL90" s="41" t="e">
        <f>HLOOKUP($AL$2,$BD$4:$BR$66,ROW(A72)-3,FALSE)</f>
        <v>#REF!</v>
      </c>
      <c r="AM90" s="33" t="e">
        <f>IF(AL90&lt;&gt;0,RANK(AL90,$AL$5:$AL$66),"")</f>
        <v>#REF!</v>
      </c>
    </row>
    <row r="91" spans="1:39" ht="18" x14ac:dyDescent="0.2">
      <c r="A91" s="74"/>
      <c r="B91" s="77" t="str">
        <f>IF(ISNA(VLOOKUP(A91,'Licenciés Jeunes 2023'!A:C,3,0)),"",VLOOKUP(A91,'Licenciés Jeunes 2023'!A:C,3,0))</f>
        <v/>
      </c>
      <c r="C91" s="75" t="str">
        <f>IF(ISNA(VLOOKUP(A91,'Licenciés Jeunes 2023'!A:C,2,0)),"",VLOOKUP(A91,'Licenciés Jeunes 2023'!A:C,2,0))</f>
        <v/>
      </c>
      <c r="D91" s="75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LIGUE")),"",COUNTIFS($D$5:$D$66,"&lt;&gt;"&amp;"",$D$5:$D$66,"&lt;&gt;"&amp;"NL",$D$5:$D$66,"&lt;&gt;"&amp;"HORS LIGUE",E$5:E$66,"&lt;"&amp;E91)+1),Paramètres!$B$3:$C$56,2,FALSE)*Paramètres!$N$3))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LIGUE")),"",COUNTIFS($D$5:$D$66,"&lt;&gt;"&amp;"",$D$5:$D$66,"&lt;&gt;"&amp;"NL",$D$5:$D$66,"&lt;&gt;"&amp;"HORS LIGUE",G$5:G$66,"&lt;"&amp;G91)+1),Paramètres!$B$3:$C$56,2,FALSE)*Paramètres!$N$4))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LIGUE")),"",COUNTIFS($D$5:$D$66,"&lt;&gt;"&amp;"",$D$5:$D$66,"&lt;&gt;"&amp;"NL",$D$5:$D$66,"&lt;&gt;"&amp;"HORS LIGUE",I$5:I$66,"&lt;"&amp;I91)+1),Paramètres!$B$3:$C$56,2,FALSE)*Paramètres!$N$5))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LIGUE")),"",COUNTIFS($D$5:$D$66,"&lt;&gt;"&amp;"",$D$5:$D$66,"&lt;&gt;"&amp;"NL",$D$5:$D$66,"&lt;&gt;"&amp;"HORS LIGUE",K$5:K$66,"&lt;"&amp;K91)+1),Paramètres!$B$3:$C$56,2,FALSE)*Paramètres!$N$6))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LIGUE")),"",COUNTIFS($D$5:$D$66,"&lt;&gt;"&amp;"",$D$5:$D$66,"&lt;&gt;"&amp;"NL",$D$5:$D$66,"&lt;&gt;"&amp;"HORS LIGUE",M$5:M$66,"&lt;"&amp;M91)+1),Paramètres!$B$3:$C$56,2,FALSE)*Paramètres!$N$7))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LIGUE")),"",COUNTIFS($D$5:$D$66,"&lt;&gt;"&amp;"",$D$5:$D$66,"&lt;&gt;"&amp;"NL",$D$5:$D$66,"&lt;&gt;"&amp;"HORS LIGUE",O$5:O$66,"&lt;"&amp;O91)+1),Paramètres!$B$3:$C$56,2,FALSE)*Paramètres!$N$8))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LIGUE")),"",COUNTIFS($D$5:$D$66,"&lt;&gt;"&amp;"",$D$5:$D$66,"&lt;&gt;"&amp;"NL",$D$5:$D$66,"&lt;&gt;"&amp;"HORS LIGUE",Q$5:Q$66,"&lt;"&amp;Q91)+1),Paramètres!$B$3:$C$56,2,FALSE)*Paramètres!$N$9))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LIGUE")),"",COUNTIFS($D$5:$D$66,"&lt;&gt;"&amp;"",$D$5:$D$66,"&lt;&gt;"&amp;"NL",$D$5:$D$66,"&lt;&gt;"&amp;"HORS LIGUE",S$5:S$66,"&lt;"&amp;S91)+1),Paramètres!$B$3:$C$56,2,FALSE)*Paramètres!$N$10))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LIGUE")),"",COUNTIFS($D$5:$D$66,"&lt;&gt;"&amp;"",$D$5:$D$66,"&lt;&gt;"&amp;"NL",$D$5:$D$66,"&lt;&gt;"&amp;"HORS LIGUE",U$5:U$66,"&lt;"&amp;U91)+1),Paramètres!$B$3:$C$56,2,FALSE)*Paramètres!$N$11))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LIGUE")),"",COUNTIFS($D$5:$D$66,"&lt;&gt;"&amp;"",$D$5:$D$66,"&lt;&gt;"&amp;"NL",$D$5:$D$66,"&lt;&gt;"&amp;"HORS LIGUE",W$5:W$66,"&lt;"&amp;W91)+1),Paramètres!$B$3:$C$56,2,FALSE)*Paramètres!$N$12))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LIGUE")),"",COUNTIFS($D$5:$D$66,"&lt;&gt;"&amp;"",$D$5:$D$66,"&lt;&gt;"&amp;"NL",$D$5:$D$66,"&lt;&gt;"&amp;"HORS LIGUE",Y$5:Y$66,"&lt;"&amp;Y91)+1),Paramètres!$B$3:$C$56,2,FALSE)*Paramètres!$N$13))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LIGUE")),"",COUNTIFS($D$5:$D$66,"&lt;&gt;"&amp;"",$D$5:$D$66,"&lt;&gt;"&amp;"NL",$D$5:$D$66,"&lt;&gt;"&amp;"HORS LIGUE",AA$5:AA$66,"&lt;"&amp;AA91)+1),Paramètres!$B$3:$C$56,2,FALSE)*Paramètres!$N$14))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LIGUE")),"",COUNTIFS($D$5:$D$66,"&lt;&gt;"&amp;"",$D$5:$D$66,"&lt;&gt;"&amp;"NL",$D$5:$D$66,"&lt;&gt;"&amp;"HORS LIGUE",AC$5:AC$66,"&lt;"&amp;AC91)+1),Paramètres!$B$3:$C$56,2,FALSE)*Paramètres!$N$15))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LIGUE")),"",COUNTIFS($D$5:$D$66,"&lt;&gt;"&amp;"",$D$5:$D$66,"&lt;&gt;"&amp;"NL",$D$5:$D$66,"&lt;&gt;"&amp;"HORS LIGUE",AE$5:AE$66,"&lt;"&amp;AE91)+1),Paramètres!$B$3:$C$56,2,FALSE)*Paramètres!$N$16))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LIGUE")),"",COUNTIFS($D$5:$D$66,"&lt;&gt;"&amp;"",$D$5:$D$66,"&lt;&gt;"&amp;"NL",$D$5:$D$66,"&lt;&gt;"&amp;"HORS LIGUE",AG$5:AG$66,"&lt;"&amp;AG91)+1),Paramètres!$B$3:$C$56,2,FALSE)*Paramètres!$N$17))</f>
        <v>0</v>
      </c>
      <c r="AI91" s="40">
        <f>F91+H91+J91+L91+N91+P91+R91+T91+V91+X91+Z91+AB91+AD91+AF91+AH91</f>
        <v>0</v>
      </c>
      <c r="AJ91" s="3" t="str">
        <f>IF(AI91&lt;&gt;0,RANK(AI91,$AI$5:$AI$66),"")</f>
        <v/>
      </c>
      <c r="AK91" s="5">
        <f>COUNTA(E91,G91,I91,K91,M91,O91,Q91,S91,U91,W91,Y91,AA91,AC91,AE91,AG91)</f>
        <v>0</v>
      </c>
      <c r="AL91" s="41" t="e">
        <f>HLOOKUP($AL$2,$BD$4:$BR$66,ROW(A73)-3,FALSE)</f>
        <v>#REF!</v>
      </c>
      <c r="AM91" s="33" t="e">
        <f>IF(AL91&lt;&gt;0,RANK(AL91,$AL$5:$AL$66),"")</f>
        <v>#REF!</v>
      </c>
    </row>
    <row r="92" spans="1:39" ht="18" x14ac:dyDescent="0.2">
      <c r="A92" s="74"/>
      <c r="B92" s="77" t="str">
        <f>IF(ISNA(VLOOKUP(A92,'Licenciés Jeunes 2023'!A:C,3,0)),"",VLOOKUP(A92,'Licenciés Jeunes 2023'!A:C,3,0))</f>
        <v/>
      </c>
      <c r="C92" s="75" t="str">
        <f>IF(ISNA(VLOOKUP(A92,'Licenciés Jeunes 2023'!A:C,2,0)),"",VLOOKUP(A92,'Licenciés Jeunes 2023'!A:C,2,0))</f>
        <v/>
      </c>
      <c r="D92" s="75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LIGUE")),"",COUNTIFS($D$5:$D$66,"&lt;&gt;"&amp;"",$D$5:$D$66,"&lt;&gt;"&amp;"NL",$D$5:$D$66,"&lt;&gt;"&amp;"HORS LIGUE",E$5:E$66,"&lt;"&amp;E92)+1),Paramètres!$B$3:$C$56,2,FALSE)*Paramètres!$N$3))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LIGUE")),"",COUNTIFS($D$5:$D$66,"&lt;&gt;"&amp;"",$D$5:$D$66,"&lt;&gt;"&amp;"NL",$D$5:$D$66,"&lt;&gt;"&amp;"HORS LIGUE",G$5:G$66,"&lt;"&amp;G92)+1),Paramètres!$B$3:$C$56,2,FALSE)*Paramètres!$N$4))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LIGUE")),"",COUNTIFS($D$5:$D$66,"&lt;&gt;"&amp;"",$D$5:$D$66,"&lt;&gt;"&amp;"NL",$D$5:$D$66,"&lt;&gt;"&amp;"HORS LIGUE",I$5:I$66,"&lt;"&amp;I92)+1),Paramètres!$B$3:$C$56,2,FALSE)*Paramètres!$N$5))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LIGUE")),"",COUNTIFS($D$5:$D$66,"&lt;&gt;"&amp;"",$D$5:$D$66,"&lt;&gt;"&amp;"NL",$D$5:$D$66,"&lt;&gt;"&amp;"HORS LIGUE",K$5:K$66,"&lt;"&amp;K92)+1),Paramètres!$B$3:$C$56,2,FALSE)*Paramètres!$N$6))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LIGUE")),"",COUNTIFS($D$5:$D$66,"&lt;&gt;"&amp;"",$D$5:$D$66,"&lt;&gt;"&amp;"NL",$D$5:$D$66,"&lt;&gt;"&amp;"HORS LIGUE",M$5:M$66,"&lt;"&amp;M92)+1),Paramètres!$B$3:$C$56,2,FALSE)*Paramètres!$N$7))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LIGUE")),"",COUNTIFS($D$5:$D$66,"&lt;&gt;"&amp;"",$D$5:$D$66,"&lt;&gt;"&amp;"NL",$D$5:$D$66,"&lt;&gt;"&amp;"HORS LIGUE",O$5:O$66,"&lt;"&amp;O92)+1),Paramètres!$B$3:$C$56,2,FALSE)*Paramètres!$N$8))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LIGUE")),"",COUNTIFS($D$5:$D$66,"&lt;&gt;"&amp;"",$D$5:$D$66,"&lt;&gt;"&amp;"NL",$D$5:$D$66,"&lt;&gt;"&amp;"HORS LIGUE",Q$5:Q$66,"&lt;"&amp;Q92)+1),Paramètres!$B$3:$C$56,2,FALSE)*Paramètres!$N$9))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LIGUE")),"",COUNTIFS($D$5:$D$66,"&lt;&gt;"&amp;"",$D$5:$D$66,"&lt;&gt;"&amp;"NL",$D$5:$D$66,"&lt;&gt;"&amp;"HORS LIGUE",S$5:S$66,"&lt;"&amp;S92)+1),Paramètres!$B$3:$C$56,2,FALSE)*Paramètres!$N$10))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LIGUE")),"",COUNTIFS($D$5:$D$66,"&lt;&gt;"&amp;"",$D$5:$D$66,"&lt;&gt;"&amp;"NL",$D$5:$D$66,"&lt;&gt;"&amp;"HORS LIGUE",U$5:U$66,"&lt;"&amp;U92)+1),Paramètres!$B$3:$C$56,2,FALSE)*Paramètres!$N$11))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LIGUE")),"",COUNTIFS($D$5:$D$66,"&lt;&gt;"&amp;"",$D$5:$D$66,"&lt;&gt;"&amp;"NL",$D$5:$D$66,"&lt;&gt;"&amp;"HORS LIGUE",W$5:W$66,"&lt;"&amp;W92)+1),Paramètres!$B$3:$C$56,2,FALSE)*Paramètres!$N$12))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LIGUE")),"",COUNTIFS($D$5:$D$66,"&lt;&gt;"&amp;"",$D$5:$D$66,"&lt;&gt;"&amp;"NL",$D$5:$D$66,"&lt;&gt;"&amp;"HORS LIGUE",Y$5:Y$66,"&lt;"&amp;Y92)+1),Paramètres!$B$3:$C$56,2,FALSE)*Paramètres!$N$13))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LIGUE")),"",COUNTIFS($D$5:$D$66,"&lt;&gt;"&amp;"",$D$5:$D$66,"&lt;&gt;"&amp;"NL",$D$5:$D$66,"&lt;&gt;"&amp;"HORS LIGUE",AA$5:AA$66,"&lt;"&amp;AA92)+1),Paramètres!$B$3:$C$56,2,FALSE)*Paramètres!$N$14))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LIGUE")),"",COUNTIFS($D$5:$D$66,"&lt;&gt;"&amp;"",$D$5:$D$66,"&lt;&gt;"&amp;"NL",$D$5:$D$66,"&lt;&gt;"&amp;"HORS LIGUE",AC$5:AC$66,"&lt;"&amp;AC92)+1),Paramètres!$B$3:$C$56,2,FALSE)*Paramètres!$N$15))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LIGUE")),"",COUNTIFS($D$5:$D$66,"&lt;&gt;"&amp;"",$D$5:$D$66,"&lt;&gt;"&amp;"NL",$D$5:$D$66,"&lt;&gt;"&amp;"HORS LIGUE",AE$5:AE$66,"&lt;"&amp;AE92)+1),Paramètres!$B$3:$C$56,2,FALSE)*Paramètres!$N$16))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LIGUE")),"",COUNTIFS($D$5:$D$66,"&lt;&gt;"&amp;"",$D$5:$D$66,"&lt;&gt;"&amp;"NL",$D$5:$D$66,"&lt;&gt;"&amp;"HORS LIGUE",AG$5:AG$66,"&lt;"&amp;AG92)+1),Paramètres!$B$3:$C$56,2,FALSE)*Paramètres!$N$17))</f>
        <v>0</v>
      </c>
      <c r="AI92" s="40">
        <f>F92+H92+J92+L92+N92+P92+R92+T92+V92+X92+Z92+AB92+AD92+AF92+AH92</f>
        <v>0</v>
      </c>
      <c r="AJ92" s="3" t="str">
        <f>IF(AI92&lt;&gt;0,RANK(AI92,$AI$5:$AI$66),"")</f>
        <v/>
      </c>
      <c r="AK92" s="5">
        <f>COUNTA(E92,G92,I92,K92,M92,O92,Q92,S92,U92,W92,Y92,AA92,AC92,AE92,AG92)</f>
        <v>0</v>
      </c>
      <c r="AL92" s="41" t="e">
        <f>HLOOKUP($AL$2,$BD$4:$BR$66,ROW(A74)-3,FALSE)</f>
        <v>#REF!</v>
      </c>
      <c r="AM92" s="33" t="e">
        <f>IF(AL92&lt;&gt;0,RANK(AL92,$AL$5:$AL$66),"")</f>
        <v>#REF!</v>
      </c>
    </row>
    <row r="93" spans="1:39" ht="18" x14ac:dyDescent="0.2">
      <c r="A93" s="74"/>
      <c r="B93" s="77" t="str">
        <f>IF(ISNA(VLOOKUP(A93,'Licenciés Jeunes 2023'!A:C,3,0)),"",VLOOKUP(A93,'Licenciés Jeunes 2023'!A:C,3,0))</f>
        <v/>
      </c>
      <c r="C93" s="75" t="str">
        <f>IF(ISNA(VLOOKUP(A93,'Licenciés Jeunes 2023'!A:C,2,0)),"",VLOOKUP(A93,'Licenciés Jeunes 2023'!A:C,2,0))</f>
        <v/>
      </c>
      <c r="D93" s="75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LIGUE")),"",COUNTIFS($D$5:$D$66,"&lt;&gt;"&amp;"",$D$5:$D$66,"&lt;&gt;"&amp;"NL",$D$5:$D$66,"&lt;&gt;"&amp;"HORS LIGUE",E$5:E$66,"&lt;"&amp;E93)+1),Paramètres!$B$3:$C$56,2,FALSE)*Paramètres!$N$3))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LIGUE")),"",COUNTIFS($D$5:$D$66,"&lt;&gt;"&amp;"",$D$5:$D$66,"&lt;&gt;"&amp;"NL",$D$5:$D$66,"&lt;&gt;"&amp;"HORS LIGUE",G$5:G$66,"&lt;"&amp;G93)+1),Paramètres!$B$3:$C$56,2,FALSE)*Paramètres!$N$4))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LIGUE")),"",COUNTIFS($D$5:$D$66,"&lt;&gt;"&amp;"",$D$5:$D$66,"&lt;&gt;"&amp;"NL",$D$5:$D$66,"&lt;&gt;"&amp;"HORS LIGUE",I$5:I$66,"&lt;"&amp;I93)+1),Paramètres!$B$3:$C$56,2,FALSE)*Paramètres!$N$5))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LIGUE")),"",COUNTIFS($D$5:$D$66,"&lt;&gt;"&amp;"",$D$5:$D$66,"&lt;&gt;"&amp;"NL",$D$5:$D$66,"&lt;&gt;"&amp;"HORS LIGUE",K$5:K$66,"&lt;"&amp;K93)+1),Paramètres!$B$3:$C$56,2,FALSE)*Paramètres!$N$6))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LIGUE")),"",COUNTIFS($D$5:$D$66,"&lt;&gt;"&amp;"",$D$5:$D$66,"&lt;&gt;"&amp;"NL",$D$5:$D$66,"&lt;&gt;"&amp;"HORS LIGUE",M$5:M$66,"&lt;"&amp;M93)+1),Paramètres!$B$3:$C$56,2,FALSE)*Paramètres!$N$7))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LIGUE")),"",COUNTIFS($D$5:$D$66,"&lt;&gt;"&amp;"",$D$5:$D$66,"&lt;&gt;"&amp;"NL",$D$5:$D$66,"&lt;&gt;"&amp;"HORS LIGUE",O$5:O$66,"&lt;"&amp;O93)+1),Paramètres!$B$3:$C$56,2,FALSE)*Paramètres!$N$8))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LIGUE")),"",COUNTIFS($D$5:$D$66,"&lt;&gt;"&amp;"",$D$5:$D$66,"&lt;&gt;"&amp;"NL",$D$5:$D$66,"&lt;&gt;"&amp;"HORS LIGUE",Q$5:Q$66,"&lt;"&amp;Q93)+1),Paramètres!$B$3:$C$56,2,FALSE)*Paramètres!$N$9))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LIGUE")),"",COUNTIFS($D$5:$D$66,"&lt;&gt;"&amp;"",$D$5:$D$66,"&lt;&gt;"&amp;"NL",$D$5:$D$66,"&lt;&gt;"&amp;"HORS LIGUE",S$5:S$66,"&lt;"&amp;S93)+1),Paramètres!$B$3:$C$56,2,FALSE)*Paramètres!$N$10))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LIGUE")),"",COUNTIFS($D$5:$D$66,"&lt;&gt;"&amp;"",$D$5:$D$66,"&lt;&gt;"&amp;"NL",$D$5:$D$66,"&lt;&gt;"&amp;"HORS LIGUE",U$5:U$66,"&lt;"&amp;U93)+1),Paramètres!$B$3:$C$56,2,FALSE)*Paramètres!$N$11))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LIGUE")),"",COUNTIFS($D$5:$D$66,"&lt;&gt;"&amp;"",$D$5:$D$66,"&lt;&gt;"&amp;"NL",$D$5:$D$66,"&lt;&gt;"&amp;"HORS LIGUE",W$5:W$66,"&lt;"&amp;W93)+1),Paramètres!$B$3:$C$56,2,FALSE)*Paramètres!$N$12))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LIGUE")),"",COUNTIFS($D$5:$D$66,"&lt;&gt;"&amp;"",$D$5:$D$66,"&lt;&gt;"&amp;"NL",$D$5:$D$66,"&lt;&gt;"&amp;"HORS LIGUE",Y$5:Y$66,"&lt;"&amp;Y93)+1),Paramètres!$B$3:$C$56,2,FALSE)*Paramètres!$N$13))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LIGUE")),"",COUNTIFS($D$5:$D$66,"&lt;&gt;"&amp;"",$D$5:$D$66,"&lt;&gt;"&amp;"NL",$D$5:$D$66,"&lt;&gt;"&amp;"HORS LIGUE",AA$5:AA$66,"&lt;"&amp;AA93)+1),Paramètres!$B$3:$C$56,2,FALSE)*Paramètres!$N$14))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LIGUE")),"",COUNTIFS($D$5:$D$66,"&lt;&gt;"&amp;"",$D$5:$D$66,"&lt;&gt;"&amp;"NL",$D$5:$D$66,"&lt;&gt;"&amp;"HORS LIGUE",AC$5:AC$66,"&lt;"&amp;AC93)+1),Paramètres!$B$3:$C$56,2,FALSE)*Paramètres!$N$15))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LIGUE")),"",COUNTIFS($D$5:$D$66,"&lt;&gt;"&amp;"",$D$5:$D$66,"&lt;&gt;"&amp;"NL",$D$5:$D$66,"&lt;&gt;"&amp;"HORS LIGUE",AE$5:AE$66,"&lt;"&amp;AE93)+1),Paramètres!$B$3:$C$56,2,FALSE)*Paramètres!$N$16))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LIGUE")),"",COUNTIFS($D$5:$D$66,"&lt;&gt;"&amp;"",$D$5:$D$66,"&lt;&gt;"&amp;"NL",$D$5:$D$66,"&lt;&gt;"&amp;"HORS LIGUE",AG$5:AG$66,"&lt;"&amp;AG93)+1),Paramètres!$B$3:$C$56,2,FALSE)*Paramètres!$N$17))</f>
        <v>0</v>
      </c>
      <c r="AI93" s="40">
        <f>F93+H93+J93+L93+N93+P93+R93+T93+V93+X93+Z93+AB93+AD93+AF93+AH93</f>
        <v>0</v>
      </c>
      <c r="AJ93" s="3" t="str">
        <f>IF(AI93&lt;&gt;0,RANK(AI93,$AI$5:$AI$66),"")</f>
        <v/>
      </c>
      <c r="AK93" s="5">
        <f>COUNTA(E93,G93,I93,K93,M93,O93,Q93,S93,U93,W93,Y93,AA93,AC93,AE93,AG93)</f>
        <v>0</v>
      </c>
      <c r="AL93" s="41" t="e">
        <f>HLOOKUP($AL$2,$BD$4:$BR$66,ROW(A75)-3,FALSE)</f>
        <v>#REF!</v>
      </c>
      <c r="AM93" s="33" t="e">
        <f>IF(AL93&lt;&gt;0,RANK(AL93,$AL$5:$AL$66),"")</f>
        <v>#REF!</v>
      </c>
    </row>
    <row r="94" spans="1:39" ht="18" x14ac:dyDescent="0.2">
      <c r="A94" s="74"/>
      <c r="B94" s="77" t="str">
        <f>IF(ISNA(VLOOKUP(A94,'Licenciés Jeunes 2023'!A:C,3,0)),"",VLOOKUP(A94,'Licenciés Jeunes 2023'!A:C,3,0))</f>
        <v/>
      </c>
      <c r="C94" s="75" t="str">
        <f>IF(ISNA(VLOOKUP(A94,'Licenciés Jeunes 2023'!A:C,2,0)),"",VLOOKUP(A94,'Licenciés Jeunes 2023'!A:C,2,0))</f>
        <v/>
      </c>
      <c r="D94" s="75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LIGUE")),"",COUNTIFS($D$5:$D$66,"&lt;&gt;"&amp;"",$D$5:$D$66,"&lt;&gt;"&amp;"NL",$D$5:$D$66,"&lt;&gt;"&amp;"HORS LIGUE",E$5:E$66,"&lt;"&amp;E94)+1),Paramètres!$B$3:$C$56,2,FALSE)*Paramètres!$N$3))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LIGUE")),"",COUNTIFS($D$5:$D$66,"&lt;&gt;"&amp;"",$D$5:$D$66,"&lt;&gt;"&amp;"NL",$D$5:$D$66,"&lt;&gt;"&amp;"HORS LIGUE",G$5:G$66,"&lt;"&amp;G94)+1),Paramètres!$B$3:$C$56,2,FALSE)*Paramètres!$N$4))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LIGUE")),"",COUNTIFS($D$5:$D$66,"&lt;&gt;"&amp;"",$D$5:$D$66,"&lt;&gt;"&amp;"NL",$D$5:$D$66,"&lt;&gt;"&amp;"HORS LIGUE",I$5:I$66,"&lt;"&amp;I94)+1),Paramètres!$B$3:$C$56,2,FALSE)*Paramètres!$N$5))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LIGUE")),"",COUNTIFS($D$5:$D$66,"&lt;&gt;"&amp;"",$D$5:$D$66,"&lt;&gt;"&amp;"NL",$D$5:$D$66,"&lt;&gt;"&amp;"HORS LIGUE",K$5:K$66,"&lt;"&amp;K94)+1),Paramètres!$B$3:$C$56,2,FALSE)*Paramètres!$N$6))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LIGUE")),"",COUNTIFS($D$5:$D$66,"&lt;&gt;"&amp;"",$D$5:$D$66,"&lt;&gt;"&amp;"NL",$D$5:$D$66,"&lt;&gt;"&amp;"HORS LIGUE",M$5:M$66,"&lt;"&amp;M94)+1),Paramètres!$B$3:$C$56,2,FALSE)*Paramètres!$N$7))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LIGUE")),"",COUNTIFS($D$5:$D$66,"&lt;&gt;"&amp;"",$D$5:$D$66,"&lt;&gt;"&amp;"NL",$D$5:$D$66,"&lt;&gt;"&amp;"HORS LIGUE",O$5:O$66,"&lt;"&amp;O94)+1),Paramètres!$B$3:$C$56,2,FALSE)*Paramètres!$N$8))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LIGUE")),"",COUNTIFS($D$5:$D$66,"&lt;&gt;"&amp;"",$D$5:$D$66,"&lt;&gt;"&amp;"NL",$D$5:$D$66,"&lt;&gt;"&amp;"HORS LIGUE",Q$5:Q$66,"&lt;"&amp;Q94)+1),Paramètres!$B$3:$C$56,2,FALSE)*Paramètres!$N$9))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LIGUE")),"",COUNTIFS($D$5:$D$66,"&lt;&gt;"&amp;"",$D$5:$D$66,"&lt;&gt;"&amp;"NL",$D$5:$D$66,"&lt;&gt;"&amp;"HORS LIGUE",S$5:S$66,"&lt;"&amp;S94)+1),Paramètres!$B$3:$C$56,2,FALSE)*Paramètres!$N$10))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LIGUE")),"",COUNTIFS($D$5:$D$66,"&lt;&gt;"&amp;"",$D$5:$D$66,"&lt;&gt;"&amp;"NL",$D$5:$D$66,"&lt;&gt;"&amp;"HORS LIGUE",U$5:U$66,"&lt;"&amp;U94)+1),Paramètres!$B$3:$C$56,2,FALSE)*Paramètres!$N$11))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LIGUE")),"",COUNTIFS($D$5:$D$66,"&lt;&gt;"&amp;"",$D$5:$D$66,"&lt;&gt;"&amp;"NL",$D$5:$D$66,"&lt;&gt;"&amp;"HORS LIGUE",W$5:W$66,"&lt;"&amp;W94)+1),Paramètres!$B$3:$C$56,2,FALSE)*Paramètres!$N$12))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LIGUE")),"",COUNTIFS($D$5:$D$66,"&lt;&gt;"&amp;"",$D$5:$D$66,"&lt;&gt;"&amp;"NL",$D$5:$D$66,"&lt;&gt;"&amp;"HORS LIGUE",Y$5:Y$66,"&lt;"&amp;Y94)+1),Paramètres!$B$3:$C$56,2,FALSE)*Paramètres!$N$13))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LIGUE")),"",COUNTIFS($D$5:$D$66,"&lt;&gt;"&amp;"",$D$5:$D$66,"&lt;&gt;"&amp;"NL",$D$5:$D$66,"&lt;&gt;"&amp;"HORS LIGUE",AA$5:AA$66,"&lt;"&amp;AA94)+1),Paramètres!$B$3:$C$56,2,FALSE)*Paramètres!$N$14))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LIGUE")),"",COUNTIFS($D$5:$D$66,"&lt;&gt;"&amp;"",$D$5:$D$66,"&lt;&gt;"&amp;"NL",$D$5:$D$66,"&lt;&gt;"&amp;"HORS LIGUE",AC$5:AC$66,"&lt;"&amp;AC94)+1),Paramètres!$B$3:$C$56,2,FALSE)*Paramètres!$N$15))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LIGUE")),"",COUNTIFS($D$5:$D$66,"&lt;&gt;"&amp;"",$D$5:$D$66,"&lt;&gt;"&amp;"NL",$D$5:$D$66,"&lt;&gt;"&amp;"HORS LIGUE",AE$5:AE$66,"&lt;"&amp;AE94)+1),Paramètres!$B$3:$C$56,2,FALSE)*Paramètres!$N$16))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LIGUE")),"",COUNTIFS($D$5:$D$66,"&lt;&gt;"&amp;"",$D$5:$D$66,"&lt;&gt;"&amp;"NL",$D$5:$D$66,"&lt;&gt;"&amp;"HORS LIGUE",AG$5:AG$66,"&lt;"&amp;AG94)+1),Paramètres!$B$3:$C$56,2,FALSE)*Paramètres!$N$17))</f>
        <v>0</v>
      </c>
      <c r="AI94" s="40">
        <f>F94+H94+J94+L94+N94+P94+R94+T94+V94+X94+Z94+AB94+AD94+AF94+AH94</f>
        <v>0</v>
      </c>
      <c r="AJ94" s="3" t="str">
        <f>IF(AI94&lt;&gt;0,RANK(AI94,$AI$5:$AI$66),"")</f>
        <v/>
      </c>
      <c r="AK94" s="5">
        <f>COUNTA(E94,G94,I94,K94,M94,O94,Q94,S94,U94,W94,Y94,AA94,AC94,AE94,AG94)</f>
        <v>0</v>
      </c>
      <c r="AL94" s="41" t="e">
        <f>HLOOKUP($AL$2,$BD$4:$BR$66,ROW(A76)-3,FALSE)</f>
        <v>#REF!</v>
      </c>
      <c r="AM94" s="33" t="e">
        <f>IF(AL94&lt;&gt;0,RANK(AL94,$AL$5:$AL$66),"")</f>
        <v>#REF!</v>
      </c>
    </row>
    <row r="95" spans="1:39" ht="18" x14ac:dyDescent="0.2">
      <c r="A95" s="74"/>
      <c r="B95" s="77" t="str">
        <f>IF(ISNA(VLOOKUP(A95,'Licenciés Jeunes 2023'!A:C,3,0)),"",VLOOKUP(A95,'Licenciés Jeunes 2023'!A:C,3,0))</f>
        <v/>
      </c>
      <c r="C95" s="75" t="str">
        <f>IF(ISNA(VLOOKUP(A95,'Licenciés Jeunes 2023'!A:C,2,0)),"",VLOOKUP(A95,'Licenciés Jeunes 2023'!A:C,2,0))</f>
        <v/>
      </c>
      <c r="D95" s="75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LIGUE")),"",COUNTIFS($D$5:$D$66,"&lt;&gt;"&amp;"",$D$5:$D$66,"&lt;&gt;"&amp;"NL",$D$5:$D$66,"&lt;&gt;"&amp;"HORS LIGUE",E$5:E$66,"&lt;"&amp;E95)+1),Paramètres!$B$3:$C$56,2,FALSE)*Paramètres!$N$3))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LIGUE")),"",COUNTIFS($D$5:$D$66,"&lt;&gt;"&amp;"",$D$5:$D$66,"&lt;&gt;"&amp;"NL",$D$5:$D$66,"&lt;&gt;"&amp;"HORS LIGUE",G$5:G$66,"&lt;"&amp;G95)+1),Paramètres!$B$3:$C$56,2,FALSE)*Paramètres!$N$4))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LIGUE")),"",COUNTIFS($D$5:$D$66,"&lt;&gt;"&amp;"",$D$5:$D$66,"&lt;&gt;"&amp;"NL",$D$5:$D$66,"&lt;&gt;"&amp;"HORS LIGUE",I$5:I$66,"&lt;"&amp;I95)+1),Paramètres!$B$3:$C$56,2,FALSE)*Paramètres!$N$5))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LIGUE")),"",COUNTIFS($D$5:$D$66,"&lt;&gt;"&amp;"",$D$5:$D$66,"&lt;&gt;"&amp;"NL",$D$5:$D$66,"&lt;&gt;"&amp;"HORS LIGUE",K$5:K$66,"&lt;"&amp;K95)+1),Paramètres!$B$3:$C$56,2,FALSE)*Paramètres!$N$6))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LIGUE")),"",COUNTIFS($D$5:$D$66,"&lt;&gt;"&amp;"",$D$5:$D$66,"&lt;&gt;"&amp;"NL",$D$5:$D$66,"&lt;&gt;"&amp;"HORS LIGUE",M$5:M$66,"&lt;"&amp;M95)+1),Paramètres!$B$3:$C$56,2,FALSE)*Paramètres!$N$7))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LIGUE")),"",COUNTIFS($D$5:$D$66,"&lt;&gt;"&amp;"",$D$5:$D$66,"&lt;&gt;"&amp;"NL",$D$5:$D$66,"&lt;&gt;"&amp;"HORS LIGUE",O$5:O$66,"&lt;"&amp;O95)+1),Paramètres!$B$3:$C$56,2,FALSE)*Paramètres!$N$8))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LIGUE")),"",COUNTIFS($D$5:$D$66,"&lt;&gt;"&amp;"",$D$5:$D$66,"&lt;&gt;"&amp;"NL",$D$5:$D$66,"&lt;&gt;"&amp;"HORS LIGUE",Q$5:Q$66,"&lt;"&amp;Q95)+1),Paramètres!$B$3:$C$56,2,FALSE)*Paramètres!$N$9))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LIGUE")),"",COUNTIFS($D$5:$D$66,"&lt;&gt;"&amp;"",$D$5:$D$66,"&lt;&gt;"&amp;"NL",$D$5:$D$66,"&lt;&gt;"&amp;"HORS LIGUE",S$5:S$66,"&lt;"&amp;S95)+1),Paramètres!$B$3:$C$56,2,FALSE)*Paramètres!$N$10))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LIGUE")),"",COUNTIFS($D$5:$D$66,"&lt;&gt;"&amp;"",$D$5:$D$66,"&lt;&gt;"&amp;"NL",$D$5:$D$66,"&lt;&gt;"&amp;"HORS LIGUE",U$5:U$66,"&lt;"&amp;U95)+1),Paramètres!$B$3:$C$56,2,FALSE)*Paramètres!$N$11))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LIGUE")),"",COUNTIFS($D$5:$D$66,"&lt;&gt;"&amp;"",$D$5:$D$66,"&lt;&gt;"&amp;"NL",$D$5:$D$66,"&lt;&gt;"&amp;"HORS LIGUE",W$5:W$66,"&lt;"&amp;W95)+1),Paramètres!$B$3:$C$56,2,FALSE)*Paramètres!$N$12))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LIGUE")),"",COUNTIFS($D$5:$D$66,"&lt;&gt;"&amp;"",$D$5:$D$66,"&lt;&gt;"&amp;"NL",$D$5:$D$66,"&lt;&gt;"&amp;"HORS LIGUE",Y$5:Y$66,"&lt;"&amp;Y95)+1),Paramètres!$B$3:$C$56,2,FALSE)*Paramètres!$N$13))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LIGUE")),"",COUNTIFS($D$5:$D$66,"&lt;&gt;"&amp;"",$D$5:$D$66,"&lt;&gt;"&amp;"NL",$D$5:$D$66,"&lt;&gt;"&amp;"HORS LIGUE",AA$5:AA$66,"&lt;"&amp;AA95)+1),Paramètres!$B$3:$C$56,2,FALSE)*Paramètres!$N$14))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LIGUE")),"",COUNTIFS($D$5:$D$66,"&lt;&gt;"&amp;"",$D$5:$D$66,"&lt;&gt;"&amp;"NL",$D$5:$D$66,"&lt;&gt;"&amp;"HORS LIGUE",AC$5:AC$66,"&lt;"&amp;AC95)+1),Paramètres!$B$3:$C$56,2,FALSE)*Paramètres!$N$15))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LIGUE")),"",COUNTIFS($D$5:$D$66,"&lt;&gt;"&amp;"",$D$5:$D$66,"&lt;&gt;"&amp;"NL",$D$5:$D$66,"&lt;&gt;"&amp;"HORS LIGUE",AE$5:AE$66,"&lt;"&amp;AE95)+1),Paramètres!$B$3:$C$56,2,FALSE)*Paramètres!$N$16))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LIGUE")),"",COUNTIFS($D$5:$D$66,"&lt;&gt;"&amp;"",$D$5:$D$66,"&lt;&gt;"&amp;"NL",$D$5:$D$66,"&lt;&gt;"&amp;"HORS LIGUE",AG$5:AG$66,"&lt;"&amp;AG95)+1),Paramètres!$B$3:$C$56,2,FALSE)*Paramètres!$N$17))</f>
        <v>0</v>
      </c>
      <c r="AI95" s="40">
        <f>F95+H95+J95+L95+N95+P95+R95+T95+V95+X95+Z95+AB95+AD95+AF95+AH95</f>
        <v>0</v>
      </c>
      <c r="AJ95" s="3" t="str">
        <f>IF(AI95&lt;&gt;0,RANK(AI95,$AI$5:$AI$66),"")</f>
        <v/>
      </c>
      <c r="AK95" s="5">
        <f>COUNTA(E95,G95,I95,K95,M95,O95,Q95,S95,U95,W95,Y95,AA95,AC95,AE95,AG95)</f>
        <v>0</v>
      </c>
      <c r="AL95" s="41" t="e">
        <f>HLOOKUP($AL$2,$BD$4:$BR$66,ROW(A77)-3,FALSE)</f>
        <v>#REF!</v>
      </c>
      <c r="AM95" s="33" t="e">
        <f>IF(AL95&lt;&gt;0,RANK(AL95,$AL$5:$AL$66),"")</f>
        <v>#REF!</v>
      </c>
    </row>
    <row r="96" spans="1:39" ht="18" x14ac:dyDescent="0.2">
      <c r="A96" s="74"/>
      <c r="B96" s="77" t="str">
        <f>IF(ISNA(VLOOKUP(A96,'Licenciés Jeunes 2023'!A:C,3,0)),"",VLOOKUP(A96,'Licenciés Jeunes 2023'!A:C,3,0))</f>
        <v/>
      </c>
      <c r="C96" s="75" t="str">
        <f>IF(ISNA(VLOOKUP(A96,'Licenciés Jeunes 2023'!A:C,2,0)),"",VLOOKUP(A96,'Licenciés Jeunes 2023'!A:C,2,0))</f>
        <v/>
      </c>
      <c r="D96" s="75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LIGUE")),"",COUNTIFS($D$5:$D$66,"&lt;&gt;"&amp;"",$D$5:$D$66,"&lt;&gt;"&amp;"NL",$D$5:$D$66,"&lt;&gt;"&amp;"HORS LIGUE",E$5:E$66,"&lt;"&amp;E96)+1),Paramètres!$B$3:$C$56,2,FALSE)*Paramètres!$N$3))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LIGUE")),"",COUNTIFS($D$5:$D$66,"&lt;&gt;"&amp;"",$D$5:$D$66,"&lt;&gt;"&amp;"NL",$D$5:$D$66,"&lt;&gt;"&amp;"HORS LIGUE",G$5:G$66,"&lt;"&amp;G96)+1),Paramètres!$B$3:$C$56,2,FALSE)*Paramètres!$N$4))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LIGUE")),"",COUNTIFS($D$5:$D$66,"&lt;&gt;"&amp;"",$D$5:$D$66,"&lt;&gt;"&amp;"NL",$D$5:$D$66,"&lt;&gt;"&amp;"HORS LIGUE",I$5:I$66,"&lt;"&amp;I96)+1),Paramètres!$B$3:$C$56,2,FALSE)*Paramètres!$N$5))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LIGUE")),"",COUNTIFS($D$5:$D$66,"&lt;&gt;"&amp;"",$D$5:$D$66,"&lt;&gt;"&amp;"NL",$D$5:$D$66,"&lt;&gt;"&amp;"HORS LIGUE",K$5:K$66,"&lt;"&amp;K96)+1),Paramètres!$B$3:$C$56,2,FALSE)*Paramètres!$N$6))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LIGUE")),"",COUNTIFS($D$5:$D$66,"&lt;&gt;"&amp;"",$D$5:$D$66,"&lt;&gt;"&amp;"NL",$D$5:$D$66,"&lt;&gt;"&amp;"HORS LIGUE",M$5:M$66,"&lt;"&amp;M96)+1),Paramètres!$B$3:$C$56,2,FALSE)*Paramètres!$N$7))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LIGUE")),"",COUNTIFS($D$5:$D$66,"&lt;&gt;"&amp;"",$D$5:$D$66,"&lt;&gt;"&amp;"NL",$D$5:$D$66,"&lt;&gt;"&amp;"HORS LIGUE",O$5:O$66,"&lt;"&amp;O96)+1),Paramètres!$B$3:$C$56,2,FALSE)*Paramètres!$N$8))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LIGUE")),"",COUNTIFS($D$5:$D$66,"&lt;&gt;"&amp;"",$D$5:$D$66,"&lt;&gt;"&amp;"NL",$D$5:$D$66,"&lt;&gt;"&amp;"HORS LIGUE",Q$5:Q$66,"&lt;"&amp;Q96)+1),Paramètres!$B$3:$C$56,2,FALSE)*Paramètres!$N$9))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LIGUE")),"",COUNTIFS($D$5:$D$66,"&lt;&gt;"&amp;"",$D$5:$D$66,"&lt;&gt;"&amp;"NL",$D$5:$D$66,"&lt;&gt;"&amp;"HORS LIGUE",S$5:S$66,"&lt;"&amp;S96)+1),Paramètres!$B$3:$C$56,2,FALSE)*Paramètres!$N$10))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LIGUE")),"",COUNTIFS($D$5:$D$66,"&lt;&gt;"&amp;"",$D$5:$D$66,"&lt;&gt;"&amp;"NL",$D$5:$D$66,"&lt;&gt;"&amp;"HORS LIGUE",U$5:U$66,"&lt;"&amp;U96)+1),Paramètres!$B$3:$C$56,2,FALSE)*Paramètres!$N$11))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LIGUE")),"",COUNTIFS($D$5:$D$66,"&lt;&gt;"&amp;"",$D$5:$D$66,"&lt;&gt;"&amp;"NL",$D$5:$D$66,"&lt;&gt;"&amp;"HORS LIGUE",W$5:W$66,"&lt;"&amp;W96)+1),Paramètres!$B$3:$C$56,2,FALSE)*Paramètres!$N$12))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LIGUE")),"",COUNTIFS($D$5:$D$66,"&lt;&gt;"&amp;"",$D$5:$D$66,"&lt;&gt;"&amp;"NL",$D$5:$D$66,"&lt;&gt;"&amp;"HORS LIGUE",Y$5:Y$66,"&lt;"&amp;Y96)+1),Paramètres!$B$3:$C$56,2,FALSE)*Paramètres!$N$13))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LIGUE")),"",COUNTIFS($D$5:$D$66,"&lt;&gt;"&amp;"",$D$5:$D$66,"&lt;&gt;"&amp;"NL",$D$5:$D$66,"&lt;&gt;"&amp;"HORS LIGUE",AA$5:AA$66,"&lt;"&amp;AA96)+1),Paramètres!$B$3:$C$56,2,FALSE)*Paramètres!$N$14))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LIGUE")),"",COUNTIFS($D$5:$D$66,"&lt;&gt;"&amp;"",$D$5:$D$66,"&lt;&gt;"&amp;"NL",$D$5:$D$66,"&lt;&gt;"&amp;"HORS LIGUE",AC$5:AC$66,"&lt;"&amp;AC96)+1),Paramètres!$B$3:$C$56,2,FALSE)*Paramètres!$N$15))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LIGUE")),"",COUNTIFS($D$5:$D$66,"&lt;&gt;"&amp;"",$D$5:$D$66,"&lt;&gt;"&amp;"NL",$D$5:$D$66,"&lt;&gt;"&amp;"HORS LIGUE",AE$5:AE$66,"&lt;"&amp;AE96)+1),Paramètres!$B$3:$C$56,2,FALSE)*Paramètres!$N$16))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LIGUE")),"",COUNTIFS($D$5:$D$66,"&lt;&gt;"&amp;"",$D$5:$D$66,"&lt;&gt;"&amp;"NL",$D$5:$D$66,"&lt;&gt;"&amp;"HORS LIGUE",AG$5:AG$66,"&lt;"&amp;AG96)+1),Paramètres!$B$3:$C$56,2,FALSE)*Paramètres!$N$17))</f>
        <v>0</v>
      </c>
      <c r="AI96" s="40">
        <f>F96+H96+J96+L96+N96+P96+R96+T96+V96+X96+Z96+AB96+AD96+AF96+AH96</f>
        <v>0</v>
      </c>
      <c r="AJ96" s="3" t="str">
        <f>IF(AI96&lt;&gt;0,RANK(AI96,$AI$5:$AI$66),"")</f>
        <v/>
      </c>
      <c r="AK96" s="5">
        <f>COUNTA(E96,G96,I96,K96,M96,O96,Q96,S96,U96,W96,Y96,AA96,AC96,AE96,AG96)</f>
        <v>0</v>
      </c>
      <c r="AL96" s="41" t="e">
        <f>HLOOKUP($AL$2,$BD$4:$BR$66,ROW(A78)-3,FALSE)</f>
        <v>#REF!</v>
      </c>
      <c r="AM96" s="33" t="e">
        <f>IF(AL96&lt;&gt;0,RANK(AL96,$AL$5:$AL$66),"")</f>
        <v>#REF!</v>
      </c>
    </row>
    <row r="97" spans="1:39" ht="18" x14ac:dyDescent="0.2">
      <c r="A97" s="74"/>
      <c r="B97" s="77" t="str">
        <f>IF(ISNA(VLOOKUP(A97,'Licenciés Jeunes 2023'!A:C,3,0)),"",VLOOKUP(A97,'Licenciés Jeunes 2023'!A:C,3,0))</f>
        <v/>
      </c>
      <c r="C97" s="75" t="str">
        <f>IF(ISNA(VLOOKUP(A97,'Licenciés Jeunes 2023'!A:C,2,0)),"",VLOOKUP(A97,'Licenciés Jeunes 2023'!A:C,2,0))</f>
        <v/>
      </c>
      <c r="D97" s="75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LIGUE")),"",COUNTIFS($D$5:$D$66,"&lt;&gt;"&amp;"",$D$5:$D$66,"&lt;&gt;"&amp;"NL",$D$5:$D$66,"&lt;&gt;"&amp;"HORS LIGUE",E$5:E$66,"&lt;"&amp;E97)+1),Paramètres!$B$3:$C$56,2,FALSE)*Paramètres!$N$3))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LIGUE")),"",COUNTIFS($D$5:$D$66,"&lt;&gt;"&amp;"",$D$5:$D$66,"&lt;&gt;"&amp;"NL",$D$5:$D$66,"&lt;&gt;"&amp;"HORS LIGUE",G$5:G$66,"&lt;"&amp;G97)+1),Paramètres!$B$3:$C$56,2,FALSE)*Paramètres!$N$4))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LIGUE")),"",COUNTIFS($D$5:$D$66,"&lt;&gt;"&amp;"",$D$5:$D$66,"&lt;&gt;"&amp;"NL",$D$5:$D$66,"&lt;&gt;"&amp;"HORS LIGUE",I$5:I$66,"&lt;"&amp;I97)+1),Paramètres!$B$3:$C$56,2,FALSE)*Paramètres!$N$5))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LIGUE")),"",COUNTIFS($D$5:$D$66,"&lt;&gt;"&amp;"",$D$5:$D$66,"&lt;&gt;"&amp;"NL",$D$5:$D$66,"&lt;&gt;"&amp;"HORS LIGUE",K$5:K$66,"&lt;"&amp;K97)+1),Paramètres!$B$3:$C$56,2,FALSE)*Paramètres!$N$6))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LIGUE")),"",COUNTIFS($D$5:$D$66,"&lt;&gt;"&amp;"",$D$5:$D$66,"&lt;&gt;"&amp;"NL",$D$5:$D$66,"&lt;&gt;"&amp;"HORS LIGUE",M$5:M$66,"&lt;"&amp;M97)+1),Paramètres!$B$3:$C$56,2,FALSE)*Paramètres!$N$7))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LIGUE")),"",COUNTIFS($D$5:$D$66,"&lt;&gt;"&amp;"",$D$5:$D$66,"&lt;&gt;"&amp;"NL",$D$5:$D$66,"&lt;&gt;"&amp;"HORS LIGUE",O$5:O$66,"&lt;"&amp;O97)+1),Paramètres!$B$3:$C$56,2,FALSE)*Paramètres!$N$8))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LIGUE")),"",COUNTIFS($D$5:$D$66,"&lt;&gt;"&amp;"",$D$5:$D$66,"&lt;&gt;"&amp;"NL",$D$5:$D$66,"&lt;&gt;"&amp;"HORS LIGUE",Q$5:Q$66,"&lt;"&amp;Q97)+1),Paramètres!$B$3:$C$56,2,FALSE)*Paramètres!$N$9))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LIGUE")),"",COUNTIFS($D$5:$D$66,"&lt;&gt;"&amp;"",$D$5:$D$66,"&lt;&gt;"&amp;"NL",$D$5:$D$66,"&lt;&gt;"&amp;"HORS LIGUE",S$5:S$66,"&lt;"&amp;S97)+1),Paramètres!$B$3:$C$56,2,FALSE)*Paramètres!$N$10))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LIGUE")),"",COUNTIFS($D$5:$D$66,"&lt;&gt;"&amp;"",$D$5:$D$66,"&lt;&gt;"&amp;"NL",$D$5:$D$66,"&lt;&gt;"&amp;"HORS LIGUE",U$5:U$66,"&lt;"&amp;U97)+1),Paramètres!$B$3:$C$56,2,FALSE)*Paramètres!$N$11))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LIGUE")),"",COUNTIFS($D$5:$D$66,"&lt;&gt;"&amp;"",$D$5:$D$66,"&lt;&gt;"&amp;"NL",$D$5:$D$66,"&lt;&gt;"&amp;"HORS LIGUE",W$5:W$66,"&lt;"&amp;W97)+1),Paramètres!$B$3:$C$56,2,FALSE)*Paramètres!$N$12))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LIGUE")),"",COUNTIFS($D$5:$D$66,"&lt;&gt;"&amp;"",$D$5:$D$66,"&lt;&gt;"&amp;"NL",$D$5:$D$66,"&lt;&gt;"&amp;"HORS LIGUE",Y$5:Y$66,"&lt;"&amp;Y97)+1),Paramètres!$B$3:$C$56,2,FALSE)*Paramètres!$N$13))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LIGUE")),"",COUNTIFS($D$5:$D$66,"&lt;&gt;"&amp;"",$D$5:$D$66,"&lt;&gt;"&amp;"NL",$D$5:$D$66,"&lt;&gt;"&amp;"HORS LIGUE",AA$5:AA$66,"&lt;"&amp;AA97)+1),Paramètres!$B$3:$C$56,2,FALSE)*Paramètres!$N$14))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LIGUE")),"",COUNTIFS($D$5:$D$66,"&lt;&gt;"&amp;"",$D$5:$D$66,"&lt;&gt;"&amp;"NL",$D$5:$D$66,"&lt;&gt;"&amp;"HORS LIGUE",AC$5:AC$66,"&lt;"&amp;AC97)+1),Paramètres!$B$3:$C$56,2,FALSE)*Paramètres!$N$15))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LIGUE")),"",COUNTIFS($D$5:$D$66,"&lt;&gt;"&amp;"",$D$5:$D$66,"&lt;&gt;"&amp;"NL",$D$5:$D$66,"&lt;&gt;"&amp;"HORS LIGUE",AE$5:AE$66,"&lt;"&amp;AE97)+1),Paramètres!$B$3:$C$56,2,FALSE)*Paramètres!$N$16))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LIGUE")),"",COUNTIFS($D$5:$D$66,"&lt;&gt;"&amp;"",$D$5:$D$66,"&lt;&gt;"&amp;"NL",$D$5:$D$66,"&lt;&gt;"&amp;"HORS LIGUE",AG$5:AG$66,"&lt;"&amp;AG97)+1),Paramètres!$B$3:$C$56,2,FALSE)*Paramètres!$N$17))</f>
        <v>0</v>
      </c>
      <c r="AI97" s="40">
        <f>F97+H97+J97+L97+N97+P97+R97+T97+V97+X97+Z97+AB97+AD97+AF97+AH97</f>
        <v>0</v>
      </c>
      <c r="AJ97" s="3" t="str">
        <f>IF(AI97&lt;&gt;0,RANK(AI97,$AI$5:$AI$66),"")</f>
        <v/>
      </c>
      <c r="AK97" s="5">
        <f>COUNTA(E97,G97,I97,K97,M97,O97,Q97,S97,U97,W97,Y97,AA97,AC97,AE97,AG97)</f>
        <v>0</v>
      </c>
      <c r="AL97" s="41" t="e">
        <f>HLOOKUP($AL$2,$BD$4:$BR$66,ROW(A79)-3,FALSE)</f>
        <v>#REF!</v>
      </c>
      <c r="AM97" s="33" t="e">
        <f>IF(AL97&lt;&gt;0,RANK(AL97,$AL$5:$AL$66),"")</f>
        <v>#REF!</v>
      </c>
    </row>
    <row r="98" spans="1:39" ht="18" x14ac:dyDescent="0.2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LIGUE")),"",COUNTIFS($D$5:$D$66,"&lt;&gt;"&amp;"",$D$5:$D$66,"&lt;&gt;"&amp;"NL",$D$5:$D$66,"&lt;&gt;"&amp;"HORS LIGUE",E$5:E$66,"&lt;"&amp;E98)+1),Paramètres!$B$3:$C$56,2,FALSE)*Paramètres!$N$3))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LIGUE")),"",COUNTIFS($D$5:$D$66,"&lt;&gt;"&amp;"",$D$5:$D$66,"&lt;&gt;"&amp;"NL",$D$5:$D$66,"&lt;&gt;"&amp;"HORS LIGUE",G$5:G$66,"&lt;"&amp;G98)+1),Paramètres!$B$3:$C$56,2,FALSE)*Paramètres!$N$4))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LIGUE")),"",COUNTIFS($D$5:$D$66,"&lt;&gt;"&amp;"",$D$5:$D$66,"&lt;&gt;"&amp;"NL",$D$5:$D$66,"&lt;&gt;"&amp;"HORS LIGUE",I$5:I$66,"&lt;"&amp;I98)+1),Paramètres!$B$3:$C$56,2,FALSE)*Paramètres!$N$5))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LIGUE")),"",COUNTIFS($D$5:$D$66,"&lt;&gt;"&amp;"",$D$5:$D$66,"&lt;&gt;"&amp;"NL",$D$5:$D$66,"&lt;&gt;"&amp;"HORS LIGUE",K$5:K$66,"&lt;"&amp;K98)+1),Paramètres!$B$3:$C$56,2,FALSE)*Paramètres!$N$6))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LIGUE")),"",COUNTIFS($D$5:$D$66,"&lt;&gt;"&amp;"",$D$5:$D$66,"&lt;&gt;"&amp;"NL",$D$5:$D$66,"&lt;&gt;"&amp;"HORS LIGUE",M$5:M$66,"&lt;"&amp;M98)+1),Paramètres!$B$3:$C$56,2,FALSE)*Paramètres!$N$7))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LIGUE")),"",COUNTIFS($D$5:$D$66,"&lt;&gt;"&amp;"",$D$5:$D$66,"&lt;&gt;"&amp;"NL",$D$5:$D$66,"&lt;&gt;"&amp;"HORS LIGUE",O$5:O$66,"&lt;"&amp;O98)+1),Paramètres!$B$3:$C$56,2,FALSE)*Paramètres!$N$8))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LIGUE")),"",COUNTIFS($D$5:$D$66,"&lt;&gt;"&amp;"",$D$5:$D$66,"&lt;&gt;"&amp;"NL",$D$5:$D$66,"&lt;&gt;"&amp;"HORS LIGUE",Q$5:Q$66,"&lt;"&amp;Q98)+1),Paramètres!$B$3:$C$56,2,FALSE)*Paramètres!$N$9))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LIGUE")),"",COUNTIFS($D$5:$D$66,"&lt;&gt;"&amp;"",$D$5:$D$66,"&lt;&gt;"&amp;"NL",$D$5:$D$66,"&lt;&gt;"&amp;"HORS LIGUE",S$5:S$66,"&lt;"&amp;S98)+1),Paramètres!$B$3:$C$56,2,FALSE)*Paramètres!$N$10))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LIGUE")),"",COUNTIFS($D$5:$D$66,"&lt;&gt;"&amp;"",$D$5:$D$66,"&lt;&gt;"&amp;"NL",$D$5:$D$66,"&lt;&gt;"&amp;"HORS LIGUE",U$5:U$66,"&lt;"&amp;U98)+1),Paramètres!$B$3:$C$56,2,FALSE)*Paramètres!$N$11))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LIGUE")),"",COUNTIFS($D$5:$D$66,"&lt;&gt;"&amp;"",$D$5:$D$66,"&lt;&gt;"&amp;"NL",$D$5:$D$66,"&lt;&gt;"&amp;"HORS LIGUE",W$5:W$66,"&lt;"&amp;W98)+1),Paramètres!$B$3:$C$56,2,FALSE)*Paramètres!$N$12))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LIGUE")),"",COUNTIFS($D$5:$D$66,"&lt;&gt;"&amp;"",$D$5:$D$66,"&lt;&gt;"&amp;"NL",$D$5:$D$66,"&lt;&gt;"&amp;"HORS LIGUE",Y$5:Y$66,"&lt;"&amp;Y98)+1),Paramètres!$B$3:$C$56,2,FALSE)*Paramètres!$N$13))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LIGUE")),"",COUNTIFS($D$5:$D$66,"&lt;&gt;"&amp;"",$D$5:$D$66,"&lt;&gt;"&amp;"NL",$D$5:$D$66,"&lt;&gt;"&amp;"HORS LIGUE",AA$5:AA$66,"&lt;"&amp;AA98)+1),Paramètres!$B$3:$C$56,2,FALSE)*Paramètres!$N$14))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LIGUE")),"",COUNTIFS($D$5:$D$66,"&lt;&gt;"&amp;"",$D$5:$D$66,"&lt;&gt;"&amp;"NL",$D$5:$D$66,"&lt;&gt;"&amp;"HORS LIGUE",AC$5:AC$66,"&lt;"&amp;AC98)+1),Paramètres!$B$3:$C$56,2,FALSE)*Paramètres!$N$15))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LIGUE")),"",COUNTIFS($D$5:$D$66,"&lt;&gt;"&amp;"",$D$5:$D$66,"&lt;&gt;"&amp;"NL",$D$5:$D$66,"&lt;&gt;"&amp;"HORS LIGUE",AE$5:AE$66,"&lt;"&amp;AE98)+1),Paramètres!$B$3:$C$56,2,FALSE)*Paramètres!$N$16))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LIGUE")),"",COUNTIFS($D$5:$D$66,"&lt;&gt;"&amp;"",$D$5:$D$66,"&lt;&gt;"&amp;"NL",$D$5:$D$66,"&lt;&gt;"&amp;"HORS LIGUE",AG$5:AG$66,"&lt;"&amp;AG98)+1),Paramètres!$B$3:$C$56,2,FALSE)*Paramètres!$N$17))</f>
        <v>0</v>
      </c>
      <c r="AI98" s="40">
        <f>F98+H98+J98+L98+N98+P98+R98+T98+V98+X98+Z98+AB98+AD98+AF98+AH98</f>
        <v>0</v>
      </c>
      <c r="AJ98" s="3" t="str">
        <f>IF(AI98&lt;&gt;0,RANK(AI98,$AI$5:$AI$66),"")</f>
        <v/>
      </c>
      <c r="AK98" s="5">
        <f>COUNTA(E98,G98,I98,K98,M98,O98,Q98,S98,U98,W98,Y98,AA98,AC98,AE98,AG98)</f>
        <v>0</v>
      </c>
      <c r="AL98" s="41" t="e">
        <f>HLOOKUP($AL$2,$BD$4:$BR$66,ROW(A80)-3,FALSE)</f>
        <v>#REF!</v>
      </c>
      <c r="AM98" s="33" t="e">
        <f>IF(AL98&lt;&gt;0,RANK(AL98,$AL$5:$AL$66),"")</f>
        <v>#REF!</v>
      </c>
    </row>
    <row r="99" spans="1:39" ht="18" x14ac:dyDescent="0.2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LIGUE")),"",COUNTIFS($D$5:$D$66,"&lt;&gt;"&amp;"",$D$5:$D$66,"&lt;&gt;"&amp;"NL",$D$5:$D$66,"&lt;&gt;"&amp;"HORS LIGUE",E$5:E$66,"&lt;"&amp;E99)+1),Paramètres!$B$3:$C$56,2,FALSE)*Paramètres!$N$3))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LIGUE")),"",COUNTIFS($D$5:$D$66,"&lt;&gt;"&amp;"",$D$5:$D$66,"&lt;&gt;"&amp;"NL",$D$5:$D$66,"&lt;&gt;"&amp;"HORS LIGUE",G$5:G$66,"&lt;"&amp;G99)+1),Paramètres!$B$3:$C$56,2,FALSE)*Paramètres!$N$4))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LIGUE")),"",COUNTIFS($D$5:$D$66,"&lt;&gt;"&amp;"",$D$5:$D$66,"&lt;&gt;"&amp;"NL",$D$5:$D$66,"&lt;&gt;"&amp;"HORS LIGUE",I$5:I$66,"&lt;"&amp;I99)+1),Paramètres!$B$3:$C$56,2,FALSE)*Paramètres!$N$5))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LIGUE")),"",COUNTIFS($D$5:$D$66,"&lt;&gt;"&amp;"",$D$5:$D$66,"&lt;&gt;"&amp;"NL",$D$5:$D$66,"&lt;&gt;"&amp;"HORS LIGUE",K$5:K$66,"&lt;"&amp;K99)+1),Paramètres!$B$3:$C$56,2,FALSE)*Paramètres!$N$6))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LIGUE")),"",COUNTIFS($D$5:$D$66,"&lt;&gt;"&amp;"",$D$5:$D$66,"&lt;&gt;"&amp;"NL",$D$5:$D$66,"&lt;&gt;"&amp;"HORS LIGUE",M$5:M$66,"&lt;"&amp;M99)+1),Paramètres!$B$3:$C$56,2,FALSE)*Paramètres!$N$7))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LIGUE")),"",COUNTIFS($D$5:$D$66,"&lt;&gt;"&amp;"",$D$5:$D$66,"&lt;&gt;"&amp;"NL",$D$5:$D$66,"&lt;&gt;"&amp;"HORS LIGUE",O$5:O$66,"&lt;"&amp;O99)+1),Paramètres!$B$3:$C$56,2,FALSE)*Paramètres!$N$8))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LIGUE")),"",COUNTIFS($D$5:$D$66,"&lt;&gt;"&amp;"",$D$5:$D$66,"&lt;&gt;"&amp;"NL",$D$5:$D$66,"&lt;&gt;"&amp;"HORS LIGUE",Q$5:Q$66,"&lt;"&amp;Q99)+1),Paramètres!$B$3:$C$56,2,FALSE)*Paramètres!$N$9))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LIGUE")),"",COUNTIFS($D$5:$D$66,"&lt;&gt;"&amp;"",$D$5:$D$66,"&lt;&gt;"&amp;"NL",$D$5:$D$66,"&lt;&gt;"&amp;"HORS LIGUE",S$5:S$66,"&lt;"&amp;S99)+1),Paramètres!$B$3:$C$56,2,FALSE)*Paramètres!$N$10))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LIGUE")),"",COUNTIFS($D$5:$D$66,"&lt;&gt;"&amp;"",$D$5:$D$66,"&lt;&gt;"&amp;"NL",$D$5:$D$66,"&lt;&gt;"&amp;"HORS LIGUE",U$5:U$66,"&lt;"&amp;U99)+1),Paramètres!$B$3:$C$56,2,FALSE)*Paramètres!$N$11))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LIGUE")),"",COUNTIFS($D$5:$D$66,"&lt;&gt;"&amp;"",$D$5:$D$66,"&lt;&gt;"&amp;"NL",$D$5:$D$66,"&lt;&gt;"&amp;"HORS LIGUE",W$5:W$66,"&lt;"&amp;W99)+1),Paramètres!$B$3:$C$56,2,FALSE)*Paramètres!$N$12))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LIGUE")),"",COUNTIFS($D$5:$D$66,"&lt;&gt;"&amp;"",$D$5:$D$66,"&lt;&gt;"&amp;"NL",$D$5:$D$66,"&lt;&gt;"&amp;"HORS LIGUE",Y$5:Y$66,"&lt;"&amp;Y99)+1),Paramètres!$B$3:$C$56,2,FALSE)*Paramètres!$N$13))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LIGUE")),"",COUNTIFS($D$5:$D$66,"&lt;&gt;"&amp;"",$D$5:$D$66,"&lt;&gt;"&amp;"NL",$D$5:$D$66,"&lt;&gt;"&amp;"HORS LIGUE",AA$5:AA$66,"&lt;"&amp;AA99)+1),Paramètres!$B$3:$C$56,2,FALSE)*Paramètres!$N$14))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LIGUE")),"",COUNTIFS($D$5:$D$66,"&lt;&gt;"&amp;"",$D$5:$D$66,"&lt;&gt;"&amp;"NL",$D$5:$D$66,"&lt;&gt;"&amp;"HORS LIGUE",AC$5:AC$66,"&lt;"&amp;AC99)+1),Paramètres!$B$3:$C$56,2,FALSE)*Paramètres!$N$15))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LIGUE")),"",COUNTIFS($D$5:$D$66,"&lt;&gt;"&amp;"",$D$5:$D$66,"&lt;&gt;"&amp;"NL",$D$5:$D$66,"&lt;&gt;"&amp;"HORS LIGUE",AE$5:AE$66,"&lt;"&amp;AE99)+1),Paramètres!$B$3:$C$56,2,FALSE)*Paramètres!$N$16))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LIGUE")),"",COUNTIFS($D$5:$D$66,"&lt;&gt;"&amp;"",$D$5:$D$66,"&lt;&gt;"&amp;"NL",$D$5:$D$66,"&lt;&gt;"&amp;"HORS LIGUE",AG$5:AG$66,"&lt;"&amp;AG99)+1),Paramètres!$B$3:$C$56,2,FALSE)*Paramètres!$N$17))</f>
        <v>0</v>
      </c>
      <c r="AI99" s="40">
        <f>F99+H99+J99+L99+N99+P99+R99+T99+V99+X99+Z99+AB99+AD99+AF99+AH99</f>
        <v>0</v>
      </c>
      <c r="AJ99" s="3" t="str">
        <f>IF(AI99&lt;&gt;0,RANK(AI99,$AI$5:$AI$66),"")</f>
        <v/>
      </c>
      <c r="AK99" s="5">
        <f>COUNTA(E99,G99,I99,K99,M99,O99,Q99,S99,U99,W99,Y99,AA99,AC99,AE99,AG99)</f>
        <v>0</v>
      </c>
      <c r="AL99" s="41" t="e">
        <f>HLOOKUP($AL$2,$BD$4:$BR$66,ROW(A81)-3,FALSE)</f>
        <v>#REF!</v>
      </c>
      <c r="AM99" s="33" t="e">
        <f>IF(AL99&lt;&gt;0,RANK(AL99,$AL$5:$AL$66),"")</f>
        <v>#REF!</v>
      </c>
    </row>
    <row r="100" spans="1:39" ht="18" x14ac:dyDescent="0.2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LIGUE")),"",COUNTIFS($D$5:$D$66,"&lt;&gt;"&amp;"",$D$5:$D$66,"&lt;&gt;"&amp;"NL",$D$5:$D$66,"&lt;&gt;"&amp;"HORS LIGUE",E$5:E$66,"&lt;"&amp;E100)+1),Paramètres!$B$3:$C$56,2,FALSE)*Paramètres!$N$3))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LIGUE")),"",COUNTIFS($D$5:$D$66,"&lt;&gt;"&amp;"",$D$5:$D$66,"&lt;&gt;"&amp;"NL",$D$5:$D$66,"&lt;&gt;"&amp;"HORS LIGUE",G$5:G$66,"&lt;"&amp;G100)+1),Paramètres!$B$3:$C$56,2,FALSE)*Paramètres!$N$4))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LIGUE")),"",COUNTIFS($D$5:$D$66,"&lt;&gt;"&amp;"",$D$5:$D$66,"&lt;&gt;"&amp;"NL",$D$5:$D$66,"&lt;&gt;"&amp;"HORS LIGUE",I$5:I$66,"&lt;"&amp;I100)+1),Paramètres!$B$3:$C$56,2,FALSE)*Paramètres!$N$5))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LIGUE")),"",COUNTIFS($D$5:$D$66,"&lt;&gt;"&amp;"",$D$5:$D$66,"&lt;&gt;"&amp;"NL",$D$5:$D$66,"&lt;&gt;"&amp;"HORS LIGUE",K$5:K$66,"&lt;"&amp;K100)+1),Paramètres!$B$3:$C$56,2,FALSE)*Paramètres!$N$6))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LIGUE")),"",COUNTIFS($D$5:$D$66,"&lt;&gt;"&amp;"",$D$5:$D$66,"&lt;&gt;"&amp;"NL",$D$5:$D$66,"&lt;&gt;"&amp;"HORS LIGUE",M$5:M$66,"&lt;"&amp;M100)+1),Paramètres!$B$3:$C$56,2,FALSE)*Paramètres!$N$7))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LIGUE")),"",COUNTIFS($D$5:$D$66,"&lt;&gt;"&amp;"",$D$5:$D$66,"&lt;&gt;"&amp;"NL",$D$5:$D$66,"&lt;&gt;"&amp;"HORS LIGUE",O$5:O$66,"&lt;"&amp;O100)+1),Paramètres!$B$3:$C$56,2,FALSE)*Paramètres!$N$8))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LIGUE")),"",COUNTIFS($D$5:$D$66,"&lt;&gt;"&amp;"",$D$5:$D$66,"&lt;&gt;"&amp;"NL",$D$5:$D$66,"&lt;&gt;"&amp;"HORS LIGUE",Q$5:Q$66,"&lt;"&amp;Q100)+1),Paramètres!$B$3:$C$56,2,FALSE)*Paramètres!$N$9))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LIGUE")),"",COUNTIFS($D$5:$D$66,"&lt;&gt;"&amp;"",$D$5:$D$66,"&lt;&gt;"&amp;"NL",$D$5:$D$66,"&lt;&gt;"&amp;"HORS LIGUE",S$5:S$66,"&lt;"&amp;S100)+1),Paramètres!$B$3:$C$56,2,FALSE)*Paramètres!$N$10))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LIGUE")),"",COUNTIFS($D$5:$D$66,"&lt;&gt;"&amp;"",$D$5:$D$66,"&lt;&gt;"&amp;"NL",$D$5:$D$66,"&lt;&gt;"&amp;"HORS LIGUE",U$5:U$66,"&lt;"&amp;U100)+1),Paramètres!$B$3:$C$56,2,FALSE)*Paramètres!$N$11))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LIGUE")),"",COUNTIFS($D$5:$D$66,"&lt;&gt;"&amp;"",$D$5:$D$66,"&lt;&gt;"&amp;"NL",$D$5:$D$66,"&lt;&gt;"&amp;"HORS LIGUE",W$5:W$66,"&lt;"&amp;W100)+1),Paramètres!$B$3:$C$56,2,FALSE)*Paramètres!$N$12))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LIGUE")),"",COUNTIFS($D$5:$D$66,"&lt;&gt;"&amp;"",$D$5:$D$66,"&lt;&gt;"&amp;"NL",$D$5:$D$66,"&lt;&gt;"&amp;"HORS LIGUE",Y$5:Y$66,"&lt;"&amp;Y100)+1),Paramètres!$B$3:$C$56,2,FALSE)*Paramètres!$N$13))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LIGUE")),"",COUNTIFS($D$5:$D$66,"&lt;&gt;"&amp;"",$D$5:$D$66,"&lt;&gt;"&amp;"NL",$D$5:$D$66,"&lt;&gt;"&amp;"HORS LIGUE",AA$5:AA$66,"&lt;"&amp;AA100)+1),Paramètres!$B$3:$C$56,2,FALSE)*Paramètres!$N$14))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LIGUE")),"",COUNTIFS($D$5:$D$66,"&lt;&gt;"&amp;"",$D$5:$D$66,"&lt;&gt;"&amp;"NL",$D$5:$D$66,"&lt;&gt;"&amp;"HORS LIGUE",AC$5:AC$66,"&lt;"&amp;AC100)+1),Paramètres!$B$3:$C$56,2,FALSE)*Paramètres!$N$15))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LIGUE")),"",COUNTIFS($D$5:$D$66,"&lt;&gt;"&amp;"",$D$5:$D$66,"&lt;&gt;"&amp;"NL",$D$5:$D$66,"&lt;&gt;"&amp;"HORS LIGUE",AE$5:AE$66,"&lt;"&amp;AE100)+1),Paramètres!$B$3:$C$56,2,FALSE)*Paramètres!$N$16))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LIGUE")),"",COUNTIFS($D$5:$D$66,"&lt;&gt;"&amp;"",$D$5:$D$66,"&lt;&gt;"&amp;"NL",$D$5:$D$66,"&lt;&gt;"&amp;"HORS LIGUE",AG$5:AG$66,"&lt;"&amp;AG100)+1),Paramètres!$B$3:$C$56,2,FALSE)*Paramètres!$N$17))</f>
        <v>0</v>
      </c>
      <c r="AI100" s="40">
        <f>F100+H100+J100+L100+N100+P100+R100+T100+V100+X100+Z100+AB100+AD100+AF100+AH100</f>
        <v>0</v>
      </c>
      <c r="AJ100" s="3" t="str">
        <f>IF(AI100&lt;&gt;0,RANK(AI100,$AI$5:$AI$66),"")</f>
        <v/>
      </c>
      <c r="AK100" s="5">
        <f>COUNTA(E100,G100,I100,K100,M100,O100,Q100,S100,U100,W100,Y100,AA100,AC100,AE100,AG100)</f>
        <v>0</v>
      </c>
      <c r="AL100" s="41" t="e">
        <f>HLOOKUP($AL$2,$BD$4:$BR$66,ROW(A82)-3,FALSE)</f>
        <v>#REF!</v>
      </c>
      <c r="AM100" s="33" t="e">
        <f>IF(AL100&lt;&gt;0,RANK(AL100,$AL$5:$AL$66),"")</f>
        <v>#REF!</v>
      </c>
    </row>
    <row r="101" spans="1:39" ht="18" x14ac:dyDescent="0.2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LIGUE")),"",COUNTIFS($D$5:$D$66,"&lt;&gt;"&amp;"",$D$5:$D$66,"&lt;&gt;"&amp;"NL",$D$5:$D$66,"&lt;&gt;"&amp;"HORS LIGUE",E$5:E$66,"&lt;"&amp;E101)+1),Paramètres!$B$3:$C$56,2,FALSE)*Paramètres!$N$3))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LIGUE")),"",COUNTIFS($D$5:$D$66,"&lt;&gt;"&amp;"",$D$5:$D$66,"&lt;&gt;"&amp;"NL",$D$5:$D$66,"&lt;&gt;"&amp;"HORS LIGUE",G$5:G$66,"&lt;"&amp;G101)+1),Paramètres!$B$3:$C$56,2,FALSE)*Paramètres!$N$4))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LIGUE")),"",COUNTIFS($D$5:$D$66,"&lt;&gt;"&amp;"",$D$5:$D$66,"&lt;&gt;"&amp;"NL",$D$5:$D$66,"&lt;&gt;"&amp;"HORS LIGUE",I$5:I$66,"&lt;"&amp;I101)+1),Paramètres!$B$3:$C$56,2,FALSE)*Paramètres!$N$5))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LIGUE")),"",COUNTIFS($D$5:$D$66,"&lt;&gt;"&amp;"",$D$5:$D$66,"&lt;&gt;"&amp;"NL",$D$5:$D$66,"&lt;&gt;"&amp;"HORS LIGUE",K$5:K$66,"&lt;"&amp;K101)+1),Paramètres!$B$3:$C$56,2,FALSE)*Paramètres!$N$6))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LIGUE")),"",COUNTIFS($D$5:$D$66,"&lt;&gt;"&amp;"",$D$5:$D$66,"&lt;&gt;"&amp;"NL",$D$5:$D$66,"&lt;&gt;"&amp;"HORS LIGUE",M$5:M$66,"&lt;"&amp;M101)+1),Paramètres!$B$3:$C$56,2,FALSE)*Paramètres!$N$7))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LIGUE")),"",COUNTIFS($D$5:$D$66,"&lt;&gt;"&amp;"",$D$5:$D$66,"&lt;&gt;"&amp;"NL",$D$5:$D$66,"&lt;&gt;"&amp;"HORS LIGUE",O$5:O$66,"&lt;"&amp;O101)+1),Paramètres!$B$3:$C$56,2,FALSE)*Paramètres!$N$8))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LIGUE")),"",COUNTIFS($D$5:$D$66,"&lt;&gt;"&amp;"",$D$5:$D$66,"&lt;&gt;"&amp;"NL",$D$5:$D$66,"&lt;&gt;"&amp;"HORS LIGUE",Q$5:Q$66,"&lt;"&amp;Q101)+1),Paramètres!$B$3:$C$56,2,FALSE)*Paramètres!$N$9))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LIGUE")),"",COUNTIFS($D$5:$D$66,"&lt;&gt;"&amp;"",$D$5:$D$66,"&lt;&gt;"&amp;"NL",$D$5:$D$66,"&lt;&gt;"&amp;"HORS LIGUE",S$5:S$66,"&lt;"&amp;S101)+1),Paramètres!$B$3:$C$56,2,FALSE)*Paramètres!$N$10))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LIGUE")),"",COUNTIFS($D$5:$D$66,"&lt;&gt;"&amp;"",$D$5:$D$66,"&lt;&gt;"&amp;"NL",$D$5:$D$66,"&lt;&gt;"&amp;"HORS LIGUE",U$5:U$66,"&lt;"&amp;U101)+1),Paramètres!$B$3:$C$56,2,FALSE)*Paramètres!$N$11))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LIGUE")),"",COUNTIFS($D$5:$D$66,"&lt;&gt;"&amp;"",$D$5:$D$66,"&lt;&gt;"&amp;"NL",$D$5:$D$66,"&lt;&gt;"&amp;"HORS LIGUE",W$5:W$66,"&lt;"&amp;W101)+1),Paramètres!$B$3:$C$56,2,FALSE)*Paramètres!$N$12))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LIGUE")),"",COUNTIFS($D$5:$D$66,"&lt;&gt;"&amp;"",$D$5:$D$66,"&lt;&gt;"&amp;"NL",$D$5:$D$66,"&lt;&gt;"&amp;"HORS LIGUE",Y$5:Y$66,"&lt;"&amp;Y101)+1),Paramètres!$B$3:$C$56,2,FALSE)*Paramètres!$N$13))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LIGUE")),"",COUNTIFS($D$5:$D$66,"&lt;&gt;"&amp;"",$D$5:$D$66,"&lt;&gt;"&amp;"NL",$D$5:$D$66,"&lt;&gt;"&amp;"HORS LIGUE",AA$5:AA$66,"&lt;"&amp;AA101)+1),Paramètres!$B$3:$C$56,2,FALSE)*Paramètres!$N$14))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LIGUE")),"",COUNTIFS($D$5:$D$66,"&lt;&gt;"&amp;"",$D$5:$D$66,"&lt;&gt;"&amp;"NL",$D$5:$D$66,"&lt;&gt;"&amp;"HORS LIGUE",AC$5:AC$66,"&lt;"&amp;AC101)+1),Paramètres!$B$3:$C$56,2,FALSE)*Paramètres!$N$15))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LIGUE")),"",COUNTIFS($D$5:$D$66,"&lt;&gt;"&amp;"",$D$5:$D$66,"&lt;&gt;"&amp;"NL",$D$5:$D$66,"&lt;&gt;"&amp;"HORS LIGUE",AE$5:AE$66,"&lt;"&amp;AE101)+1),Paramètres!$B$3:$C$56,2,FALSE)*Paramètres!$N$16))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LIGUE")),"",COUNTIFS($D$5:$D$66,"&lt;&gt;"&amp;"",$D$5:$D$66,"&lt;&gt;"&amp;"NL",$D$5:$D$66,"&lt;&gt;"&amp;"HORS LIGUE",AG$5:AG$66,"&lt;"&amp;AG101)+1),Paramètres!$B$3:$C$56,2,FALSE)*Paramètres!$N$17))</f>
        <v>0</v>
      </c>
      <c r="AI101" s="40">
        <f>F101+H101+J101+L101+N101+P101+R101+T101+V101+X101+Z101+AB101+AD101+AF101+AH101</f>
        <v>0</v>
      </c>
      <c r="AJ101" s="3" t="str">
        <f>IF(AI101&lt;&gt;0,RANK(AI101,$AI$5:$AI$66),"")</f>
        <v/>
      </c>
      <c r="AK101" s="5">
        <f>COUNTA(E101,G101,I101,K101,M101,O101,Q101,S101,U101,W101,Y101,AA101,AC101,AE101,AG101)</f>
        <v>0</v>
      </c>
      <c r="AL101" s="41" t="e">
        <f>HLOOKUP($AL$2,$BD$4:$BR$66,ROW(A83)-3,FALSE)</f>
        <v>#REF!</v>
      </c>
      <c r="AM101" s="33" t="e">
        <f>IF(AL101&lt;&gt;0,RANK(AL101,$AL$5:$AL$66),"")</f>
        <v>#REF!</v>
      </c>
    </row>
    <row r="102" spans="1:39" ht="18" x14ac:dyDescent="0.2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LIGUE")),"",COUNTIFS($D$5:$D$66,"&lt;&gt;"&amp;"",$D$5:$D$66,"&lt;&gt;"&amp;"NL",$D$5:$D$66,"&lt;&gt;"&amp;"HORS LIGUE",E$5:E$66,"&lt;"&amp;E102)+1),Paramètres!$B$3:$C$56,2,FALSE)*Paramètres!$N$3))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LIGUE")),"",COUNTIFS($D$5:$D$66,"&lt;&gt;"&amp;"",$D$5:$D$66,"&lt;&gt;"&amp;"NL",$D$5:$D$66,"&lt;&gt;"&amp;"HORS LIGUE",G$5:G$66,"&lt;"&amp;G102)+1),Paramètres!$B$3:$C$56,2,FALSE)*Paramètres!$N$4))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LIGUE")),"",COUNTIFS($D$5:$D$66,"&lt;&gt;"&amp;"",$D$5:$D$66,"&lt;&gt;"&amp;"NL",$D$5:$D$66,"&lt;&gt;"&amp;"HORS LIGUE",I$5:I$66,"&lt;"&amp;I102)+1),Paramètres!$B$3:$C$56,2,FALSE)*Paramètres!$N$5))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LIGUE")),"",COUNTIFS($D$5:$D$66,"&lt;&gt;"&amp;"",$D$5:$D$66,"&lt;&gt;"&amp;"NL",$D$5:$D$66,"&lt;&gt;"&amp;"HORS LIGUE",K$5:K$66,"&lt;"&amp;K102)+1),Paramètres!$B$3:$C$56,2,FALSE)*Paramètres!$N$6))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LIGUE")),"",COUNTIFS($D$5:$D$66,"&lt;&gt;"&amp;"",$D$5:$D$66,"&lt;&gt;"&amp;"NL",$D$5:$D$66,"&lt;&gt;"&amp;"HORS LIGUE",M$5:M$66,"&lt;"&amp;M102)+1),Paramètres!$B$3:$C$56,2,FALSE)*Paramètres!$N$7))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LIGUE")),"",COUNTIFS($D$5:$D$66,"&lt;&gt;"&amp;"",$D$5:$D$66,"&lt;&gt;"&amp;"NL",$D$5:$D$66,"&lt;&gt;"&amp;"HORS LIGUE",O$5:O$66,"&lt;"&amp;O102)+1),Paramètres!$B$3:$C$56,2,FALSE)*Paramètres!$N$8))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LIGUE")),"",COUNTIFS($D$5:$D$66,"&lt;&gt;"&amp;"",$D$5:$D$66,"&lt;&gt;"&amp;"NL",$D$5:$D$66,"&lt;&gt;"&amp;"HORS LIGUE",Q$5:Q$66,"&lt;"&amp;Q102)+1),Paramètres!$B$3:$C$56,2,FALSE)*Paramètres!$N$9))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LIGUE")),"",COUNTIFS($D$5:$D$66,"&lt;&gt;"&amp;"",$D$5:$D$66,"&lt;&gt;"&amp;"NL",$D$5:$D$66,"&lt;&gt;"&amp;"HORS LIGUE",S$5:S$66,"&lt;"&amp;S102)+1),Paramètres!$B$3:$C$56,2,FALSE)*Paramètres!$N$10))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LIGUE")),"",COUNTIFS($D$5:$D$66,"&lt;&gt;"&amp;"",$D$5:$D$66,"&lt;&gt;"&amp;"NL",$D$5:$D$66,"&lt;&gt;"&amp;"HORS LIGUE",U$5:U$66,"&lt;"&amp;U102)+1),Paramètres!$B$3:$C$56,2,FALSE)*Paramètres!$N$11))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LIGUE")),"",COUNTIFS($D$5:$D$66,"&lt;&gt;"&amp;"",$D$5:$D$66,"&lt;&gt;"&amp;"NL",$D$5:$D$66,"&lt;&gt;"&amp;"HORS LIGUE",W$5:W$66,"&lt;"&amp;W102)+1),Paramètres!$B$3:$C$56,2,FALSE)*Paramètres!$N$12))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LIGUE")),"",COUNTIFS($D$5:$D$66,"&lt;&gt;"&amp;"",$D$5:$D$66,"&lt;&gt;"&amp;"NL",$D$5:$D$66,"&lt;&gt;"&amp;"HORS LIGUE",Y$5:Y$66,"&lt;"&amp;Y102)+1),Paramètres!$B$3:$C$56,2,FALSE)*Paramètres!$N$13))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LIGUE")),"",COUNTIFS($D$5:$D$66,"&lt;&gt;"&amp;"",$D$5:$D$66,"&lt;&gt;"&amp;"NL",$D$5:$D$66,"&lt;&gt;"&amp;"HORS LIGUE",AA$5:AA$66,"&lt;"&amp;AA102)+1),Paramètres!$B$3:$C$56,2,FALSE)*Paramètres!$N$14))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LIGUE")),"",COUNTIFS($D$5:$D$66,"&lt;&gt;"&amp;"",$D$5:$D$66,"&lt;&gt;"&amp;"NL",$D$5:$D$66,"&lt;&gt;"&amp;"HORS LIGUE",AC$5:AC$66,"&lt;"&amp;AC102)+1),Paramètres!$B$3:$C$56,2,FALSE)*Paramètres!$N$15))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LIGUE")),"",COUNTIFS($D$5:$D$66,"&lt;&gt;"&amp;"",$D$5:$D$66,"&lt;&gt;"&amp;"NL",$D$5:$D$66,"&lt;&gt;"&amp;"HORS LIGUE",AE$5:AE$66,"&lt;"&amp;AE102)+1),Paramètres!$B$3:$C$56,2,FALSE)*Paramètres!$N$16))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LIGUE")),"",COUNTIFS($D$5:$D$66,"&lt;&gt;"&amp;"",$D$5:$D$66,"&lt;&gt;"&amp;"NL",$D$5:$D$66,"&lt;&gt;"&amp;"HORS LIGUE",AG$5:AG$66,"&lt;"&amp;AG102)+1),Paramètres!$B$3:$C$56,2,FALSE)*Paramètres!$N$17))</f>
        <v>0</v>
      </c>
      <c r="AI102" s="40">
        <f>F102+H102+J102+L102+N102+P102+R102+T102+V102+X102+Z102+AB102+AD102+AF102+AH102</f>
        <v>0</v>
      </c>
      <c r="AJ102" s="3" t="str">
        <f>IF(AI102&lt;&gt;0,RANK(AI102,$AI$5:$AI$66),"")</f>
        <v/>
      </c>
      <c r="AK102" s="5">
        <f>COUNTA(E102,G102,I102,K102,M102,O102,Q102,S102,U102,W102,Y102,AA102,AC102,AE102,AG102)</f>
        <v>0</v>
      </c>
      <c r="AL102" s="41" t="e">
        <f>HLOOKUP($AL$2,$BD$4:$BR$66,ROW(A84)-3,FALSE)</f>
        <v>#REF!</v>
      </c>
      <c r="AM102" s="33" t="e">
        <f>IF(AL102&lt;&gt;0,RANK(AL102,$AL$5:$AL$66),"")</f>
        <v>#REF!</v>
      </c>
    </row>
    <row r="103" spans="1:39" ht="18" x14ac:dyDescent="0.2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LIGUE")),"",COUNTIFS($D$5:$D$66,"&lt;&gt;"&amp;"",$D$5:$D$66,"&lt;&gt;"&amp;"NL",$D$5:$D$66,"&lt;&gt;"&amp;"HORS LIGUE",E$5:E$66,"&lt;"&amp;E103)+1),Paramètres!$B$3:$C$56,2,FALSE)*Paramètres!$N$3))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LIGUE")),"",COUNTIFS($D$5:$D$66,"&lt;&gt;"&amp;"",$D$5:$D$66,"&lt;&gt;"&amp;"NL",$D$5:$D$66,"&lt;&gt;"&amp;"HORS LIGUE",G$5:G$66,"&lt;"&amp;G103)+1),Paramètres!$B$3:$C$56,2,FALSE)*Paramètres!$N$4))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LIGUE")),"",COUNTIFS($D$5:$D$66,"&lt;&gt;"&amp;"",$D$5:$D$66,"&lt;&gt;"&amp;"NL",$D$5:$D$66,"&lt;&gt;"&amp;"HORS LIGUE",I$5:I$66,"&lt;"&amp;I103)+1),Paramètres!$B$3:$C$56,2,FALSE)*Paramètres!$N$5))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LIGUE")),"",COUNTIFS($D$5:$D$66,"&lt;&gt;"&amp;"",$D$5:$D$66,"&lt;&gt;"&amp;"NL",$D$5:$D$66,"&lt;&gt;"&amp;"HORS LIGUE",K$5:K$66,"&lt;"&amp;K103)+1),Paramètres!$B$3:$C$56,2,FALSE)*Paramètres!$N$6))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LIGUE")),"",COUNTIFS($D$5:$D$66,"&lt;&gt;"&amp;"",$D$5:$D$66,"&lt;&gt;"&amp;"NL",$D$5:$D$66,"&lt;&gt;"&amp;"HORS LIGUE",M$5:M$66,"&lt;"&amp;M103)+1),Paramètres!$B$3:$C$56,2,FALSE)*Paramètres!$N$7))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LIGUE")),"",COUNTIFS($D$5:$D$66,"&lt;&gt;"&amp;"",$D$5:$D$66,"&lt;&gt;"&amp;"NL",$D$5:$D$66,"&lt;&gt;"&amp;"HORS LIGUE",O$5:O$66,"&lt;"&amp;O103)+1),Paramètres!$B$3:$C$56,2,FALSE)*Paramètres!$N$8))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LIGUE")),"",COUNTIFS($D$5:$D$66,"&lt;&gt;"&amp;"",$D$5:$D$66,"&lt;&gt;"&amp;"NL",$D$5:$D$66,"&lt;&gt;"&amp;"HORS LIGUE",Q$5:Q$66,"&lt;"&amp;Q103)+1),Paramètres!$B$3:$C$56,2,FALSE)*Paramètres!$N$9))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LIGUE")),"",COUNTIFS($D$5:$D$66,"&lt;&gt;"&amp;"",$D$5:$D$66,"&lt;&gt;"&amp;"NL",$D$5:$D$66,"&lt;&gt;"&amp;"HORS LIGUE",S$5:S$66,"&lt;"&amp;S103)+1),Paramètres!$B$3:$C$56,2,FALSE)*Paramètres!$N$10))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LIGUE")),"",COUNTIFS($D$5:$D$66,"&lt;&gt;"&amp;"",$D$5:$D$66,"&lt;&gt;"&amp;"NL",$D$5:$D$66,"&lt;&gt;"&amp;"HORS LIGUE",U$5:U$66,"&lt;"&amp;U103)+1),Paramètres!$B$3:$C$56,2,FALSE)*Paramètres!$N$11))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LIGUE")),"",COUNTIFS($D$5:$D$66,"&lt;&gt;"&amp;"",$D$5:$D$66,"&lt;&gt;"&amp;"NL",$D$5:$D$66,"&lt;&gt;"&amp;"HORS LIGUE",W$5:W$66,"&lt;"&amp;W103)+1),Paramètres!$B$3:$C$56,2,FALSE)*Paramètres!$N$12))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LIGUE")),"",COUNTIFS($D$5:$D$66,"&lt;&gt;"&amp;"",$D$5:$D$66,"&lt;&gt;"&amp;"NL",$D$5:$D$66,"&lt;&gt;"&amp;"HORS LIGUE",Y$5:Y$66,"&lt;"&amp;Y103)+1),Paramètres!$B$3:$C$56,2,FALSE)*Paramètres!$N$13))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LIGUE")),"",COUNTIFS($D$5:$D$66,"&lt;&gt;"&amp;"",$D$5:$D$66,"&lt;&gt;"&amp;"NL",$D$5:$D$66,"&lt;&gt;"&amp;"HORS LIGUE",AA$5:AA$66,"&lt;"&amp;AA103)+1),Paramètres!$B$3:$C$56,2,FALSE)*Paramètres!$N$14))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LIGUE")),"",COUNTIFS($D$5:$D$66,"&lt;&gt;"&amp;"",$D$5:$D$66,"&lt;&gt;"&amp;"NL",$D$5:$D$66,"&lt;&gt;"&amp;"HORS LIGUE",AC$5:AC$66,"&lt;"&amp;AC103)+1),Paramètres!$B$3:$C$56,2,FALSE)*Paramètres!$N$15))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LIGUE")),"",COUNTIFS($D$5:$D$66,"&lt;&gt;"&amp;"",$D$5:$D$66,"&lt;&gt;"&amp;"NL",$D$5:$D$66,"&lt;&gt;"&amp;"HORS LIGUE",AE$5:AE$66,"&lt;"&amp;AE103)+1),Paramètres!$B$3:$C$56,2,FALSE)*Paramètres!$N$16))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LIGUE")),"",COUNTIFS($D$5:$D$66,"&lt;&gt;"&amp;"",$D$5:$D$66,"&lt;&gt;"&amp;"NL",$D$5:$D$66,"&lt;&gt;"&amp;"HORS LIGUE",AG$5:AG$66,"&lt;"&amp;AG103)+1),Paramètres!$B$3:$C$56,2,FALSE)*Paramètres!$N$17))</f>
        <v>0</v>
      </c>
      <c r="AI103" s="40">
        <f>F103+H103+J103+L103+N103+P103+R103+T103+V103+X103+Z103+AB103+AD103+AF103+AH103</f>
        <v>0</v>
      </c>
      <c r="AJ103" s="3" t="str">
        <f>IF(AI103&lt;&gt;0,RANK(AI103,$AI$5:$AI$66),"")</f>
        <v/>
      </c>
      <c r="AK103" s="5">
        <f>COUNTA(E103,G103,I103,K103,M103,O103,Q103,S103,U103,W103,Y103,AA103,AC103,AE103,AG103)</f>
        <v>0</v>
      </c>
      <c r="AL103" s="41" t="e">
        <f>HLOOKUP($AL$2,$BD$4:$BR$66,ROW(A85)-3,FALSE)</f>
        <v>#REF!</v>
      </c>
      <c r="AM103" s="33" t="e">
        <f>IF(AL103&lt;&gt;0,RANK(AL103,$AL$5:$AL$66),"")</f>
        <v>#REF!</v>
      </c>
    </row>
    <row r="104" spans="1:39" ht="18" x14ac:dyDescent="0.2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LIGUE")),"",COUNTIFS($D$5:$D$66,"&lt;&gt;"&amp;"",$D$5:$D$66,"&lt;&gt;"&amp;"NL",$D$5:$D$66,"&lt;&gt;"&amp;"HORS LIGUE",E$5:E$66,"&lt;"&amp;E104)+1),Paramètres!$B$3:$C$56,2,FALSE)*Paramètres!$N$3))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LIGUE")),"",COUNTIFS($D$5:$D$66,"&lt;&gt;"&amp;"",$D$5:$D$66,"&lt;&gt;"&amp;"NL",$D$5:$D$66,"&lt;&gt;"&amp;"HORS LIGUE",G$5:G$66,"&lt;"&amp;G104)+1),Paramètres!$B$3:$C$56,2,FALSE)*Paramètres!$N$4))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LIGUE")),"",COUNTIFS($D$5:$D$66,"&lt;&gt;"&amp;"",$D$5:$D$66,"&lt;&gt;"&amp;"NL",$D$5:$D$66,"&lt;&gt;"&amp;"HORS LIGUE",I$5:I$66,"&lt;"&amp;I104)+1),Paramètres!$B$3:$C$56,2,FALSE)*Paramètres!$N$5))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LIGUE")),"",COUNTIFS($D$5:$D$66,"&lt;&gt;"&amp;"",$D$5:$D$66,"&lt;&gt;"&amp;"NL",$D$5:$D$66,"&lt;&gt;"&amp;"HORS LIGUE",K$5:K$66,"&lt;"&amp;K104)+1),Paramètres!$B$3:$C$56,2,FALSE)*Paramètres!$N$6))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LIGUE")),"",COUNTIFS($D$5:$D$66,"&lt;&gt;"&amp;"",$D$5:$D$66,"&lt;&gt;"&amp;"NL",$D$5:$D$66,"&lt;&gt;"&amp;"HORS LIGUE",M$5:M$66,"&lt;"&amp;M104)+1),Paramètres!$B$3:$C$56,2,FALSE)*Paramètres!$N$7))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LIGUE")),"",COUNTIFS($D$5:$D$66,"&lt;&gt;"&amp;"",$D$5:$D$66,"&lt;&gt;"&amp;"NL",$D$5:$D$66,"&lt;&gt;"&amp;"HORS LIGUE",O$5:O$66,"&lt;"&amp;O104)+1),Paramètres!$B$3:$C$56,2,FALSE)*Paramètres!$N$8))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LIGUE")),"",COUNTIFS($D$5:$D$66,"&lt;&gt;"&amp;"",$D$5:$D$66,"&lt;&gt;"&amp;"NL",$D$5:$D$66,"&lt;&gt;"&amp;"HORS LIGUE",Q$5:Q$66,"&lt;"&amp;Q104)+1),Paramètres!$B$3:$C$56,2,FALSE)*Paramètres!$N$9))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LIGUE")),"",COUNTIFS($D$5:$D$66,"&lt;&gt;"&amp;"",$D$5:$D$66,"&lt;&gt;"&amp;"NL",$D$5:$D$66,"&lt;&gt;"&amp;"HORS LIGUE",S$5:S$66,"&lt;"&amp;S104)+1),Paramètres!$B$3:$C$56,2,FALSE)*Paramètres!$N$10))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LIGUE")),"",COUNTIFS($D$5:$D$66,"&lt;&gt;"&amp;"",$D$5:$D$66,"&lt;&gt;"&amp;"NL",$D$5:$D$66,"&lt;&gt;"&amp;"HORS LIGUE",U$5:U$66,"&lt;"&amp;U104)+1),Paramètres!$B$3:$C$56,2,FALSE)*Paramètres!$N$11))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LIGUE")),"",COUNTIFS($D$5:$D$66,"&lt;&gt;"&amp;"",$D$5:$D$66,"&lt;&gt;"&amp;"NL",$D$5:$D$66,"&lt;&gt;"&amp;"HORS LIGUE",W$5:W$66,"&lt;"&amp;W104)+1),Paramètres!$B$3:$C$56,2,FALSE)*Paramètres!$N$12))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LIGUE")),"",COUNTIFS($D$5:$D$66,"&lt;&gt;"&amp;"",$D$5:$D$66,"&lt;&gt;"&amp;"NL",$D$5:$D$66,"&lt;&gt;"&amp;"HORS LIGUE",Y$5:Y$66,"&lt;"&amp;Y104)+1),Paramètres!$B$3:$C$56,2,FALSE)*Paramètres!$N$13))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LIGUE")),"",COUNTIFS($D$5:$D$66,"&lt;&gt;"&amp;"",$D$5:$D$66,"&lt;&gt;"&amp;"NL",$D$5:$D$66,"&lt;&gt;"&amp;"HORS LIGUE",AA$5:AA$66,"&lt;"&amp;AA104)+1),Paramètres!$B$3:$C$56,2,FALSE)*Paramètres!$N$14))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LIGUE")),"",COUNTIFS($D$5:$D$66,"&lt;&gt;"&amp;"",$D$5:$D$66,"&lt;&gt;"&amp;"NL",$D$5:$D$66,"&lt;&gt;"&amp;"HORS LIGUE",AC$5:AC$66,"&lt;"&amp;AC104)+1),Paramètres!$B$3:$C$56,2,FALSE)*Paramètres!$N$15))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LIGUE")),"",COUNTIFS($D$5:$D$66,"&lt;&gt;"&amp;"",$D$5:$D$66,"&lt;&gt;"&amp;"NL",$D$5:$D$66,"&lt;&gt;"&amp;"HORS LIGUE",AE$5:AE$66,"&lt;"&amp;AE104)+1),Paramètres!$B$3:$C$56,2,FALSE)*Paramètres!$N$16))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LIGUE")),"",COUNTIFS($D$5:$D$66,"&lt;&gt;"&amp;"",$D$5:$D$66,"&lt;&gt;"&amp;"NL",$D$5:$D$66,"&lt;&gt;"&amp;"HORS LIGUE",AG$5:AG$66,"&lt;"&amp;AG104)+1),Paramètres!$B$3:$C$56,2,FALSE)*Paramètres!$N$17))</f>
        <v>0</v>
      </c>
      <c r="AI104" s="40">
        <f>F104+H104+J104+L104+N104+P104+R104+T104+V104+X104+Z104+AB104+AD104+AF104+AH104</f>
        <v>0</v>
      </c>
      <c r="AJ104" s="3" t="str">
        <f>IF(AI104&lt;&gt;0,RANK(AI104,$AI$5:$AI$66),"")</f>
        <v/>
      </c>
      <c r="AK104" s="5">
        <f>COUNTA(E104,G104,I104,K104,M104,O104,Q104,S104,U104,W104,Y104,AA104,AC104,AE104,AG104)</f>
        <v>0</v>
      </c>
      <c r="AL104" s="41" t="e">
        <f>HLOOKUP($AL$2,$BD$4:$BR$66,ROW(A86)-3,FALSE)</f>
        <v>#REF!</v>
      </c>
      <c r="AM104" s="33" t="e">
        <f>IF(AL104&lt;&gt;0,RANK(AL104,$AL$5:$AL$66),"")</f>
        <v>#REF!</v>
      </c>
    </row>
    <row r="105" spans="1:39" ht="18" x14ac:dyDescent="0.2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LIGUE")),"",COUNTIFS($D$5:$D$66,"&lt;&gt;"&amp;"",$D$5:$D$66,"&lt;&gt;"&amp;"NL",$D$5:$D$66,"&lt;&gt;"&amp;"HORS LIGUE",E$5:E$66,"&lt;"&amp;E105)+1),Paramètres!$B$3:$C$56,2,FALSE)*Paramètres!$N$3))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LIGUE")),"",COUNTIFS($D$5:$D$66,"&lt;&gt;"&amp;"",$D$5:$D$66,"&lt;&gt;"&amp;"NL",$D$5:$D$66,"&lt;&gt;"&amp;"HORS LIGUE",G$5:G$66,"&lt;"&amp;G105)+1),Paramètres!$B$3:$C$56,2,FALSE)*Paramètres!$N$4))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LIGUE")),"",COUNTIFS($D$5:$D$66,"&lt;&gt;"&amp;"",$D$5:$D$66,"&lt;&gt;"&amp;"NL",$D$5:$D$66,"&lt;&gt;"&amp;"HORS LIGUE",I$5:I$66,"&lt;"&amp;I105)+1),Paramètres!$B$3:$C$56,2,FALSE)*Paramètres!$N$5))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LIGUE")),"",COUNTIFS($D$5:$D$66,"&lt;&gt;"&amp;"",$D$5:$D$66,"&lt;&gt;"&amp;"NL",$D$5:$D$66,"&lt;&gt;"&amp;"HORS LIGUE",K$5:K$66,"&lt;"&amp;K105)+1),Paramètres!$B$3:$C$56,2,FALSE)*Paramètres!$N$6))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LIGUE")),"",COUNTIFS($D$5:$D$66,"&lt;&gt;"&amp;"",$D$5:$D$66,"&lt;&gt;"&amp;"NL",$D$5:$D$66,"&lt;&gt;"&amp;"HORS LIGUE",M$5:M$66,"&lt;"&amp;M105)+1),Paramètres!$B$3:$C$56,2,FALSE)*Paramètres!$N$7))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LIGUE")),"",COUNTIFS($D$5:$D$66,"&lt;&gt;"&amp;"",$D$5:$D$66,"&lt;&gt;"&amp;"NL",$D$5:$D$66,"&lt;&gt;"&amp;"HORS LIGUE",O$5:O$66,"&lt;"&amp;O105)+1),Paramètres!$B$3:$C$56,2,FALSE)*Paramètres!$N$8))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LIGUE")),"",COUNTIFS($D$5:$D$66,"&lt;&gt;"&amp;"",$D$5:$D$66,"&lt;&gt;"&amp;"NL",$D$5:$D$66,"&lt;&gt;"&amp;"HORS LIGUE",Q$5:Q$66,"&lt;"&amp;Q105)+1),Paramètres!$B$3:$C$56,2,FALSE)*Paramètres!$N$9))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LIGUE")),"",COUNTIFS($D$5:$D$66,"&lt;&gt;"&amp;"",$D$5:$D$66,"&lt;&gt;"&amp;"NL",$D$5:$D$66,"&lt;&gt;"&amp;"HORS LIGUE",S$5:S$66,"&lt;"&amp;S105)+1),Paramètres!$B$3:$C$56,2,FALSE)*Paramètres!$N$10))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LIGUE")),"",COUNTIFS($D$5:$D$66,"&lt;&gt;"&amp;"",$D$5:$D$66,"&lt;&gt;"&amp;"NL",$D$5:$D$66,"&lt;&gt;"&amp;"HORS LIGUE",U$5:U$66,"&lt;"&amp;U105)+1),Paramètres!$B$3:$C$56,2,FALSE)*Paramètres!$N$11))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LIGUE")),"",COUNTIFS($D$5:$D$66,"&lt;&gt;"&amp;"",$D$5:$D$66,"&lt;&gt;"&amp;"NL",$D$5:$D$66,"&lt;&gt;"&amp;"HORS LIGUE",W$5:W$66,"&lt;"&amp;W105)+1),Paramètres!$B$3:$C$56,2,FALSE)*Paramètres!$N$12))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LIGUE")),"",COUNTIFS($D$5:$D$66,"&lt;&gt;"&amp;"",$D$5:$D$66,"&lt;&gt;"&amp;"NL",$D$5:$D$66,"&lt;&gt;"&amp;"HORS LIGUE",Y$5:Y$66,"&lt;"&amp;Y105)+1),Paramètres!$B$3:$C$56,2,FALSE)*Paramètres!$N$13))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LIGUE")),"",COUNTIFS($D$5:$D$66,"&lt;&gt;"&amp;"",$D$5:$D$66,"&lt;&gt;"&amp;"NL",$D$5:$D$66,"&lt;&gt;"&amp;"HORS LIGUE",AA$5:AA$66,"&lt;"&amp;AA105)+1),Paramètres!$B$3:$C$56,2,FALSE)*Paramètres!$N$14))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LIGUE")),"",COUNTIFS($D$5:$D$66,"&lt;&gt;"&amp;"",$D$5:$D$66,"&lt;&gt;"&amp;"NL",$D$5:$D$66,"&lt;&gt;"&amp;"HORS LIGUE",AC$5:AC$66,"&lt;"&amp;AC105)+1),Paramètres!$B$3:$C$56,2,FALSE)*Paramètres!$N$15))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LIGUE")),"",COUNTIFS($D$5:$D$66,"&lt;&gt;"&amp;"",$D$5:$D$66,"&lt;&gt;"&amp;"NL",$D$5:$D$66,"&lt;&gt;"&amp;"HORS LIGUE",AE$5:AE$66,"&lt;"&amp;AE105)+1),Paramètres!$B$3:$C$56,2,FALSE)*Paramètres!$N$16))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LIGUE")),"",COUNTIFS($D$5:$D$66,"&lt;&gt;"&amp;"",$D$5:$D$66,"&lt;&gt;"&amp;"NL",$D$5:$D$66,"&lt;&gt;"&amp;"HORS LIGUE",AG$5:AG$66,"&lt;"&amp;AG105)+1),Paramètres!$B$3:$C$56,2,FALSE)*Paramètres!$N$17))</f>
        <v>0</v>
      </c>
      <c r="AI105" s="40">
        <f>F105+H105+J105+L105+N105+P105+R105+T105+V105+X105+Z105+AB105+AD105+AF105+AH105</f>
        <v>0</v>
      </c>
      <c r="AJ105" s="3" t="str">
        <f>IF(AI105&lt;&gt;0,RANK(AI105,$AI$5:$AI$66),"")</f>
        <v/>
      </c>
      <c r="AK105" s="5">
        <f>COUNTA(E105,G105,I105,K105,M105,O105,Q105,S105,U105,W105,Y105,AA105,AC105,AE105,AG105)</f>
        <v>0</v>
      </c>
      <c r="AL105" s="41" t="e">
        <f>HLOOKUP($AL$2,$BD$4:$BR$66,ROW(A87)-3,FALSE)</f>
        <v>#REF!</v>
      </c>
      <c r="AM105" s="33" t="e">
        <f>IF(AL105&lt;&gt;0,RANK(AL105,$AL$5:$AL$66),"")</f>
        <v>#REF!</v>
      </c>
    </row>
    <row r="106" spans="1:39" ht="18" x14ac:dyDescent="0.2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LIGUE")),"",COUNTIFS($D$5:$D$66,"&lt;&gt;"&amp;"",$D$5:$D$66,"&lt;&gt;"&amp;"NL",$D$5:$D$66,"&lt;&gt;"&amp;"HORS LIGUE",E$5:E$66,"&lt;"&amp;E106)+1),Paramètres!$B$3:$C$56,2,FALSE)*Paramètres!$N$3))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LIGUE")),"",COUNTIFS($D$5:$D$66,"&lt;&gt;"&amp;"",$D$5:$D$66,"&lt;&gt;"&amp;"NL",$D$5:$D$66,"&lt;&gt;"&amp;"HORS LIGUE",G$5:G$66,"&lt;"&amp;G106)+1),Paramètres!$B$3:$C$56,2,FALSE)*Paramètres!$N$4))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LIGUE")),"",COUNTIFS($D$5:$D$66,"&lt;&gt;"&amp;"",$D$5:$D$66,"&lt;&gt;"&amp;"NL",$D$5:$D$66,"&lt;&gt;"&amp;"HORS LIGUE",I$5:I$66,"&lt;"&amp;I106)+1),Paramètres!$B$3:$C$56,2,FALSE)*Paramètres!$N$5))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LIGUE")),"",COUNTIFS($D$5:$D$66,"&lt;&gt;"&amp;"",$D$5:$D$66,"&lt;&gt;"&amp;"NL",$D$5:$D$66,"&lt;&gt;"&amp;"HORS LIGUE",K$5:K$66,"&lt;"&amp;K106)+1),Paramètres!$B$3:$C$56,2,FALSE)*Paramètres!$N$6))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LIGUE")),"",COUNTIFS($D$5:$D$66,"&lt;&gt;"&amp;"",$D$5:$D$66,"&lt;&gt;"&amp;"NL",$D$5:$D$66,"&lt;&gt;"&amp;"HORS LIGUE",M$5:M$66,"&lt;"&amp;M106)+1),Paramètres!$B$3:$C$56,2,FALSE)*Paramètres!$N$7))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LIGUE")),"",COUNTIFS($D$5:$D$66,"&lt;&gt;"&amp;"",$D$5:$D$66,"&lt;&gt;"&amp;"NL",$D$5:$D$66,"&lt;&gt;"&amp;"HORS LIGUE",O$5:O$66,"&lt;"&amp;O106)+1),Paramètres!$B$3:$C$56,2,FALSE)*Paramètres!$N$8))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LIGUE")),"",COUNTIFS($D$5:$D$66,"&lt;&gt;"&amp;"",$D$5:$D$66,"&lt;&gt;"&amp;"NL",$D$5:$D$66,"&lt;&gt;"&amp;"HORS LIGUE",Q$5:Q$66,"&lt;"&amp;Q106)+1),Paramètres!$B$3:$C$56,2,FALSE)*Paramètres!$N$9))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LIGUE")),"",COUNTIFS($D$5:$D$66,"&lt;&gt;"&amp;"",$D$5:$D$66,"&lt;&gt;"&amp;"NL",$D$5:$D$66,"&lt;&gt;"&amp;"HORS LIGUE",S$5:S$66,"&lt;"&amp;S106)+1),Paramètres!$B$3:$C$56,2,FALSE)*Paramètres!$N$10))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LIGUE")),"",COUNTIFS($D$5:$D$66,"&lt;&gt;"&amp;"",$D$5:$D$66,"&lt;&gt;"&amp;"NL",$D$5:$D$66,"&lt;&gt;"&amp;"HORS LIGUE",U$5:U$66,"&lt;"&amp;U106)+1),Paramètres!$B$3:$C$56,2,FALSE)*Paramètres!$N$11))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LIGUE")),"",COUNTIFS($D$5:$D$66,"&lt;&gt;"&amp;"",$D$5:$D$66,"&lt;&gt;"&amp;"NL",$D$5:$D$66,"&lt;&gt;"&amp;"HORS LIGUE",W$5:W$66,"&lt;"&amp;W106)+1),Paramètres!$B$3:$C$56,2,FALSE)*Paramètres!$N$12))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LIGUE")),"",COUNTIFS($D$5:$D$66,"&lt;&gt;"&amp;"",$D$5:$D$66,"&lt;&gt;"&amp;"NL",$D$5:$D$66,"&lt;&gt;"&amp;"HORS LIGUE",Y$5:Y$66,"&lt;"&amp;Y106)+1),Paramètres!$B$3:$C$56,2,FALSE)*Paramètres!$N$13))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LIGUE")),"",COUNTIFS($D$5:$D$66,"&lt;&gt;"&amp;"",$D$5:$D$66,"&lt;&gt;"&amp;"NL",$D$5:$D$66,"&lt;&gt;"&amp;"HORS LIGUE",AA$5:AA$66,"&lt;"&amp;AA106)+1),Paramètres!$B$3:$C$56,2,FALSE)*Paramètres!$N$14))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LIGUE")),"",COUNTIFS($D$5:$D$66,"&lt;&gt;"&amp;"",$D$5:$D$66,"&lt;&gt;"&amp;"NL",$D$5:$D$66,"&lt;&gt;"&amp;"HORS LIGUE",AC$5:AC$66,"&lt;"&amp;AC106)+1),Paramètres!$B$3:$C$56,2,FALSE)*Paramètres!$N$15))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LIGUE")),"",COUNTIFS($D$5:$D$66,"&lt;&gt;"&amp;"",$D$5:$D$66,"&lt;&gt;"&amp;"NL",$D$5:$D$66,"&lt;&gt;"&amp;"HORS LIGUE",AE$5:AE$66,"&lt;"&amp;AE106)+1),Paramètres!$B$3:$C$56,2,FALSE)*Paramètres!$N$16))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LIGUE")),"",COUNTIFS($D$5:$D$66,"&lt;&gt;"&amp;"",$D$5:$D$66,"&lt;&gt;"&amp;"NL",$D$5:$D$66,"&lt;&gt;"&amp;"HORS LIGUE",AG$5:AG$66,"&lt;"&amp;AG106)+1),Paramètres!$B$3:$C$56,2,FALSE)*Paramètres!$N$17))</f>
        <v>0</v>
      </c>
      <c r="AI106" s="40">
        <f>F106+H106+J106+L106+N106+P106+R106+T106+V106+X106+Z106+AB106+AD106+AF106+AH106</f>
        <v>0</v>
      </c>
      <c r="AJ106" s="3" t="str">
        <f>IF(AI106&lt;&gt;0,RANK(AI106,$AI$5:$AI$66),"")</f>
        <v/>
      </c>
      <c r="AK106" s="5">
        <f>COUNTA(E106,G106,I106,K106,M106,O106,Q106,S106,U106,W106,Y106,AA106,AC106,AE106,AG106)</f>
        <v>0</v>
      </c>
      <c r="AL106" s="41" t="e">
        <f>HLOOKUP($AL$2,$BD$4:$BR$66,ROW(A88)-3,FALSE)</f>
        <v>#REF!</v>
      </c>
      <c r="AM106" s="33" t="e">
        <f>IF(AL106&lt;&gt;0,RANK(AL106,$AL$5:$AL$66),"")</f>
        <v>#REF!</v>
      </c>
    </row>
    <row r="107" spans="1:39" ht="18" x14ac:dyDescent="0.2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LIGUE")),"",COUNTIFS($D$5:$D$66,"&lt;&gt;"&amp;"",$D$5:$D$66,"&lt;&gt;"&amp;"NL",$D$5:$D$66,"&lt;&gt;"&amp;"HORS LIGUE",E$5:E$66,"&lt;"&amp;E107)+1),Paramètres!$B$3:$C$56,2,FALSE)*Paramètres!$N$3))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LIGUE")),"",COUNTIFS($D$5:$D$66,"&lt;&gt;"&amp;"",$D$5:$D$66,"&lt;&gt;"&amp;"NL",$D$5:$D$66,"&lt;&gt;"&amp;"HORS LIGUE",G$5:G$66,"&lt;"&amp;G107)+1),Paramètres!$B$3:$C$56,2,FALSE)*Paramètres!$N$4))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LIGUE")),"",COUNTIFS($D$5:$D$66,"&lt;&gt;"&amp;"",$D$5:$D$66,"&lt;&gt;"&amp;"NL",$D$5:$D$66,"&lt;&gt;"&amp;"HORS LIGUE",I$5:I$66,"&lt;"&amp;I107)+1),Paramètres!$B$3:$C$56,2,FALSE)*Paramètres!$N$5))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LIGUE")),"",COUNTIFS($D$5:$D$66,"&lt;&gt;"&amp;"",$D$5:$D$66,"&lt;&gt;"&amp;"NL",$D$5:$D$66,"&lt;&gt;"&amp;"HORS LIGUE",K$5:K$66,"&lt;"&amp;K107)+1),Paramètres!$B$3:$C$56,2,FALSE)*Paramètres!$N$6))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LIGUE")),"",COUNTIFS($D$5:$D$66,"&lt;&gt;"&amp;"",$D$5:$D$66,"&lt;&gt;"&amp;"NL",$D$5:$D$66,"&lt;&gt;"&amp;"HORS LIGUE",M$5:M$66,"&lt;"&amp;M107)+1),Paramètres!$B$3:$C$56,2,FALSE)*Paramètres!$N$7))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LIGUE")),"",COUNTIFS($D$5:$D$66,"&lt;&gt;"&amp;"",$D$5:$D$66,"&lt;&gt;"&amp;"NL",$D$5:$D$66,"&lt;&gt;"&amp;"HORS LIGUE",O$5:O$66,"&lt;"&amp;O107)+1),Paramètres!$B$3:$C$56,2,FALSE)*Paramètres!$N$8))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LIGUE")),"",COUNTIFS($D$5:$D$66,"&lt;&gt;"&amp;"",$D$5:$D$66,"&lt;&gt;"&amp;"NL",$D$5:$D$66,"&lt;&gt;"&amp;"HORS LIGUE",Q$5:Q$66,"&lt;"&amp;Q107)+1),Paramètres!$B$3:$C$56,2,FALSE)*Paramètres!$N$9))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LIGUE")),"",COUNTIFS($D$5:$D$66,"&lt;&gt;"&amp;"",$D$5:$D$66,"&lt;&gt;"&amp;"NL",$D$5:$D$66,"&lt;&gt;"&amp;"HORS LIGUE",S$5:S$66,"&lt;"&amp;S107)+1),Paramètres!$B$3:$C$56,2,FALSE)*Paramètres!$N$10))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LIGUE")),"",COUNTIFS($D$5:$D$66,"&lt;&gt;"&amp;"",$D$5:$D$66,"&lt;&gt;"&amp;"NL",$D$5:$D$66,"&lt;&gt;"&amp;"HORS LIGUE",U$5:U$66,"&lt;"&amp;U107)+1),Paramètres!$B$3:$C$56,2,FALSE)*Paramètres!$N$11))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LIGUE")),"",COUNTIFS($D$5:$D$66,"&lt;&gt;"&amp;"",$D$5:$D$66,"&lt;&gt;"&amp;"NL",$D$5:$D$66,"&lt;&gt;"&amp;"HORS LIGUE",W$5:W$66,"&lt;"&amp;W107)+1),Paramètres!$B$3:$C$56,2,FALSE)*Paramètres!$N$12))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LIGUE")),"",COUNTIFS($D$5:$D$66,"&lt;&gt;"&amp;"",$D$5:$D$66,"&lt;&gt;"&amp;"NL",$D$5:$D$66,"&lt;&gt;"&amp;"HORS LIGUE",Y$5:Y$66,"&lt;"&amp;Y107)+1),Paramètres!$B$3:$C$56,2,FALSE)*Paramètres!$N$13))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LIGUE")),"",COUNTIFS($D$5:$D$66,"&lt;&gt;"&amp;"",$D$5:$D$66,"&lt;&gt;"&amp;"NL",$D$5:$D$66,"&lt;&gt;"&amp;"HORS LIGUE",AA$5:AA$66,"&lt;"&amp;AA107)+1),Paramètres!$B$3:$C$56,2,FALSE)*Paramètres!$N$14))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LIGUE")),"",COUNTIFS($D$5:$D$66,"&lt;&gt;"&amp;"",$D$5:$D$66,"&lt;&gt;"&amp;"NL",$D$5:$D$66,"&lt;&gt;"&amp;"HORS LIGUE",AC$5:AC$66,"&lt;"&amp;AC107)+1),Paramètres!$B$3:$C$56,2,FALSE)*Paramètres!$N$15))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LIGUE")),"",COUNTIFS($D$5:$D$66,"&lt;&gt;"&amp;"",$D$5:$D$66,"&lt;&gt;"&amp;"NL",$D$5:$D$66,"&lt;&gt;"&amp;"HORS LIGUE",AE$5:AE$66,"&lt;"&amp;AE107)+1),Paramètres!$B$3:$C$56,2,FALSE)*Paramètres!$N$16))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LIGUE")),"",COUNTIFS($D$5:$D$66,"&lt;&gt;"&amp;"",$D$5:$D$66,"&lt;&gt;"&amp;"NL",$D$5:$D$66,"&lt;&gt;"&amp;"HORS LIGUE",AG$5:AG$66,"&lt;"&amp;AG107)+1),Paramètres!$B$3:$C$56,2,FALSE)*Paramètres!$N$17))</f>
        <v>0</v>
      </c>
      <c r="AI107" s="40">
        <f>F107+H107+J107+L107+N107+P107+R107+T107+V107+X107+Z107+AB107+AD107+AF107+AH107</f>
        <v>0</v>
      </c>
      <c r="AJ107" s="3" t="str">
        <f>IF(AI107&lt;&gt;0,RANK(AI107,$AI$5:$AI$66),"")</f>
        <v/>
      </c>
      <c r="AK107" s="5">
        <f>COUNTA(E107,G107,I107,K107,M107,O107,Q107,S107,U107,W107,Y107,AA107,AC107,AE107,AG107)</f>
        <v>0</v>
      </c>
      <c r="AL107" s="41" t="e">
        <f>HLOOKUP($AL$2,$BD$4:$BR$66,ROW(A89)-3,FALSE)</f>
        <v>#REF!</v>
      </c>
      <c r="AM107" s="33" t="e">
        <f>IF(AL107&lt;&gt;0,RANK(AL107,$AL$5:$AL$66),"")</f>
        <v>#REF!</v>
      </c>
    </row>
    <row r="108" spans="1:39" ht="18" x14ac:dyDescent="0.2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LIGUE")),"",COUNTIFS($D$5:$D$66,"&lt;&gt;"&amp;"",$D$5:$D$66,"&lt;&gt;"&amp;"NL",$D$5:$D$66,"&lt;&gt;"&amp;"HORS LIGUE",E$5:E$66,"&lt;"&amp;E108)+1),Paramètres!$B$3:$C$56,2,FALSE)*Paramètres!$N$3))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LIGUE")),"",COUNTIFS($D$5:$D$66,"&lt;&gt;"&amp;"",$D$5:$D$66,"&lt;&gt;"&amp;"NL",$D$5:$D$66,"&lt;&gt;"&amp;"HORS LIGUE",G$5:G$66,"&lt;"&amp;G108)+1),Paramètres!$B$3:$C$56,2,FALSE)*Paramètres!$N$4))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LIGUE")),"",COUNTIFS($D$5:$D$66,"&lt;&gt;"&amp;"",$D$5:$D$66,"&lt;&gt;"&amp;"NL",$D$5:$D$66,"&lt;&gt;"&amp;"HORS LIGUE",I$5:I$66,"&lt;"&amp;I108)+1),Paramètres!$B$3:$C$56,2,FALSE)*Paramètres!$N$5))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LIGUE")),"",COUNTIFS($D$5:$D$66,"&lt;&gt;"&amp;"",$D$5:$D$66,"&lt;&gt;"&amp;"NL",$D$5:$D$66,"&lt;&gt;"&amp;"HORS LIGUE",K$5:K$66,"&lt;"&amp;K108)+1),Paramètres!$B$3:$C$56,2,FALSE)*Paramètres!$N$6))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LIGUE")),"",COUNTIFS($D$5:$D$66,"&lt;&gt;"&amp;"",$D$5:$D$66,"&lt;&gt;"&amp;"NL",$D$5:$D$66,"&lt;&gt;"&amp;"HORS LIGUE",M$5:M$66,"&lt;"&amp;M108)+1),Paramètres!$B$3:$C$56,2,FALSE)*Paramètres!$N$7))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LIGUE")),"",COUNTIFS($D$5:$D$66,"&lt;&gt;"&amp;"",$D$5:$D$66,"&lt;&gt;"&amp;"NL",$D$5:$D$66,"&lt;&gt;"&amp;"HORS LIGUE",O$5:O$66,"&lt;"&amp;O108)+1),Paramètres!$B$3:$C$56,2,FALSE)*Paramètres!$N$8))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LIGUE")),"",COUNTIFS($D$5:$D$66,"&lt;&gt;"&amp;"",$D$5:$D$66,"&lt;&gt;"&amp;"NL",$D$5:$D$66,"&lt;&gt;"&amp;"HORS LIGUE",Q$5:Q$66,"&lt;"&amp;Q108)+1),Paramètres!$B$3:$C$56,2,FALSE)*Paramètres!$N$9))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LIGUE")),"",COUNTIFS($D$5:$D$66,"&lt;&gt;"&amp;"",$D$5:$D$66,"&lt;&gt;"&amp;"NL",$D$5:$D$66,"&lt;&gt;"&amp;"HORS LIGUE",S$5:S$66,"&lt;"&amp;S108)+1),Paramètres!$B$3:$C$56,2,FALSE)*Paramètres!$N$10))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LIGUE")),"",COUNTIFS($D$5:$D$66,"&lt;&gt;"&amp;"",$D$5:$D$66,"&lt;&gt;"&amp;"NL",$D$5:$D$66,"&lt;&gt;"&amp;"HORS LIGUE",U$5:U$66,"&lt;"&amp;U108)+1),Paramètres!$B$3:$C$56,2,FALSE)*Paramètres!$N$11))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LIGUE")),"",COUNTIFS($D$5:$D$66,"&lt;&gt;"&amp;"",$D$5:$D$66,"&lt;&gt;"&amp;"NL",$D$5:$D$66,"&lt;&gt;"&amp;"HORS LIGUE",W$5:W$66,"&lt;"&amp;W108)+1),Paramètres!$B$3:$C$56,2,FALSE)*Paramètres!$N$12))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LIGUE")),"",COUNTIFS($D$5:$D$66,"&lt;&gt;"&amp;"",$D$5:$D$66,"&lt;&gt;"&amp;"NL",$D$5:$D$66,"&lt;&gt;"&amp;"HORS LIGUE",Y$5:Y$66,"&lt;"&amp;Y108)+1),Paramètres!$B$3:$C$56,2,FALSE)*Paramètres!$N$13))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LIGUE")),"",COUNTIFS($D$5:$D$66,"&lt;&gt;"&amp;"",$D$5:$D$66,"&lt;&gt;"&amp;"NL",$D$5:$D$66,"&lt;&gt;"&amp;"HORS LIGUE",AA$5:AA$66,"&lt;"&amp;AA108)+1),Paramètres!$B$3:$C$56,2,FALSE)*Paramètres!$N$14))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LIGUE")),"",COUNTIFS($D$5:$D$66,"&lt;&gt;"&amp;"",$D$5:$D$66,"&lt;&gt;"&amp;"NL",$D$5:$D$66,"&lt;&gt;"&amp;"HORS LIGUE",AC$5:AC$66,"&lt;"&amp;AC108)+1),Paramètres!$B$3:$C$56,2,FALSE)*Paramètres!$N$15))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LIGUE")),"",COUNTIFS($D$5:$D$66,"&lt;&gt;"&amp;"",$D$5:$D$66,"&lt;&gt;"&amp;"NL",$D$5:$D$66,"&lt;&gt;"&amp;"HORS LIGUE",AE$5:AE$66,"&lt;"&amp;AE108)+1),Paramètres!$B$3:$C$56,2,FALSE)*Paramètres!$N$16))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LIGUE")),"",COUNTIFS($D$5:$D$66,"&lt;&gt;"&amp;"",$D$5:$D$66,"&lt;&gt;"&amp;"NL",$D$5:$D$66,"&lt;&gt;"&amp;"HORS LIGUE",AG$5:AG$66,"&lt;"&amp;AG108)+1),Paramètres!$B$3:$C$56,2,FALSE)*Paramètres!$N$17))</f>
        <v>0</v>
      </c>
      <c r="AI108" s="40">
        <f>F108+H108+J108+L108+N108+P108+R108+T108+V108+X108+Z108+AB108+AD108+AF108+AH108</f>
        <v>0</v>
      </c>
      <c r="AJ108" s="3" t="str">
        <f>IF(AI108&lt;&gt;0,RANK(AI108,$AI$5:$AI$66),"")</f>
        <v/>
      </c>
      <c r="AK108" s="5">
        <f>COUNTA(E108,G108,I108,K108,M108,O108,Q108,S108,U108,W108,Y108,AA108,AC108,AE108,AG108)</f>
        <v>0</v>
      </c>
      <c r="AL108" s="41" t="e">
        <f>HLOOKUP($AL$2,$BD$4:$BR$66,ROW(A90)-3,FALSE)</f>
        <v>#REF!</v>
      </c>
      <c r="AM108" s="33" t="e">
        <f>IF(AL108&lt;&gt;0,RANK(AL108,$AL$5:$AL$66),"")</f>
        <v>#REF!</v>
      </c>
    </row>
    <row r="109" spans="1:39" ht="18" x14ac:dyDescent="0.2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LIGUE")),"",COUNTIFS($D$5:$D$66,"&lt;&gt;"&amp;"",$D$5:$D$66,"&lt;&gt;"&amp;"NL",$D$5:$D$66,"&lt;&gt;"&amp;"HORS LIGUE",E$5:E$66,"&lt;"&amp;E109)+1),Paramètres!$B$3:$C$56,2,FALSE)*Paramètres!$N$3))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LIGUE")),"",COUNTIFS($D$5:$D$66,"&lt;&gt;"&amp;"",$D$5:$D$66,"&lt;&gt;"&amp;"NL",$D$5:$D$66,"&lt;&gt;"&amp;"HORS LIGUE",G$5:G$66,"&lt;"&amp;G109)+1),Paramètres!$B$3:$C$56,2,FALSE)*Paramètres!$N$4))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LIGUE")),"",COUNTIFS($D$5:$D$66,"&lt;&gt;"&amp;"",$D$5:$D$66,"&lt;&gt;"&amp;"NL",$D$5:$D$66,"&lt;&gt;"&amp;"HORS LIGUE",I$5:I$66,"&lt;"&amp;I109)+1),Paramètres!$B$3:$C$56,2,FALSE)*Paramètres!$N$5))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LIGUE")),"",COUNTIFS($D$5:$D$66,"&lt;&gt;"&amp;"",$D$5:$D$66,"&lt;&gt;"&amp;"NL",$D$5:$D$66,"&lt;&gt;"&amp;"HORS LIGUE",K$5:K$66,"&lt;"&amp;K109)+1),Paramètres!$B$3:$C$56,2,FALSE)*Paramètres!$N$6))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LIGUE")),"",COUNTIFS($D$5:$D$66,"&lt;&gt;"&amp;"",$D$5:$D$66,"&lt;&gt;"&amp;"NL",$D$5:$D$66,"&lt;&gt;"&amp;"HORS LIGUE",M$5:M$66,"&lt;"&amp;M109)+1),Paramètres!$B$3:$C$56,2,FALSE)*Paramètres!$N$7))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LIGUE")),"",COUNTIFS($D$5:$D$66,"&lt;&gt;"&amp;"",$D$5:$D$66,"&lt;&gt;"&amp;"NL",$D$5:$D$66,"&lt;&gt;"&amp;"HORS LIGUE",O$5:O$66,"&lt;"&amp;O109)+1),Paramètres!$B$3:$C$56,2,FALSE)*Paramètres!$N$8))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LIGUE")),"",COUNTIFS($D$5:$D$66,"&lt;&gt;"&amp;"",$D$5:$D$66,"&lt;&gt;"&amp;"NL",$D$5:$D$66,"&lt;&gt;"&amp;"HORS LIGUE",Q$5:Q$66,"&lt;"&amp;Q109)+1),Paramètres!$B$3:$C$56,2,FALSE)*Paramètres!$N$9))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LIGUE")),"",COUNTIFS($D$5:$D$66,"&lt;&gt;"&amp;"",$D$5:$D$66,"&lt;&gt;"&amp;"NL",$D$5:$D$66,"&lt;&gt;"&amp;"HORS LIGUE",S$5:S$66,"&lt;"&amp;S109)+1),Paramètres!$B$3:$C$56,2,FALSE)*Paramètres!$N$10))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LIGUE")),"",COUNTIFS($D$5:$D$66,"&lt;&gt;"&amp;"",$D$5:$D$66,"&lt;&gt;"&amp;"NL",$D$5:$D$66,"&lt;&gt;"&amp;"HORS LIGUE",U$5:U$66,"&lt;"&amp;U109)+1),Paramètres!$B$3:$C$56,2,FALSE)*Paramètres!$N$11))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LIGUE")),"",COUNTIFS($D$5:$D$66,"&lt;&gt;"&amp;"",$D$5:$D$66,"&lt;&gt;"&amp;"NL",$D$5:$D$66,"&lt;&gt;"&amp;"HORS LIGUE",W$5:W$66,"&lt;"&amp;W109)+1),Paramètres!$B$3:$C$56,2,FALSE)*Paramètres!$N$12))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LIGUE")),"",COUNTIFS($D$5:$D$66,"&lt;&gt;"&amp;"",$D$5:$D$66,"&lt;&gt;"&amp;"NL",$D$5:$D$66,"&lt;&gt;"&amp;"HORS LIGUE",Y$5:Y$66,"&lt;"&amp;Y109)+1),Paramètres!$B$3:$C$56,2,FALSE)*Paramètres!$N$13))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LIGUE")),"",COUNTIFS($D$5:$D$66,"&lt;&gt;"&amp;"",$D$5:$D$66,"&lt;&gt;"&amp;"NL",$D$5:$D$66,"&lt;&gt;"&amp;"HORS LIGUE",AA$5:AA$66,"&lt;"&amp;AA109)+1),Paramètres!$B$3:$C$56,2,FALSE)*Paramètres!$N$14))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LIGUE")),"",COUNTIFS($D$5:$D$66,"&lt;&gt;"&amp;"",$D$5:$D$66,"&lt;&gt;"&amp;"NL",$D$5:$D$66,"&lt;&gt;"&amp;"HORS LIGUE",AC$5:AC$66,"&lt;"&amp;AC109)+1),Paramètres!$B$3:$C$56,2,FALSE)*Paramètres!$N$15))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LIGUE")),"",COUNTIFS($D$5:$D$66,"&lt;&gt;"&amp;"",$D$5:$D$66,"&lt;&gt;"&amp;"NL",$D$5:$D$66,"&lt;&gt;"&amp;"HORS LIGUE",AE$5:AE$66,"&lt;"&amp;AE109)+1),Paramètres!$B$3:$C$56,2,FALSE)*Paramètres!$N$16))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LIGUE")),"",COUNTIFS($D$5:$D$66,"&lt;&gt;"&amp;"",$D$5:$D$66,"&lt;&gt;"&amp;"NL",$D$5:$D$66,"&lt;&gt;"&amp;"HORS LIGUE",AG$5:AG$66,"&lt;"&amp;AG109)+1),Paramètres!$B$3:$C$56,2,FALSE)*Paramètres!$N$17))</f>
        <v>0</v>
      </c>
      <c r="AI109" s="40">
        <f>F109+H109+J109+L109+N109+P109+R109+T109+V109+X109+Z109+AB109+AD109+AF109+AH109</f>
        <v>0</v>
      </c>
      <c r="AJ109" s="3" t="str">
        <f>IF(AI109&lt;&gt;0,RANK(AI109,$AI$5:$AI$66),"")</f>
        <v/>
      </c>
      <c r="AK109" s="5">
        <f>COUNTA(E109,G109,I109,K109,M109,O109,Q109,S109,U109,W109,Y109,AA109,AC109,AE109,AG109)</f>
        <v>0</v>
      </c>
      <c r="AL109" s="41" t="e">
        <f>HLOOKUP($AL$2,$BD$4:$BR$66,ROW(A91)-3,FALSE)</f>
        <v>#REF!</v>
      </c>
      <c r="AM109" s="33" t="e">
        <f>IF(AL109&lt;&gt;0,RANK(AL109,$AL$5:$AL$66),"")</f>
        <v>#REF!</v>
      </c>
    </row>
    <row r="110" spans="1:39" ht="18" x14ac:dyDescent="0.2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LIGUE")),"",COUNTIFS($D$5:$D$66,"&lt;&gt;"&amp;"",$D$5:$D$66,"&lt;&gt;"&amp;"NL",$D$5:$D$66,"&lt;&gt;"&amp;"HORS LIGUE",E$5:E$66,"&lt;"&amp;E110)+1),Paramètres!$B$3:$C$56,2,FALSE)*Paramètres!$N$3))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LIGUE")),"",COUNTIFS($D$5:$D$66,"&lt;&gt;"&amp;"",$D$5:$D$66,"&lt;&gt;"&amp;"NL",$D$5:$D$66,"&lt;&gt;"&amp;"HORS LIGUE",G$5:G$66,"&lt;"&amp;G110)+1),Paramètres!$B$3:$C$56,2,FALSE)*Paramètres!$N$4))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LIGUE")),"",COUNTIFS($D$5:$D$66,"&lt;&gt;"&amp;"",$D$5:$D$66,"&lt;&gt;"&amp;"NL",$D$5:$D$66,"&lt;&gt;"&amp;"HORS LIGUE",I$5:I$66,"&lt;"&amp;I110)+1),Paramètres!$B$3:$C$56,2,FALSE)*Paramètres!$N$5))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LIGUE")),"",COUNTIFS($D$5:$D$66,"&lt;&gt;"&amp;"",$D$5:$D$66,"&lt;&gt;"&amp;"NL",$D$5:$D$66,"&lt;&gt;"&amp;"HORS LIGUE",K$5:K$66,"&lt;"&amp;K110)+1),Paramètres!$B$3:$C$56,2,FALSE)*Paramètres!$N$6))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LIGUE")),"",COUNTIFS($D$5:$D$66,"&lt;&gt;"&amp;"",$D$5:$D$66,"&lt;&gt;"&amp;"NL",$D$5:$D$66,"&lt;&gt;"&amp;"HORS LIGUE",M$5:M$66,"&lt;"&amp;M110)+1),Paramètres!$B$3:$C$56,2,FALSE)*Paramètres!$N$7))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LIGUE")),"",COUNTIFS($D$5:$D$66,"&lt;&gt;"&amp;"",$D$5:$D$66,"&lt;&gt;"&amp;"NL",$D$5:$D$66,"&lt;&gt;"&amp;"HORS LIGUE",O$5:O$66,"&lt;"&amp;O110)+1),Paramètres!$B$3:$C$56,2,FALSE)*Paramètres!$N$8))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LIGUE")),"",COUNTIFS($D$5:$D$66,"&lt;&gt;"&amp;"",$D$5:$D$66,"&lt;&gt;"&amp;"NL",$D$5:$D$66,"&lt;&gt;"&amp;"HORS LIGUE",Q$5:Q$66,"&lt;"&amp;Q110)+1),Paramètres!$B$3:$C$56,2,FALSE)*Paramètres!$N$9))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LIGUE")),"",COUNTIFS($D$5:$D$66,"&lt;&gt;"&amp;"",$D$5:$D$66,"&lt;&gt;"&amp;"NL",$D$5:$D$66,"&lt;&gt;"&amp;"HORS LIGUE",S$5:S$66,"&lt;"&amp;S110)+1),Paramètres!$B$3:$C$56,2,FALSE)*Paramètres!$N$10))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LIGUE")),"",COUNTIFS($D$5:$D$66,"&lt;&gt;"&amp;"",$D$5:$D$66,"&lt;&gt;"&amp;"NL",$D$5:$D$66,"&lt;&gt;"&amp;"HORS LIGUE",U$5:U$66,"&lt;"&amp;U110)+1),Paramètres!$B$3:$C$56,2,FALSE)*Paramètres!$N$11))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LIGUE")),"",COUNTIFS($D$5:$D$66,"&lt;&gt;"&amp;"",$D$5:$D$66,"&lt;&gt;"&amp;"NL",$D$5:$D$66,"&lt;&gt;"&amp;"HORS LIGUE",W$5:W$66,"&lt;"&amp;W110)+1),Paramètres!$B$3:$C$56,2,FALSE)*Paramètres!$N$12))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LIGUE")),"",COUNTIFS($D$5:$D$66,"&lt;&gt;"&amp;"",$D$5:$D$66,"&lt;&gt;"&amp;"NL",$D$5:$D$66,"&lt;&gt;"&amp;"HORS LIGUE",Y$5:Y$66,"&lt;"&amp;Y110)+1),Paramètres!$B$3:$C$56,2,FALSE)*Paramètres!$N$13))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LIGUE")),"",COUNTIFS($D$5:$D$66,"&lt;&gt;"&amp;"",$D$5:$D$66,"&lt;&gt;"&amp;"NL",$D$5:$D$66,"&lt;&gt;"&amp;"HORS LIGUE",AA$5:AA$66,"&lt;"&amp;AA110)+1),Paramètres!$B$3:$C$56,2,FALSE)*Paramètres!$N$14))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LIGUE")),"",COUNTIFS($D$5:$D$66,"&lt;&gt;"&amp;"",$D$5:$D$66,"&lt;&gt;"&amp;"NL",$D$5:$D$66,"&lt;&gt;"&amp;"HORS LIGUE",AC$5:AC$66,"&lt;"&amp;AC110)+1),Paramètres!$B$3:$C$56,2,FALSE)*Paramètres!$N$15))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LIGUE")),"",COUNTIFS($D$5:$D$66,"&lt;&gt;"&amp;"",$D$5:$D$66,"&lt;&gt;"&amp;"NL",$D$5:$D$66,"&lt;&gt;"&amp;"HORS LIGUE",AE$5:AE$66,"&lt;"&amp;AE110)+1),Paramètres!$B$3:$C$56,2,FALSE)*Paramètres!$N$16))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LIGUE")),"",COUNTIFS($D$5:$D$66,"&lt;&gt;"&amp;"",$D$5:$D$66,"&lt;&gt;"&amp;"NL",$D$5:$D$66,"&lt;&gt;"&amp;"HORS LIGUE",AG$5:AG$66,"&lt;"&amp;AG110)+1),Paramètres!$B$3:$C$56,2,FALSE)*Paramètres!$N$17))</f>
        <v>0</v>
      </c>
      <c r="AI110" s="40">
        <f>F110+H110+J110+L110+N110+P110+R110+T110+V110+X110+Z110+AB110+AD110+AF110+AH110</f>
        <v>0</v>
      </c>
      <c r="AJ110" s="3" t="str">
        <f>IF(AI110&lt;&gt;0,RANK(AI110,$AI$5:$AI$66),"")</f>
        <v/>
      </c>
      <c r="AK110" s="5">
        <f>COUNTA(E110,G110,I110,K110,M110,O110,Q110,S110,U110,W110,Y110,AA110,AC110,AE110,AG110)</f>
        <v>0</v>
      </c>
      <c r="AL110" s="41" t="e">
        <f>HLOOKUP($AL$2,$BD$4:$BR$66,ROW(A92)-3,FALSE)</f>
        <v>#REF!</v>
      </c>
      <c r="AM110" s="33" t="e">
        <f>IF(AL110&lt;&gt;0,RANK(AL110,$AL$5:$AL$66),"")</f>
        <v>#REF!</v>
      </c>
    </row>
    <row r="111" spans="1:39" ht="18" x14ac:dyDescent="0.2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LIGUE")),"",COUNTIFS($D$5:$D$66,"&lt;&gt;"&amp;"",$D$5:$D$66,"&lt;&gt;"&amp;"NL",$D$5:$D$66,"&lt;&gt;"&amp;"HORS LIGUE",E$5:E$66,"&lt;"&amp;E111)+1),Paramètres!$B$3:$C$56,2,FALSE)*Paramètres!$N$3))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LIGUE")),"",COUNTIFS($D$5:$D$66,"&lt;&gt;"&amp;"",$D$5:$D$66,"&lt;&gt;"&amp;"NL",$D$5:$D$66,"&lt;&gt;"&amp;"HORS LIGUE",G$5:G$66,"&lt;"&amp;G111)+1),Paramètres!$B$3:$C$56,2,FALSE)*Paramètres!$N$4))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LIGUE")),"",COUNTIFS($D$5:$D$66,"&lt;&gt;"&amp;"",$D$5:$D$66,"&lt;&gt;"&amp;"NL",$D$5:$D$66,"&lt;&gt;"&amp;"HORS LIGUE",I$5:I$66,"&lt;"&amp;I111)+1),Paramètres!$B$3:$C$56,2,FALSE)*Paramètres!$N$5))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LIGUE")),"",COUNTIFS($D$5:$D$66,"&lt;&gt;"&amp;"",$D$5:$D$66,"&lt;&gt;"&amp;"NL",$D$5:$D$66,"&lt;&gt;"&amp;"HORS LIGUE",K$5:K$66,"&lt;"&amp;K111)+1),Paramètres!$B$3:$C$56,2,FALSE)*Paramètres!$N$6))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LIGUE")),"",COUNTIFS($D$5:$D$66,"&lt;&gt;"&amp;"",$D$5:$D$66,"&lt;&gt;"&amp;"NL",$D$5:$D$66,"&lt;&gt;"&amp;"HORS LIGUE",M$5:M$66,"&lt;"&amp;M111)+1),Paramètres!$B$3:$C$56,2,FALSE)*Paramètres!$N$7))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LIGUE")),"",COUNTIFS($D$5:$D$66,"&lt;&gt;"&amp;"",$D$5:$D$66,"&lt;&gt;"&amp;"NL",$D$5:$D$66,"&lt;&gt;"&amp;"HORS LIGUE",O$5:O$66,"&lt;"&amp;O111)+1),Paramètres!$B$3:$C$56,2,FALSE)*Paramètres!$N$8))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LIGUE")),"",COUNTIFS($D$5:$D$66,"&lt;&gt;"&amp;"",$D$5:$D$66,"&lt;&gt;"&amp;"NL",$D$5:$D$66,"&lt;&gt;"&amp;"HORS LIGUE",Q$5:Q$66,"&lt;"&amp;Q111)+1),Paramètres!$B$3:$C$56,2,FALSE)*Paramètres!$N$9))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LIGUE")),"",COUNTIFS($D$5:$D$66,"&lt;&gt;"&amp;"",$D$5:$D$66,"&lt;&gt;"&amp;"NL",$D$5:$D$66,"&lt;&gt;"&amp;"HORS LIGUE",S$5:S$66,"&lt;"&amp;S111)+1),Paramètres!$B$3:$C$56,2,FALSE)*Paramètres!$N$10))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LIGUE")),"",COUNTIFS($D$5:$D$66,"&lt;&gt;"&amp;"",$D$5:$D$66,"&lt;&gt;"&amp;"NL",$D$5:$D$66,"&lt;&gt;"&amp;"HORS LIGUE",U$5:U$66,"&lt;"&amp;U111)+1),Paramètres!$B$3:$C$56,2,FALSE)*Paramètres!$N$11))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LIGUE")),"",COUNTIFS($D$5:$D$66,"&lt;&gt;"&amp;"",$D$5:$D$66,"&lt;&gt;"&amp;"NL",$D$5:$D$66,"&lt;&gt;"&amp;"HORS LIGUE",W$5:W$66,"&lt;"&amp;W111)+1),Paramètres!$B$3:$C$56,2,FALSE)*Paramètres!$N$12))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LIGUE")),"",COUNTIFS($D$5:$D$66,"&lt;&gt;"&amp;"",$D$5:$D$66,"&lt;&gt;"&amp;"NL",$D$5:$D$66,"&lt;&gt;"&amp;"HORS LIGUE",Y$5:Y$66,"&lt;"&amp;Y111)+1),Paramètres!$B$3:$C$56,2,FALSE)*Paramètres!$N$13))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LIGUE")),"",COUNTIFS($D$5:$D$66,"&lt;&gt;"&amp;"",$D$5:$D$66,"&lt;&gt;"&amp;"NL",$D$5:$D$66,"&lt;&gt;"&amp;"HORS LIGUE",AA$5:AA$66,"&lt;"&amp;AA111)+1),Paramètres!$B$3:$C$56,2,FALSE)*Paramètres!$N$14))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LIGUE")),"",COUNTIFS($D$5:$D$66,"&lt;&gt;"&amp;"",$D$5:$D$66,"&lt;&gt;"&amp;"NL",$D$5:$D$66,"&lt;&gt;"&amp;"HORS LIGUE",AC$5:AC$66,"&lt;"&amp;AC111)+1),Paramètres!$B$3:$C$56,2,FALSE)*Paramètres!$N$15))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LIGUE")),"",COUNTIFS($D$5:$D$66,"&lt;&gt;"&amp;"",$D$5:$D$66,"&lt;&gt;"&amp;"NL",$D$5:$D$66,"&lt;&gt;"&amp;"HORS LIGUE",AE$5:AE$66,"&lt;"&amp;AE111)+1),Paramètres!$B$3:$C$56,2,FALSE)*Paramètres!$N$16))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LIGUE")),"",COUNTIFS($D$5:$D$66,"&lt;&gt;"&amp;"",$D$5:$D$66,"&lt;&gt;"&amp;"NL",$D$5:$D$66,"&lt;&gt;"&amp;"HORS LIGUE",AG$5:AG$66,"&lt;"&amp;AG111)+1),Paramètres!$B$3:$C$56,2,FALSE)*Paramètres!$N$17))</f>
        <v>0</v>
      </c>
      <c r="AI111" s="40">
        <f>F111+H111+J111+L111+N111+P111+R111+T111+V111+X111+Z111+AB111+AD111+AF111+AH111</f>
        <v>0</v>
      </c>
      <c r="AJ111" s="3" t="str">
        <f>IF(AI111&lt;&gt;0,RANK(AI111,$AI$5:$AI$66),"")</f>
        <v/>
      </c>
      <c r="AK111" s="5">
        <f>COUNTA(E111,G111,I111,K111,M111,O111,Q111,S111,U111,W111,Y111,AA111,AC111,AE111,AG111)</f>
        <v>0</v>
      </c>
      <c r="AL111" s="41" t="e">
        <f>HLOOKUP($AL$2,$BD$4:$BR$66,ROW(A93)-3,FALSE)</f>
        <v>#REF!</v>
      </c>
      <c r="AM111" s="33" t="e">
        <f>IF(AL111&lt;&gt;0,RANK(AL111,$AL$5:$AL$66),"")</f>
        <v>#REF!</v>
      </c>
    </row>
    <row r="112" spans="1:39" ht="18" x14ac:dyDescent="0.2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LIGUE")),"",COUNTIFS($D$5:$D$66,"&lt;&gt;"&amp;"",$D$5:$D$66,"&lt;&gt;"&amp;"NL",$D$5:$D$66,"&lt;&gt;"&amp;"HORS LIGUE",E$5:E$66,"&lt;"&amp;E112)+1),Paramètres!$B$3:$C$56,2,FALSE)*Paramètres!$N$3))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LIGUE")),"",COUNTIFS($D$5:$D$66,"&lt;&gt;"&amp;"",$D$5:$D$66,"&lt;&gt;"&amp;"NL",$D$5:$D$66,"&lt;&gt;"&amp;"HORS LIGUE",G$5:G$66,"&lt;"&amp;G112)+1),Paramètres!$B$3:$C$56,2,FALSE)*Paramètres!$N$4))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LIGUE")),"",COUNTIFS($D$5:$D$66,"&lt;&gt;"&amp;"",$D$5:$D$66,"&lt;&gt;"&amp;"NL",$D$5:$D$66,"&lt;&gt;"&amp;"HORS LIGUE",I$5:I$66,"&lt;"&amp;I112)+1),Paramètres!$B$3:$C$56,2,FALSE)*Paramètres!$N$5))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LIGUE")),"",COUNTIFS($D$5:$D$66,"&lt;&gt;"&amp;"",$D$5:$D$66,"&lt;&gt;"&amp;"NL",$D$5:$D$66,"&lt;&gt;"&amp;"HORS LIGUE",K$5:K$66,"&lt;"&amp;K112)+1),Paramètres!$B$3:$C$56,2,FALSE)*Paramètres!$N$6))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LIGUE")),"",COUNTIFS($D$5:$D$66,"&lt;&gt;"&amp;"",$D$5:$D$66,"&lt;&gt;"&amp;"NL",$D$5:$D$66,"&lt;&gt;"&amp;"HORS LIGUE",M$5:M$66,"&lt;"&amp;M112)+1),Paramètres!$B$3:$C$56,2,FALSE)*Paramètres!$N$7))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LIGUE")),"",COUNTIFS($D$5:$D$66,"&lt;&gt;"&amp;"",$D$5:$D$66,"&lt;&gt;"&amp;"NL",$D$5:$D$66,"&lt;&gt;"&amp;"HORS LIGUE",O$5:O$66,"&lt;"&amp;O112)+1),Paramètres!$B$3:$C$56,2,FALSE)*Paramètres!$N$8))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LIGUE")),"",COUNTIFS($D$5:$D$66,"&lt;&gt;"&amp;"",$D$5:$D$66,"&lt;&gt;"&amp;"NL",$D$5:$D$66,"&lt;&gt;"&amp;"HORS LIGUE",Q$5:Q$66,"&lt;"&amp;Q112)+1),Paramètres!$B$3:$C$56,2,FALSE)*Paramètres!$N$9))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LIGUE")),"",COUNTIFS($D$5:$D$66,"&lt;&gt;"&amp;"",$D$5:$D$66,"&lt;&gt;"&amp;"NL",$D$5:$D$66,"&lt;&gt;"&amp;"HORS LIGUE",S$5:S$66,"&lt;"&amp;S112)+1),Paramètres!$B$3:$C$56,2,FALSE)*Paramètres!$N$10))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LIGUE")),"",COUNTIFS($D$5:$D$66,"&lt;&gt;"&amp;"",$D$5:$D$66,"&lt;&gt;"&amp;"NL",$D$5:$D$66,"&lt;&gt;"&amp;"HORS LIGUE",U$5:U$66,"&lt;"&amp;U112)+1),Paramètres!$B$3:$C$56,2,FALSE)*Paramètres!$N$11))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LIGUE")),"",COUNTIFS($D$5:$D$66,"&lt;&gt;"&amp;"",$D$5:$D$66,"&lt;&gt;"&amp;"NL",$D$5:$D$66,"&lt;&gt;"&amp;"HORS LIGUE",W$5:W$66,"&lt;"&amp;W112)+1),Paramètres!$B$3:$C$56,2,FALSE)*Paramètres!$N$12))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LIGUE")),"",COUNTIFS($D$5:$D$66,"&lt;&gt;"&amp;"",$D$5:$D$66,"&lt;&gt;"&amp;"NL",$D$5:$D$66,"&lt;&gt;"&amp;"HORS LIGUE",Y$5:Y$66,"&lt;"&amp;Y112)+1),Paramètres!$B$3:$C$56,2,FALSE)*Paramètres!$N$13))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LIGUE")),"",COUNTIFS($D$5:$D$66,"&lt;&gt;"&amp;"",$D$5:$D$66,"&lt;&gt;"&amp;"NL",$D$5:$D$66,"&lt;&gt;"&amp;"HORS LIGUE",AA$5:AA$66,"&lt;"&amp;AA112)+1),Paramètres!$B$3:$C$56,2,FALSE)*Paramètres!$N$14))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LIGUE")),"",COUNTIFS($D$5:$D$66,"&lt;&gt;"&amp;"",$D$5:$D$66,"&lt;&gt;"&amp;"NL",$D$5:$D$66,"&lt;&gt;"&amp;"HORS LIGUE",AC$5:AC$66,"&lt;"&amp;AC112)+1),Paramètres!$B$3:$C$56,2,FALSE)*Paramètres!$N$15))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LIGUE")),"",COUNTIFS($D$5:$D$66,"&lt;&gt;"&amp;"",$D$5:$D$66,"&lt;&gt;"&amp;"NL",$D$5:$D$66,"&lt;&gt;"&amp;"HORS LIGUE",AE$5:AE$66,"&lt;"&amp;AE112)+1),Paramètres!$B$3:$C$56,2,FALSE)*Paramètres!$N$16))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LIGUE")),"",COUNTIFS($D$5:$D$66,"&lt;&gt;"&amp;"",$D$5:$D$66,"&lt;&gt;"&amp;"NL",$D$5:$D$66,"&lt;&gt;"&amp;"HORS LIGUE",AG$5:AG$66,"&lt;"&amp;AG112)+1),Paramètres!$B$3:$C$56,2,FALSE)*Paramètres!$N$17))</f>
        <v>0</v>
      </c>
      <c r="AI112" s="40">
        <f>F112+H112+J112+L112+N112+P112+R112+T112+V112+X112+Z112+AB112+AD112+AF112+AH112</f>
        <v>0</v>
      </c>
      <c r="AJ112" s="3" t="str">
        <f>IF(AI112&lt;&gt;0,RANK(AI112,$AI$5:$AI$66),"")</f>
        <v/>
      </c>
      <c r="AK112" s="5">
        <f>COUNTA(E112,G112,I112,K112,M112,O112,Q112,S112,U112,W112,Y112,AA112,AC112,AE112,AG112)</f>
        <v>0</v>
      </c>
      <c r="AL112" s="41" t="e">
        <f>HLOOKUP($AL$2,$BD$4:$BR$66,ROW(A94)-3,FALSE)</f>
        <v>#REF!</v>
      </c>
      <c r="AM112" s="33" t="e">
        <f>IF(AL112&lt;&gt;0,RANK(AL112,$AL$5:$AL$66),"")</f>
        <v>#REF!</v>
      </c>
    </row>
    <row r="113" spans="1:39" ht="18" x14ac:dyDescent="0.2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LIGUE")),"",COUNTIFS($D$5:$D$66,"&lt;&gt;"&amp;"",$D$5:$D$66,"&lt;&gt;"&amp;"NL",$D$5:$D$66,"&lt;&gt;"&amp;"HORS LIGUE",E$5:E$66,"&lt;"&amp;E113)+1),Paramètres!$B$3:$C$56,2,FALSE)*Paramètres!$N$3))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LIGUE")),"",COUNTIFS($D$5:$D$66,"&lt;&gt;"&amp;"",$D$5:$D$66,"&lt;&gt;"&amp;"NL",$D$5:$D$66,"&lt;&gt;"&amp;"HORS LIGUE",G$5:G$66,"&lt;"&amp;G113)+1),Paramètres!$B$3:$C$56,2,FALSE)*Paramètres!$N$4))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LIGUE")),"",COUNTIFS($D$5:$D$66,"&lt;&gt;"&amp;"",$D$5:$D$66,"&lt;&gt;"&amp;"NL",$D$5:$D$66,"&lt;&gt;"&amp;"HORS LIGUE",I$5:I$66,"&lt;"&amp;I113)+1),Paramètres!$B$3:$C$56,2,FALSE)*Paramètres!$N$5))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LIGUE")),"",COUNTIFS($D$5:$D$66,"&lt;&gt;"&amp;"",$D$5:$D$66,"&lt;&gt;"&amp;"NL",$D$5:$D$66,"&lt;&gt;"&amp;"HORS LIGUE",K$5:K$66,"&lt;"&amp;K113)+1),Paramètres!$B$3:$C$56,2,FALSE)*Paramètres!$N$6))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LIGUE")),"",COUNTIFS($D$5:$D$66,"&lt;&gt;"&amp;"",$D$5:$D$66,"&lt;&gt;"&amp;"NL",$D$5:$D$66,"&lt;&gt;"&amp;"HORS LIGUE",M$5:M$66,"&lt;"&amp;M113)+1),Paramètres!$B$3:$C$56,2,FALSE)*Paramètres!$N$7))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LIGUE")),"",COUNTIFS($D$5:$D$66,"&lt;&gt;"&amp;"",$D$5:$D$66,"&lt;&gt;"&amp;"NL",$D$5:$D$66,"&lt;&gt;"&amp;"HORS LIGUE",O$5:O$66,"&lt;"&amp;O113)+1),Paramètres!$B$3:$C$56,2,FALSE)*Paramètres!$N$8))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LIGUE")),"",COUNTIFS($D$5:$D$66,"&lt;&gt;"&amp;"",$D$5:$D$66,"&lt;&gt;"&amp;"NL",$D$5:$D$66,"&lt;&gt;"&amp;"HORS LIGUE",Q$5:Q$66,"&lt;"&amp;Q113)+1),Paramètres!$B$3:$C$56,2,FALSE)*Paramètres!$N$9))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LIGUE")),"",COUNTIFS($D$5:$D$66,"&lt;&gt;"&amp;"",$D$5:$D$66,"&lt;&gt;"&amp;"NL",$D$5:$D$66,"&lt;&gt;"&amp;"HORS LIGUE",S$5:S$66,"&lt;"&amp;S113)+1),Paramètres!$B$3:$C$56,2,FALSE)*Paramètres!$N$10))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LIGUE")),"",COUNTIFS($D$5:$D$66,"&lt;&gt;"&amp;"",$D$5:$D$66,"&lt;&gt;"&amp;"NL",$D$5:$D$66,"&lt;&gt;"&amp;"HORS LIGUE",U$5:U$66,"&lt;"&amp;U113)+1),Paramètres!$B$3:$C$56,2,FALSE)*Paramètres!$N$11))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LIGUE")),"",COUNTIFS($D$5:$D$66,"&lt;&gt;"&amp;"",$D$5:$D$66,"&lt;&gt;"&amp;"NL",$D$5:$D$66,"&lt;&gt;"&amp;"HORS LIGUE",W$5:W$66,"&lt;"&amp;W113)+1),Paramètres!$B$3:$C$56,2,FALSE)*Paramètres!$N$12))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LIGUE")),"",COUNTIFS($D$5:$D$66,"&lt;&gt;"&amp;"",$D$5:$D$66,"&lt;&gt;"&amp;"NL",$D$5:$D$66,"&lt;&gt;"&amp;"HORS LIGUE",Y$5:Y$66,"&lt;"&amp;Y113)+1),Paramètres!$B$3:$C$56,2,FALSE)*Paramètres!$N$13))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LIGUE")),"",COUNTIFS($D$5:$D$66,"&lt;&gt;"&amp;"",$D$5:$D$66,"&lt;&gt;"&amp;"NL",$D$5:$D$66,"&lt;&gt;"&amp;"HORS LIGUE",AA$5:AA$66,"&lt;"&amp;AA113)+1),Paramètres!$B$3:$C$56,2,FALSE)*Paramètres!$N$14))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LIGUE")),"",COUNTIFS($D$5:$D$66,"&lt;&gt;"&amp;"",$D$5:$D$66,"&lt;&gt;"&amp;"NL",$D$5:$D$66,"&lt;&gt;"&amp;"HORS LIGUE",AC$5:AC$66,"&lt;"&amp;AC113)+1),Paramètres!$B$3:$C$56,2,FALSE)*Paramètres!$N$15))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LIGUE")),"",COUNTIFS($D$5:$D$66,"&lt;&gt;"&amp;"",$D$5:$D$66,"&lt;&gt;"&amp;"NL",$D$5:$D$66,"&lt;&gt;"&amp;"HORS LIGUE",AE$5:AE$66,"&lt;"&amp;AE113)+1),Paramètres!$B$3:$C$56,2,FALSE)*Paramètres!$N$16))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LIGUE")),"",COUNTIFS($D$5:$D$66,"&lt;&gt;"&amp;"",$D$5:$D$66,"&lt;&gt;"&amp;"NL",$D$5:$D$66,"&lt;&gt;"&amp;"HORS LIGUE",AG$5:AG$66,"&lt;"&amp;AG113)+1),Paramètres!$B$3:$C$56,2,FALSE)*Paramètres!$N$17))</f>
        <v>0</v>
      </c>
      <c r="AI113" s="40">
        <f>F113+H113+J113+L113+N113+P113+R113+T113+V113+X113+Z113+AB113+AD113+AF113+AH113</f>
        <v>0</v>
      </c>
      <c r="AJ113" s="3" t="str">
        <f>IF(AI113&lt;&gt;0,RANK(AI113,$AI$5:$AI$66),"")</f>
        <v/>
      </c>
      <c r="AK113" s="5">
        <f>COUNTA(E113,G113,I113,K113,M113,O113,Q113,S113,U113,W113,Y113,AA113,AC113,AE113,AG113)</f>
        <v>0</v>
      </c>
      <c r="AL113" s="41" t="e">
        <f>HLOOKUP($AL$2,$BD$4:$BR$66,ROW(A95)-3,FALSE)</f>
        <v>#REF!</v>
      </c>
      <c r="AM113" s="33" t="e">
        <f>IF(AL113&lt;&gt;0,RANK(AL113,$AL$5:$AL$66),"")</f>
        <v>#REF!</v>
      </c>
    </row>
    <row r="114" spans="1:39" ht="18" x14ac:dyDescent="0.2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LIGUE")),"",COUNTIFS($D$5:$D$66,"&lt;&gt;"&amp;"",$D$5:$D$66,"&lt;&gt;"&amp;"NL",$D$5:$D$66,"&lt;&gt;"&amp;"HORS LIGUE",E$5:E$66,"&lt;"&amp;E114)+1),Paramètres!$B$3:$C$56,2,FALSE)*Paramètres!$N$3))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LIGUE")),"",COUNTIFS($D$5:$D$66,"&lt;&gt;"&amp;"",$D$5:$D$66,"&lt;&gt;"&amp;"NL",$D$5:$D$66,"&lt;&gt;"&amp;"HORS LIGUE",G$5:G$66,"&lt;"&amp;G114)+1),Paramètres!$B$3:$C$56,2,FALSE)*Paramètres!$N$4))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LIGUE")),"",COUNTIFS($D$5:$D$66,"&lt;&gt;"&amp;"",$D$5:$D$66,"&lt;&gt;"&amp;"NL",$D$5:$D$66,"&lt;&gt;"&amp;"HORS LIGUE",I$5:I$66,"&lt;"&amp;I114)+1),Paramètres!$B$3:$C$56,2,FALSE)*Paramètres!$N$5))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LIGUE")),"",COUNTIFS($D$5:$D$66,"&lt;&gt;"&amp;"",$D$5:$D$66,"&lt;&gt;"&amp;"NL",$D$5:$D$66,"&lt;&gt;"&amp;"HORS LIGUE",K$5:K$66,"&lt;"&amp;K114)+1),Paramètres!$B$3:$C$56,2,FALSE)*Paramètres!$N$6))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LIGUE")),"",COUNTIFS($D$5:$D$66,"&lt;&gt;"&amp;"",$D$5:$D$66,"&lt;&gt;"&amp;"NL",$D$5:$D$66,"&lt;&gt;"&amp;"HORS LIGUE",M$5:M$66,"&lt;"&amp;M114)+1),Paramètres!$B$3:$C$56,2,FALSE)*Paramètres!$N$7))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LIGUE")),"",COUNTIFS($D$5:$D$66,"&lt;&gt;"&amp;"",$D$5:$D$66,"&lt;&gt;"&amp;"NL",$D$5:$D$66,"&lt;&gt;"&amp;"HORS LIGUE",O$5:O$66,"&lt;"&amp;O114)+1),Paramètres!$B$3:$C$56,2,FALSE)*Paramètres!$N$8))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LIGUE")),"",COUNTIFS($D$5:$D$66,"&lt;&gt;"&amp;"",$D$5:$D$66,"&lt;&gt;"&amp;"NL",$D$5:$D$66,"&lt;&gt;"&amp;"HORS LIGUE",Q$5:Q$66,"&lt;"&amp;Q114)+1),Paramètres!$B$3:$C$56,2,FALSE)*Paramètres!$N$9))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LIGUE")),"",COUNTIFS($D$5:$D$66,"&lt;&gt;"&amp;"",$D$5:$D$66,"&lt;&gt;"&amp;"NL",$D$5:$D$66,"&lt;&gt;"&amp;"HORS LIGUE",S$5:S$66,"&lt;"&amp;S114)+1),Paramètres!$B$3:$C$56,2,FALSE)*Paramètres!$N$10))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LIGUE")),"",COUNTIFS($D$5:$D$66,"&lt;&gt;"&amp;"",$D$5:$D$66,"&lt;&gt;"&amp;"NL",$D$5:$D$66,"&lt;&gt;"&amp;"HORS LIGUE",U$5:U$66,"&lt;"&amp;U114)+1),Paramètres!$B$3:$C$56,2,FALSE)*Paramètres!$N$11))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LIGUE")),"",COUNTIFS($D$5:$D$66,"&lt;&gt;"&amp;"",$D$5:$D$66,"&lt;&gt;"&amp;"NL",$D$5:$D$66,"&lt;&gt;"&amp;"HORS LIGUE",W$5:W$66,"&lt;"&amp;W114)+1),Paramètres!$B$3:$C$56,2,FALSE)*Paramètres!$N$12))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LIGUE")),"",COUNTIFS($D$5:$D$66,"&lt;&gt;"&amp;"",$D$5:$D$66,"&lt;&gt;"&amp;"NL",$D$5:$D$66,"&lt;&gt;"&amp;"HORS LIGUE",Y$5:Y$66,"&lt;"&amp;Y114)+1),Paramètres!$B$3:$C$56,2,FALSE)*Paramètres!$N$13))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LIGUE")),"",COUNTIFS($D$5:$D$66,"&lt;&gt;"&amp;"",$D$5:$D$66,"&lt;&gt;"&amp;"NL",$D$5:$D$66,"&lt;&gt;"&amp;"HORS LIGUE",AA$5:AA$66,"&lt;"&amp;AA114)+1),Paramètres!$B$3:$C$56,2,FALSE)*Paramètres!$N$14))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LIGUE")),"",COUNTIFS($D$5:$D$66,"&lt;&gt;"&amp;"",$D$5:$D$66,"&lt;&gt;"&amp;"NL",$D$5:$D$66,"&lt;&gt;"&amp;"HORS LIGUE",AC$5:AC$66,"&lt;"&amp;AC114)+1),Paramètres!$B$3:$C$56,2,FALSE)*Paramètres!$N$15))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LIGUE")),"",COUNTIFS($D$5:$D$66,"&lt;&gt;"&amp;"",$D$5:$D$66,"&lt;&gt;"&amp;"NL",$D$5:$D$66,"&lt;&gt;"&amp;"HORS LIGUE",AE$5:AE$66,"&lt;"&amp;AE114)+1),Paramètres!$B$3:$C$56,2,FALSE)*Paramètres!$N$16))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LIGUE")),"",COUNTIFS($D$5:$D$66,"&lt;&gt;"&amp;"",$D$5:$D$66,"&lt;&gt;"&amp;"NL",$D$5:$D$66,"&lt;&gt;"&amp;"HORS LIGUE",AG$5:AG$66,"&lt;"&amp;AG114)+1),Paramètres!$B$3:$C$56,2,FALSE)*Paramètres!$N$17))</f>
        <v>0</v>
      </c>
      <c r="AI114" s="40">
        <f>F114+H114+J114+L114+N114+P114+R114+T114+V114+X114+Z114+AB114+AD114+AF114+AH114</f>
        <v>0</v>
      </c>
      <c r="AJ114" s="3" t="str">
        <f>IF(AI114&lt;&gt;0,RANK(AI114,$AI$5:$AI$66),"")</f>
        <v/>
      </c>
      <c r="AK114" s="5">
        <f>COUNTA(E114,G114,I114,K114,M114,O114,Q114,S114,U114,W114,Y114,AA114,AC114,AE114,AG114)</f>
        <v>0</v>
      </c>
      <c r="AL114" s="41" t="e">
        <f>HLOOKUP($AL$2,$BD$4:$BR$66,ROW(A96)-3,FALSE)</f>
        <v>#REF!</v>
      </c>
      <c r="AM114" s="33" t="e">
        <f>IF(AL114&lt;&gt;0,RANK(AL114,$AL$5:$AL$66),"")</f>
        <v>#REF!</v>
      </c>
    </row>
    <row r="115" spans="1:39" ht="18" x14ac:dyDescent="0.2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LIGUE")),"",COUNTIFS($D$5:$D$66,"&lt;&gt;"&amp;"",$D$5:$D$66,"&lt;&gt;"&amp;"NL",$D$5:$D$66,"&lt;&gt;"&amp;"HORS LIGUE",E$5:E$66,"&lt;"&amp;E115)+1),Paramètres!$B$3:$C$56,2,FALSE)*Paramètres!$N$3))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LIGUE")),"",COUNTIFS($D$5:$D$66,"&lt;&gt;"&amp;"",$D$5:$D$66,"&lt;&gt;"&amp;"NL",$D$5:$D$66,"&lt;&gt;"&amp;"HORS LIGUE",G$5:G$66,"&lt;"&amp;G115)+1),Paramètres!$B$3:$C$56,2,FALSE)*Paramètres!$N$4))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LIGUE")),"",COUNTIFS($D$5:$D$66,"&lt;&gt;"&amp;"",$D$5:$D$66,"&lt;&gt;"&amp;"NL",$D$5:$D$66,"&lt;&gt;"&amp;"HORS LIGUE",I$5:I$66,"&lt;"&amp;I115)+1),Paramètres!$B$3:$C$56,2,FALSE)*Paramètres!$N$5))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LIGUE")),"",COUNTIFS($D$5:$D$66,"&lt;&gt;"&amp;"",$D$5:$D$66,"&lt;&gt;"&amp;"NL",$D$5:$D$66,"&lt;&gt;"&amp;"HORS LIGUE",K$5:K$66,"&lt;"&amp;K115)+1),Paramètres!$B$3:$C$56,2,FALSE)*Paramètres!$N$6))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LIGUE")),"",COUNTIFS($D$5:$D$66,"&lt;&gt;"&amp;"",$D$5:$D$66,"&lt;&gt;"&amp;"NL",$D$5:$D$66,"&lt;&gt;"&amp;"HORS LIGUE",M$5:M$66,"&lt;"&amp;M115)+1),Paramètres!$B$3:$C$56,2,FALSE)*Paramètres!$N$7))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LIGUE")),"",COUNTIFS($D$5:$D$66,"&lt;&gt;"&amp;"",$D$5:$D$66,"&lt;&gt;"&amp;"NL",$D$5:$D$66,"&lt;&gt;"&amp;"HORS LIGUE",O$5:O$66,"&lt;"&amp;O115)+1),Paramètres!$B$3:$C$56,2,FALSE)*Paramètres!$N$8))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LIGUE")),"",COUNTIFS($D$5:$D$66,"&lt;&gt;"&amp;"",$D$5:$D$66,"&lt;&gt;"&amp;"NL",$D$5:$D$66,"&lt;&gt;"&amp;"HORS LIGUE",Q$5:Q$66,"&lt;"&amp;Q115)+1),Paramètres!$B$3:$C$56,2,FALSE)*Paramètres!$N$9))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LIGUE")),"",COUNTIFS($D$5:$D$66,"&lt;&gt;"&amp;"",$D$5:$D$66,"&lt;&gt;"&amp;"NL",$D$5:$D$66,"&lt;&gt;"&amp;"HORS LIGUE",S$5:S$66,"&lt;"&amp;S115)+1),Paramètres!$B$3:$C$56,2,FALSE)*Paramètres!$N$10))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LIGUE")),"",COUNTIFS($D$5:$D$66,"&lt;&gt;"&amp;"",$D$5:$D$66,"&lt;&gt;"&amp;"NL",$D$5:$D$66,"&lt;&gt;"&amp;"HORS LIGUE",U$5:U$66,"&lt;"&amp;U115)+1),Paramètres!$B$3:$C$56,2,FALSE)*Paramètres!$N$11))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LIGUE")),"",COUNTIFS($D$5:$D$66,"&lt;&gt;"&amp;"",$D$5:$D$66,"&lt;&gt;"&amp;"NL",$D$5:$D$66,"&lt;&gt;"&amp;"HORS LIGUE",W$5:W$66,"&lt;"&amp;W115)+1),Paramètres!$B$3:$C$56,2,FALSE)*Paramètres!$N$12))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LIGUE")),"",COUNTIFS($D$5:$D$66,"&lt;&gt;"&amp;"",$D$5:$D$66,"&lt;&gt;"&amp;"NL",$D$5:$D$66,"&lt;&gt;"&amp;"HORS LIGUE",Y$5:Y$66,"&lt;"&amp;Y115)+1),Paramètres!$B$3:$C$56,2,FALSE)*Paramètres!$N$13))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LIGUE")),"",COUNTIFS($D$5:$D$66,"&lt;&gt;"&amp;"",$D$5:$D$66,"&lt;&gt;"&amp;"NL",$D$5:$D$66,"&lt;&gt;"&amp;"HORS LIGUE",AA$5:AA$66,"&lt;"&amp;AA115)+1),Paramètres!$B$3:$C$56,2,FALSE)*Paramètres!$N$14))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LIGUE")),"",COUNTIFS($D$5:$D$66,"&lt;&gt;"&amp;"",$D$5:$D$66,"&lt;&gt;"&amp;"NL",$D$5:$D$66,"&lt;&gt;"&amp;"HORS LIGUE",AC$5:AC$66,"&lt;"&amp;AC115)+1),Paramètres!$B$3:$C$56,2,FALSE)*Paramètres!$N$15))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LIGUE")),"",COUNTIFS($D$5:$D$66,"&lt;&gt;"&amp;"",$D$5:$D$66,"&lt;&gt;"&amp;"NL",$D$5:$D$66,"&lt;&gt;"&amp;"HORS LIGUE",AE$5:AE$66,"&lt;"&amp;AE115)+1),Paramètres!$B$3:$C$56,2,FALSE)*Paramètres!$N$16))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LIGUE")),"",COUNTIFS($D$5:$D$66,"&lt;&gt;"&amp;"",$D$5:$D$66,"&lt;&gt;"&amp;"NL",$D$5:$D$66,"&lt;&gt;"&amp;"HORS LIGUE",AG$5:AG$66,"&lt;"&amp;AG115)+1),Paramètres!$B$3:$C$56,2,FALSE)*Paramètres!$N$17))</f>
        <v>0</v>
      </c>
      <c r="AI115" s="40">
        <f>F115+H115+J115+L115+N115+P115+R115+T115+V115+X115+Z115+AB115+AD115+AF115+AH115</f>
        <v>0</v>
      </c>
      <c r="AJ115" s="3" t="str">
        <f>IF(AI115&lt;&gt;0,RANK(AI115,$AI$5:$AI$66),"")</f>
        <v/>
      </c>
      <c r="AK115" s="5">
        <f>COUNTA(E115,G115,I115,K115,M115,O115,Q115,S115,U115,W115,Y115,AA115,AC115,AE115,AG115)</f>
        <v>0</v>
      </c>
      <c r="AL115" s="41" t="e">
        <f>HLOOKUP($AL$2,$BD$4:$BR$66,ROW(A97)-3,FALSE)</f>
        <v>#REF!</v>
      </c>
      <c r="AM115" s="33" t="e">
        <f>IF(AL115&lt;&gt;0,RANK(AL115,$AL$5:$AL$66),"")</f>
        <v>#REF!</v>
      </c>
    </row>
    <row r="116" spans="1:39" ht="18" x14ac:dyDescent="0.2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LIGUE")),"",COUNTIFS($D$5:$D$66,"&lt;&gt;"&amp;"",$D$5:$D$66,"&lt;&gt;"&amp;"NL",$D$5:$D$66,"&lt;&gt;"&amp;"HORS LIGUE",E$5:E$66,"&lt;"&amp;E116)+1),Paramètres!$B$3:$C$56,2,FALSE)*Paramètres!$N$3))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LIGUE")),"",COUNTIFS($D$5:$D$66,"&lt;&gt;"&amp;"",$D$5:$D$66,"&lt;&gt;"&amp;"NL",$D$5:$D$66,"&lt;&gt;"&amp;"HORS LIGUE",G$5:G$66,"&lt;"&amp;G116)+1),Paramètres!$B$3:$C$56,2,FALSE)*Paramètres!$N$4))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LIGUE")),"",COUNTIFS($D$5:$D$66,"&lt;&gt;"&amp;"",$D$5:$D$66,"&lt;&gt;"&amp;"NL",$D$5:$D$66,"&lt;&gt;"&amp;"HORS LIGUE",I$5:I$66,"&lt;"&amp;I116)+1),Paramètres!$B$3:$C$56,2,FALSE)*Paramètres!$N$5))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LIGUE")),"",COUNTIFS($D$5:$D$66,"&lt;&gt;"&amp;"",$D$5:$D$66,"&lt;&gt;"&amp;"NL",$D$5:$D$66,"&lt;&gt;"&amp;"HORS LIGUE",K$5:K$66,"&lt;"&amp;K116)+1),Paramètres!$B$3:$C$56,2,FALSE)*Paramètres!$N$6))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LIGUE")),"",COUNTIFS($D$5:$D$66,"&lt;&gt;"&amp;"",$D$5:$D$66,"&lt;&gt;"&amp;"NL",$D$5:$D$66,"&lt;&gt;"&amp;"HORS LIGUE",M$5:M$66,"&lt;"&amp;M116)+1),Paramètres!$B$3:$C$56,2,FALSE)*Paramètres!$N$7))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LIGUE")),"",COUNTIFS($D$5:$D$66,"&lt;&gt;"&amp;"",$D$5:$D$66,"&lt;&gt;"&amp;"NL",$D$5:$D$66,"&lt;&gt;"&amp;"HORS LIGUE",O$5:O$66,"&lt;"&amp;O116)+1),Paramètres!$B$3:$C$56,2,FALSE)*Paramètres!$N$8))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LIGUE")),"",COUNTIFS($D$5:$D$66,"&lt;&gt;"&amp;"",$D$5:$D$66,"&lt;&gt;"&amp;"NL",$D$5:$D$66,"&lt;&gt;"&amp;"HORS LIGUE",Q$5:Q$66,"&lt;"&amp;Q116)+1),Paramètres!$B$3:$C$56,2,FALSE)*Paramètres!$N$9))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LIGUE")),"",COUNTIFS($D$5:$D$66,"&lt;&gt;"&amp;"",$D$5:$D$66,"&lt;&gt;"&amp;"NL",$D$5:$D$66,"&lt;&gt;"&amp;"HORS LIGUE",S$5:S$66,"&lt;"&amp;S116)+1),Paramètres!$B$3:$C$56,2,FALSE)*Paramètres!$N$10))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LIGUE")),"",COUNTIFS($D$5:$D$66,"&lt;&gt;"&amp;"",$D$5:$D$66,"&lt;&gt;"&amp;"NL",$D$5:$D$66,"&lt;&gt;"&amp;"HORS LIGUE",U$5:U$66,"&lt;"&amp;U116)+1),Paramètres!$B$3:$C$56,2,FALSE)*Paramètres!$N$11))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LIGUE")),"",COUNTIFS($D$5:$D$66,"&lt;&gt;"&amp;"",$D$5:$D$66,"&lt;&gt;"&amp;"NL",$D$5:$D$66,"&lt;&gt;"&amp;"HORS LIGUE",W$5:W$66,"&lt;"&amp;W116)+1),Paramètres!$B$3:$C$56,2,FALSE)*Paramètres!$N$12))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LIGUE")),"",COUNTIFS($D$5:$D$66,"&lt;&gt;"&amp;"",$D$5:$D$66,"&lt;&gt;"&amp;"NL",$D$5:$D$66,"&lt;&gt;"&amp;"HORS LIGUE",Y$5:Y$66,"&lt;"&amp;Y116)+1),Paramètres!$B$3:$C$56,2,FALSE)*Paramètres!$N$13))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LIGUE")),"",COUNTIFS($D$5:$D$66,"&lt;&gt;"&amp;"",$D$5:$D$66,"&lt;&gt;"&amp;"NL",$D$5:$D$66,"&lt;&gt;"&amp;"HORS LIGUE",AA$5:AA$66,"&lt;"&amp;AA116)+1),Paramètres!$B$3:$C$56,2,FALSE)*Paramètres!$N$14))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LIGUE")),"",COUNTIFS($D$5:$D$66,"&lt;&gt;"&amp;"",$D$5:$D$66,"&lt;&gt;"&amp;"NL",$D$5:$D$66,"&lt;&gt;"&amp;"HORS LIGUE",AC$5:AC$66,"&lt;"&amp;AC116)+1),Paramètres!$B$3:$C$56,2,FALSE)*Paramètres!$N$15))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LIGUE")),"",COUNTIFS($D$5:$D$66,"&lt;&gt;"&amp;"",$D$5:$D$66,"&lt;&gt;"&amp;"NL",$D$5:$D$66,"&lt;&gt;"&amp;"HORS LIGUE",AE$5:AE$66,"&lt;"&amp;AE116)+1),Paramètres!$B$3:$C$56,2,FALSE)*Paramètres!$N$16))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LIGUE")),"",COUNTIFS($D$5:$D$66,"&lt;&gt;"&amp;"",$D$5:$D$66,"&lt;&gt;"&amp;"NL",$D$5:$D$66,"&lt;&gt;"&amp;"HORS LIGUE",AG$5:AG$66,"&lt;"&amp;AG116)+1),Paramètres!$B$3:$C$56,2,FALSE)*Paramètres!$N$17))</f>
        <v>0</v>
      </c>
      <c r="AI116" s="40">
        <f>F116+H116+J116+L116+N116+P116+R116+T116+V116+X116+Z116+AB116+AD116+AF116+AH116</f>
        <v>0</v>
      </c>
      <c r="AJ116" s="3" t="str">
        <f>IF(AI116&lt;&gt;0,RANK(AI116,$AI$5:$AI$66),"")</f>
        <v/>
      </c>
      <c r="AK116" s="5">
        <f>COUNTA(E116,G116,I116,K116,M116,O116,Q116,S116,U116,W116,Y116,AA116,AC116,AE116,AG116)</f>
        <v>0</v>
      </c>
      <c r="AL116" s="41" t="e">
        <f>HLOOKUP($AL$2,$BD$4:$BR$66,ROW(A98)-3,FALSE)</f>
        <v>#REF!</v>
      </c>
      <c r="AM116" s="33" t="e">
        <f>IF(AL116&lt;&gt;0,RANK(AL116,$AL$5:$AL$66),"")</f>
        <v>#REF!</v>
      </c>
    </row>
    <row r="117" spans="1:39" ht="18" x14ac:dyDescent="0.2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LIGUE")),"",COUNTIFS($D$5:$D$66,"&lt;&gt;"&amp;"",$D$5:$D$66,"&lt;&gt;"&amp;"NL",$D$5:$D$66,"&lt;&gt;"&amp;"HORS LIGUE",E$5:E$66,"&lt;"&amp;E117)+1),Paramètres!$B$3:$C$56,2,FALSE)*Paramètres!$N$3))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LIGUE")),"",COUNTIFS($D$5:$D$66,"&lt;&gt;"&amp;"",$D$5:$D$66,"&lt;&gt;"&amp;"NL",$D$5:$D$66,"&lt;&gt;"&amp;"HORS LIGUE",G$5:G$66,"&lt;"&amp;G117)+1),Paramètres!$B$3:$C$56,2,FALSE)*Paramètres!$N$4))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LIGUE")),"",COUNTIFS($D$5:$D$66,"&lt;&gt;"&amp;"",$D$5:$D$66,"&lt;&gt;"&amp;"NL",$D$5:$D$66,"&lt;&gt;"&amp;"HORS LIGUE",I$5:I$66,"&lt;"&amp;I117)+1),Paramètres!$B$3:$C$56,2,FALSE)*Paramètres!$N$5))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LIGUE")),"",COUNTIFS($D$5:$D$66,"&lt;&gt;"&amp;"",$D$5:$D$66,"&lt;&gt;"&amp;"NL",$D$5:$D$66,"&lt;&gt;"&amp;"HORS LIGUE",K$5:K$66,"&lt;"&amp;K117)+1),Paramètres!$B$3:$C$56,2,FALSE)*Paramètres!$N$6))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LIGUE")),"",COUNTIFS($D$5:$D$66,"&lt;&gt;"&amp;"",$D$5:$D$66,"&lt;&gt;"&amp;"NL",$D$5:$D$66,"&lt;&gt;"&amp;"HORS LIGUE",M$5:M$66,"&lt;"&amp;M117)+1),Paramètres!$B$3:$C$56,2,FALSE)*Paramètres!$N$7))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LIGUE")),"",COUNTIFS($D$5:$D$66,"&lt;&gt;"&amp;"",$D$5:$D$66,"&lt;&gt;"&amp;"NL",$D$5:$D$66,"&lt;&gt;"&amp;"HORS LIGUE",O$5:O$66,"&lt;"&amp;O117)+1),Paramètres!$B$3:$C$56,2,FALSE)*Paramètres!$N$8))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LIGUE")),"",COUNTIFS($D$5:$D$66,"&lt;&gt;"&amp;"",$D$5:$D$66,"&lt;&gt;"&amp;"NL",$D$5:$D$66,"&lt;&gt;"&amp;"HORS LIGUE",Q$5:Q$66,"&lt;"&amp;Q117)+1),Paramètres!$B$3:$C$56,2,FALSE)*Paramètres!$N$9))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LIGUE")),"",COUNTIFS($D$5:$D$66,"&lt;&gt;"&amp;"",$D$5:$D$66,"&lt;&gt;"&amp;"NL",$D$5:$D$66,"&lt;&gt;"&amp;"HORS LIGUE",S$5:S$66,"&lt;"&amp;S117)+1),Paramètres!$B$3:$C$56,2,FALSE)*Paramètres!$N$10))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LIGUE")),"",COUNTIFS($D$5:$D$66,"&lt;&gt;"&amp;"",$D$5:$D$66,"&lt;&gt;"&amp;"NL",$D$5:$D$66,"&lt;&gt;"&amp;"HORS LIGUE",U$5:U$66,"&lt;"&amp;U117)+1),Paramètres!$B$3:$C$56,2,FALSE)*Paramètres!$N$11))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LIGUE")),"",COUNTIFS($D$5:$D$66,"&lt;&gt;"&amp;"",$D$5:$D$66,"&lt;&gt;"&amp;"NL",$D$5:$D$66,"&lt;&gt;"&amp;"HORS LIGUE",W$5:W$66,"&lt;"&amp;W117)+1),Paramètres!$B$3:$C$56,2,FALSE)*Paramètres!$N$12))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LIGUE")),"",COUNTIFS($D$5:$D$66,"&lt;&gt;"&amp;"",$D$5:$D$66,"&lt;&gt;"&amp;"NL",$D$5:$D$66,"&lt;&gt;"&amp;"HORS LIGUE",Y$5:Y$66,"&lt;"&amp;Y117)+1),Paramètres!$B$3:$C$56,2,FALSE)*Paramètres!$N$13))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LIGUE")),"",COUNTIFS($D$5:$D$66,"&lt;&gt;"&amp;"",$D$5:$D$66,"&lt;&gt;"&amp;"NL",$D$5:$D$66,"&lt;&gt;"&amp;"HORS LIGUE",AA$5:AA$66,"&lt;"&amp;AA117)+1),Paramètres!$B$3:$C$56,2,FALSE)*Paramètres!$N$14))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LIGUE")),"",COUNTIFS($D$5:$D$66,"&lt;&gt;"&amp;"",$D$5:$D$66,"&lt;&gt;"&amp;"NL",$D$5:$D$66,"&lt;&gt;"&amp;"HORS LIGUE",AC$5:AC$66,"&lt;"&amp;AC117)+1),Paramètres!$B$3:$C$56,2,FALSE)*Paramètres!$N$15))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LIGUE")),"",COUNTIFS($D$5:$D$66,"&lt;&gt;"&amp;"",$D$5:$D$66,"&lt;&gt;"&amp;"NL",$D$5:$D$66,"&lt;&gt;"&amp;"HORS LIGUE",AE$5:AE$66,"&lt;"&amp;AE117)+1),Paramètres!$B$3:$C$56,2,FALSE)*Paramètres!$N$16))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LIGUE")),"",COUNTIFS($D$5:$D$66,"&lt;&gt;"&amp;"",$D$5:$D$66,"&lt;&gt;"&amp;"NL",$D$5:$D$66,"&lt;&gt;"&amp;"HORS LIGUE",AG$5:AG$66,"&lt;"&amp;AG117)+1),Paramètres!$B$3:$C$56,2,FALSE)*Paramètres!$N$17))</f>
        <v>0</v>
      </c>
      <c r="AI117" s="40">
        <f>F117+H117+J117+L117+N117+P117+R117+T117+V117+X117+Z117+AB117+AD117+AF117+AH117</f>
        <v>0</v>
      </c>
      <c r="AJ117" s="3" t="str">
        <f>IF(AI117&lt;&gt;0,RANK(AI117,$AI$5:$AI$66),"")</f>
        <v/>
      </c>
      <c r="AK117" s="5">
        <f>COUNTA(E117,G117,I117,K117,M117,O117,Q117,S117,U117,W117,Y117,AA117,AC117,AE117,AG117)</f>
        <v>0</v>
      </c>
      <c r="AL117" s="41" t="e">
        <f>HLOOKUP($AL$2,$BD$4:$BR$66,ROW(A99)-3,FALSE)</f>
        <v>#REF!</v>
      </c>
      <c r="AM117" s="33" t="e">
        <f>IF(AL117&lt;&gt;0,RANK(AL117,$AL$5:$AL$66),"")</f>
        <v>#REF!</v>
      </c>
    </row>
    <row r="118" spans="1:39" ht="18" x14ac:dyDescent="0.2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LIGUE")),"",COUNTIFS($D$5:$D$66,"&lt;&gt;"&amp;"",$D$5:$D$66,"&lt;&gt;"&amp;"NL",$D$5:$D$66,"&lt;&gt;"&amp;"HORS LIGUE",E$5:E$66,"&lt;"&amp;E118)+1),Paramètres!$B$3:$C$56,2,FALSE)*Paramètres!$N$3))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LIGUE")),"",COUNTIFS($D$5:$D$66,"&lt;&gt;"&amp;"",$D$5:$D$66,"&lt;&gt;"&amp;"NL",$D$5:$D$66,"&lt;&gt;"&amp;"HORS LIGUE",G$5:G$66,"&lt;"&amp;G118)+1),Paramètres!$B$3:$C$56,2,FALSE)*Paramètres!$N$4))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LIGUE")),"",COUNTIFS($D$5:$D$66,"&lt;&gt;"&amp;"",$D$5:$D$66,"&lt;&gt;"&amp;"NL",$D$5:$D$66,"&lt;&gt;"&amp;"HORS LIGUE",I$5:I$66,"&lt;"&amp;I118)+1),Paramètres!$B$3:$C$56,2,FALSE)*Paramètres!$N$5))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LIGUE")),"",COUNTIFS($D$5:$D$66,"&lt;&gt;"&amp;"",$D$5:$D$66,"&lt;&gt;"&amp;"NL",$D$5:$D$66,"&lt;&gt;"&amp;"HORS LIGUE",K$5:K$66,"&lt;"&amp;K118)+1),Paramètres!$B$3:$C$56,2,FALSE)*Paramètres!$N$6))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LIGUE")),"",COUNTIFS($D$5:$D$66,"&lt;&gt;"&amp;"",$D$5:$D$66,"&lt;&gt;"&amp;"NL",$D$5:$D$66,"&lt;&gt;"&amp;"HORS LIGUE",M$5:M$66,"&lt;"&amp;M118)+1),Paramètres!$B$3:$C$56,2,FALSE)*Paramètres!$N$7))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LIGUE")),"",COUNTIFS($D$5:$D$66,"&lt;&gt;"&amp;"",$D$5:$D$66,"&lt;&gt;"&amp;"NL",$D$5:$D$66,"&lt;&gt;"&amp;"HORS LIGUE",O$5:O$66,"&lt;"&amp;O118)+1),Paramètres!$B$3:$C$56,2,FALSE)*Paramètres!$N$8))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LIGUE")),"",COUNTIFS($D$5:$D$66,"&lt;&gt;"&amp;"",$D$5:$D$66,"&lt;&gt;"&amp;"NL",$D$5:$D$66,"&lt;&gt;"&amp;"HORS LIGUE",Q$5:Q$66,"&lt;"&amp;Q118)+1),Paramètres!$B$3:$C$56,2,FALSE)*Paramètres!$N$9))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LIGUE")),"",COUNTIFS($D$5:$D$66,"&lt;&gt;"&amp;"",$D$5:$D$66,"&lt;&gt;"&amp;"NL",$D$5:$D$66,"&lt;&gt;"&amp;"HORS LIGUE",S$5:S$66,"&lt;"&amp;S118)+1),Paramètres!$B$3:$C$56,2,FALSE)*Paramètres!$N$10))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LIGUE")),"",COUNTIFS($D$5:$D$66,"&lt;&gt;"&amp;"",$D$5:$D$66,"&lt;&gt;"&amp;"NL",$D$5:$D$66,"&lt;&gt;"&amp;"HORS LIGUE",U$5:U$66,"&lt;"&amp;U118)+1),Paramètres!$B$3:$C$56,2,FALSE)*Paramètres!$N$11))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LIGUE")),"",COUNTIFS($D$5:$D$66,"&lt;&gt;"&amp;"",$D$5:$D$66,"&lt;&gt;"&amp;"NL",$D$5:$D$66,"&lt;&gt;"&amp;"HORS LIGUE",W$5:W$66,"&lt;"&amp;W118)+1),Paramètres!$B$3:$C$56,2,FALSE)*Paramètres!$N$12))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LIGUE")),"",COUNTIFS($D$5:$D$66,"&lt;&gt;"&amp;"",$D$5:$D$66,"&lt;&gt;"&amp;"NL",$D$5:$D$66,"&lt;&gt;"&amp;"HORS LIGUE",Y$5:Y$66,"&lt;"&amp;Y118)+1),Paramètres!$B$3:$C$56,2,FALSE)*Paramètres!$N$13))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LIGUE")),"",COUNTIFS($D$5:$D$66,"&lt;&gt;"&amp;"",$D$5:$D$66,"&lt;&gt;"&amp;"NL",$D$5:$D$66,"&lt;&gt;"&amp;"HORS LIGUE",AA$5:AA$66,"&lt;"&amp;AA118)+1),Paramètres!$B$3:$C$56,2,FALSE)*Paramètres!$N$14))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LIGUE")),"",COUNTIFS($D$5:$D$66,"&lt;&gt;"&amp;"",$D$5:$D$66,"&lt;&gt;"&amp;"NL",$D$5:$D$66,"&lt;&gt;"&amp;"HORS LIGUE",AC$5:AC$66,"&lt;"&amp;AC118)+1),Paramètres!$B$3:$C$56,2,FALSE)*Paramètres!$N$15))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LIGUE")),"",COUNTIFS($D$5:$D$66,"&lt;&gt;"&amp;"",$D$5:$D$66,"&lt;&gt;"&amp;"NL",$D$5:$D$66,"&lt;&gt;"&amp;"HORS LIGUE",AE$5:AE$66,"&lt;"&amp;AE118)+1),Paramètres!$B$3:$C$56,2,FALSE)*Paramètres!$N$16))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LIGUE")),"",COUNTIFS($D$5:$D$66,"&lt;&gt;"&amp;"",$D$5:$D$66,"&lt;&gt;"&amp;"NL",$D$5:$D$66,"&lt;&gt;"&amp;"HORS LIGUE",AG$5:AG$66,"&lt;"&amp;AG118)+1),Paramètres!$B$3:$C$56,2,FALSE)*Paramètres!$N$17))</f>
        <v>0</v>
      </c>
      <c r="AI118" s="40">
        <f>F118+H118+J118+L118+N118+P118+R118+T118+V118+X118+Z118+AB118+AD118+AF118+AH118</f>
        <v>0</v>
      </c>
      <c r="AJ118" s="3" t="str">
        <f>IF(AI118&lt;&gt;0,RANK(AI118,$AI$5:$AI$66),"")</f>
        <v/>
      </c>
      <c r="AK118" s="5">
        <f>COUNTA(E118,G118,I118,K118,M118,O118,Q118,S118,U118,W118,Y118,AA118,AC118,AE118,AG118)</f>
        <v>0</v>
      </c>
      <c r="AL118" s="41" t="e">
        <f>HLOOKUP($AL$2,$BD$4:$BR$66,ROW(A100)-3,FALSE)</f>
        <v>#REF!</v>
      </c>
      <c r="AM118" s="33" t="e">
        <f>IF(AL118&lt;&gt;0,RANK(AL118,$AL$5:$AL$66),"")</f>
        <v>#REF!</v>
      </c>
    </row>
    <row r="119" spans="1:39" ht="18" x14ac:dyDescent="0.2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LIGUE")),"",COUNTIFS($D$5:$D$66,"&lt;&gt;"&amp;"",$D$5:$D$66,"&lt;&gt;"&amp;"NL",$D$5:$D$66,"&lt;&gt;"&amp;"HORS LIGUE",E$5:E$66,"&lt;"&amp;E119)+1),Paramètres!$B$3:$C$56,2,FALSE)*Paramètres!$N$3))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LIGUE")),"",COUNTIFS($D$5:$D$66,"&lt;&gt;"&amp;"",$D$5:$D$66,"&lt;&gt;"&amp;"NL",$D$5:$D$66,"&lt;&gt;"&amp;"HORS LIGUE",G$5:G$66,"&lt;"&amp;G119)+1),Paramètres!$B$3:$C$56,2,FALSE)*Paramètres!$N$4))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LIGUE")),"",COUNTIFS($D$5:$D$66,"&lt;&gt;"&amp;"",$D$5:$D$66,"&lt;&gt;"&amp;"NL",$D$5:$D$66,"&lt;&gt;"&amp;"HORS LIGUE",I$5:I$66,"&lt;"&amp;I119)+1),Paramètres!$B$3:$C$56,2,FALSE)*Paramètres!$N$5))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LIGUE")),"",COUNTIFS($D$5:$D$66,"&lt;&gt;"&amp;"",$D$5:$D$66,"&lt;&gt;"&amp;"NL",$D$5:$D$66,"&lt;&gt;"&amp;"HORS LIGUE",K$5:K$66,"&lt;"&amp;K119)+1),Paramètres!$B$3:$C$56,2,FALSE)*Paramètres!$N$6))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LIGUE")),"",COUNTIFS($D$5:$D$66,"&lt;&gt;"&amp;"",$D$5:$D$66,"&lt;&gt;"&amp;"NL",$D$5:$D$66,"&lt;&gt;"&amp;"HORS LIGUE",M$5:M$66,"&lt;"&amp;M119)+1),Paramètres!$B$3:$C$56,2,FALSE)*Paramètres!$N$7))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LIGUE")),"",COUNTIFS($D$5:$D$66,"&lt;&gt;"&amp;"",$D$5:$D$66,"&lt;&gt;"&amp;"NL",$D$5:$D$66,"&lt;&gt;"&amp;"HORS LIGUE",O$5:O$66,"&lt;"&amp;O119)+1),Paramètres!$B$3:$C$56,2,FALSE)*Paramètres!$N$8))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LIGUE")),"",COUNTIFS($D$5:$D$66,"&lt;&gt;"&amp;"",$D$5:$D$66,"&lt;&gt;"&amp;"NL",$D$5:$D$66,"&lt;&gt;"&amp;"HORS LIGUE",Q$5:Q$66,"&lt;"&amp;Q119)+1),Paramètres!$B$3:$C$56,2,FALSE)*Paramètres!$N$9))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LIGUE")),"",COUNTIFS($D$5:$D$66,"&lt;&gt;"&amp;"",$D$5:$D$66,"&lt;&gt;"&amp;"NL",$D$5:$D$66,"&lt;&gt;"&amp;"HORS LIGUE",S$5:S$66,"&lt;"&amp;S119)+1),Paramètres!$B$3:$C$56,2,FALSE)*Paramètres!$N$10))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LIGUE")),"",COUNTIFS($D$5:$D$66,"&lt;&gt;"&amp;"",$D$5:$D$66,"&lt;&gt;"&amp;"NL",$D$5:$D$66,"&lt;&gt;"&amp;"HORS LIGUE",U$5:U$66,"&lt;"&amp;U119)+1),Paramètres!$B$3:$C$56,2,FALSE)*Paramètres!$N$11))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LIGUE")),"",COUNTIFS($D$5:$D$66,"&lt;&gt;"&amp;"",$D$5:$D$66,"&lt;&gt;"&amp;"NL",$D$5:$D$66,"&lt;&gt;"&amp;"HORS LIGUE",W$5:W$66,"&lt;"&amp;W119)+1),Paramètres!$B$3:$C$56,2,FALSE)*Paramètres!$N$12))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LIGUE")),"",COUNTIFS($D$5:$D$66,"&lt;&gt;"&amp;"",$D$5:$D$66,"&lt;&gt;"&amp;"NL",$D$5:$D$66,"&lt;&gt;"&amp;"HORS LIGUE",Y$5:Y$66,"&lt;"&amp;Y119)+1),Paramètres!$B$3:$C$56,2,FALSE)*Paramètres!$N$13))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LIGUE")),"",COUNTIFS($D$5:$D$66,"&lt;&gt;"&amp;"",$D$5:$D$66,"&lt;&gt;"&amp;"NL",$D$5:$D$66,"&lt;&gt;"&amp;"HORS LIGUE",AA$5:AA$66,"&lt;"&amp;AA119)+1),Paramètres!$B$3:$C$56,2,FALSE)*Paramètres!$N$14))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LIGUE")),"",COUNTIFS($D$5:$D$66,"&lt;&gt;"&amp;"",$D$5:$D$66,"&lt;&gt;"&amp;"NL",$D$5:$D$66,"&lt;&gt;"&amp;"HORS LIGUE",AC$5:AC$66,"&lt;"&amp;AC119)+1),Paramètres!$B$3:$C$56,2,FALSE)*Paramètres!$N$15))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LIGUE")),"",COUNTIFS($D$5:$D$66,"&lt;&gt;"&amp;"",$D$5:$D$66,"&lt;&gt;"&amp;"NL",$D$5:$D$66,"&lt;&gt;"&amp;"HORS LIGUE",AE$5:AE$66,"&lt;"&amp;AE119)+1),Paramètres!$B$3:$C$56,2,FALSE)*Paramètres!$N$16))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LIGUE")),"",COUNTIFS($D$5:$D$66,"&lt;&gt;"&amp;"",$D$5:$D$66,"&lt;&gt;"&amp;"NL",$D$5:$D$66,"&lt;&gt;"&amp;"HORS LIGUE",AG$5:AG$66,"&lt;"&amp;AG119)+1),Paramètres!$B$3:$C$56,2,FALSE)*Paramètres!$N$17))</f>
        <v>0</v>
      </c>
      <c r="AI119" s="40">
        <f>F119+H119+J119+L119+N119+P119+R119+T119+V119+X119+Z119+AB119+AD119+AF119+AH119</f>
        <v>0</v>
      </c>
      <c r="AJ119" s="3" t="str">
        <f>IF(AI119&lt;&gt;0,RANK(AI119,$AI$5:$AI$66),"")</f>
        <v/>
      </c>
      <c r="AK119" s="5">
        <f>COUNTA(E119,G119,I119,K119,M119,O119,Q119,S119,U119,W119,Y119,AA119,AC119,AE119,AG119)</f>
        <v>0</v>
      </c>
      <c r="AL119" s="41" t="e">
        <f>HLOOKUP($AL$2,$BD$4:$BR$66,ROW(A101)-3,FALSE)</f>
        <v>#REF!</v>
      </c>
      <c r="AM119" s="33" t="e">
        <f>IF(AL119&lt;&gt;0,RANK(AL119,$AL$5:$AL$66),"")</f>
        <v>#REF!</v>
      </c>
    </row>
    <row r="120" spans="1:39" ht="18" x14ac:dyDescent="0.2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LIGUE")),"",COUNTIFS($D$5:$D$66,"&lt;&gt;"&amp;"",$D$5:$D$66,"&lt;&gt;"&amp;"NL",$D$5:$D$66,"&lt;&gt;"&amp;"HORS LIGUE",E$5:E$66,"&lt;"&amp;E120)+1),Paramètres!$B$3:$C$56,2,FALSE)*Paramètres!$N$3))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LIGUE")),"",COUNTIFS($D$5:$D$66,"&lt;&gt;"&amp;"",$D$5:$D$66,"&lt;&gt;"&amp;"NL",$D$5:$D$66,"&lt;&gt;"&amp;"HORS LIGUE",G$5:G$66,"&lt;"&amp;G120)+1),Paramètres!$B$3:$C$56,2,FALSE)*Paramètres!$N$4))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LIGUE")),"",COUNTIFS($D$5:$D$66,"&lt;&gt;"&amp;"",$D$5:$D$66,"&lt;&gt;"&amp;"NL",$D$5:$D$66,"&lt;&gt;"&amp;"HORS LIGUE",I$5:I$66,"&lt;"&amp;I120)+1),Paramètres!$B$3:$C$56,2,FALSE)*Paramètres!$N$5))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LIGUE")),"",COUNTIFS($D$5:$D$66,"&lt;&gt;"&amp;"",$D$5:$D$66,"&lt;&gt;"&amp;"NL",$D$5:$D$66,"&lt;&gt;"&amp;"HORS LIGUE",K$5:K$66,"&lt;"&amp;K120)+1),Paramètres!$B$3:$C$56,2,FALSE)*Paramètres!$N$6))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LIGUE")),"",COUNTIFS($D$5:$D$66,"&lt;&gt;"&amp;"",$D$5:$D$66,"&lt;&gt;"&amp;"NL",$D$5:$D$66,"&lt;&gt;"&amp;"HORS LIGUE",M$5:M$66,"&lt;"&amp;M120)+1),Paramètres!$B$3:$C$56,2,FALSE)*Paramètres!$N$7))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LIGUE")),"",COUNTIFS($D$5:$D$66,"&lt;&gt;"&amp;"",$D$5:$D$66,"&lt;&gt;"&amp;"NL",$D$5:$D$66,"&lt;&gt;"&amp;"HORS LIGUE",O$5:O$66,"&lt;"&amp;O120)+1),Paramètres!$B$3:$C$56,2,FALSE)*Paramètres!$N$8))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LIGUE")),"",COUNTIFS($D$5:$D$66,"&lt;&gt;"&amp;"",$D$5:$D$66,"&lt;&gt;"&amp;"NL",$D$5:$D$66,"&lt;&gt;"&amp;"HORS LIGUE",Q$5:Q$66,"&lt;"&amp;Q120)+1),Paramètres!$B$3:$C$56,2,FALSE)*Paramètres!$N$9))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LIGUE")),"",COUNTIFS($D$5:$D$66,"&lt;&gt;"&amp;"",$D$5:$D$66,"&lt;&gt;"&amp;"NL",$D$5:$D$66,"&lt;&gt;"&amp;"HORS LIGUE",S$5:S$66,"&lt;"&amp;S120)+1),Paramètres!$B$3:$C$56,2,FALSE)*Paramètres!$N$10))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LIGUE")),"",COUNTIFS($D$5:$D$66,"&lt;&gt;"&amp;"",$D$5:$D$66,"&lt;&gt;"&amp;"NL",$D$5:$D$66,"&lt;&gt;"&amp;"HORS LIGUE",U$5:U$66,"&lt;"&amp;U120)+1),Paramètres!$B$3:$C$56,2,FALSE)*Paramètres!$N$11))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LIGUE")),"",COUNTIFS($D$5:$D$66,"&lt;&gt;"&amp;"",$D$5:$D$66,"&lt;&gt;"&amp;"NL",$D$5:$D$66,"&lt;&gt;"&amp;"HORS LIGUE",W$5:W$66,"&lt;"&amp;W120)+1),Paramètres!$B$3:$C$56,2,FALSE)*Paramètres!$N$12))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LIGUE")),"",COUNTIFS($D$5:$D$66,"&lt;&gt;"&amp;"",$D$5:$D$66,"&lt;&gt;"&amp;"NL",$D$5:$D$66,"&lt;&gt;"&amp;"HORS LIGUE",Y$5:Y$66,"&lt;"&amp;Y120)+1),Paramètres!$B$3:$C$56,2,FALSE)*Paramètres!$N$13))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LIGUE")),"",COUNTIFS($D$5:$D$66,"&lt;&gt;"&amp;"",$D$5:$D$66,"&lt;&gt;"&amp;"NL",$D$5:$D$66,"&lt;&gt;"&amp;"HORS LIGUE",AA$5:AA$66,"&lt;"&amp;AA120)+1),Paramètres!$B$3:$C$56,2,FALSE)*Paramètres!$N$14))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LIGUE")),"",COUNTIFS($D$5:$D$66,"&lt;&gt;"&amp;"",$D$5:$D$66,"&lt;&gt;"&amp;"NL",$D$5:$D$66,"&lt;&gt;"&amp;"HORS LIGUE",AC$5:AC$66,"&lt;"&amp;AC120)+1),Paramètres!$B$3:$C$56,2,FALSE)*Paramètres!$N$15))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LIGUE")),"",COUNTIFS($D$5:$D$66,"&lt;&gt;"&amp;"",$D$5:$D$66,"&lt;&gt;"&amp;"NL",$D$5:$D$66,"&lt;&gt;"&amp;"HORS LIGUE",AE$5:AE$66,"&lt;"&amp;AE120)+1),Paramètres!$B$3:$C$56,2,FALSE)*Paramètres!$N$16))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LIGUE")),"",COUNTIFS($D$5:$D$66,"&lt;&gt;"&amp;"",$D$5:$D$66,"&lt;&gt;"&amp;"NL",$D$5:$D$66,"&lt;&gt;"&amp;"HORS LIGUE",AG$5:AG$66,"&lt;"&amp;AG120)+1),Paramètres!$B$3:$C$56,2,FALSE)*Paramètres!$N$17))</f>
        <v>0</v>
      </c>
      <c r="AI120" s="40">
        <f>F120+H120+J120+L120+N120+P120+R120+T120+V120+X120+Z120+AB120+AD120+AF120+AH120</f>
        <v>0</v>
      </c>
      <c r="AJ120" s="3" t="str">
        <f>IF(AI120&lt;&gt;0,RANK(AI120,$AI$5:$AI$66),"")</f>
        <v/>
      </c>
      <c r="AK120" s="5">
        <f>COUNTA(E120,G120,I120,K120,M120,O120,Q120,S120,U120,W120,Y120,AA120,AC120,AE120,AG120)</f>
        <v>0</v>
      </c>
      <c r="AL120" s="41" t="e">
        <f>HLOOKUP($AL$2,$BD$4:$BR$66,ROW(A102)-3,FALSE)</f>
        <v>#REF!</v>
      </c>
      <c r="AM120" s="33" t="e">
        <f>IF(AL120&lt;&gt;0,RANK(AL120,$AL$5:$AL$66),"")</f>
        <v>#REF!</v>
      </c>
    </row>
    <row r="121" spans="1:39" ht="18" x14ac:dyDescent="0.2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LIGUE")),"",COUNTIFS($D$5:$D$66,"&lt;&gt;"&amp;"",$D$5:$D$66,"&lt;&gt;"&amp;"NL",$D$5:$D$66,"&lt;&gt;"&amp;"HORS LIGUE",E$5:E$66,"&lt;"&amp;E121)+1),Paramètres!$B$3:$C$56,2,FALSE)*Paramètres!$N$3))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LIGUE")),"",COUNTIFS($D$5:$D$66,"&lt;&gt;"&amp;"",$D$5:$D$66,"&lt;&gt;"&amp;"NL",$D$5:$D$66,"&lt;&gt;"&amp;"HORS LIGUE",G$5:G$66,"&lt;"&amp;G121)+1),Paramètres!$B$3:$C$56,2,FALSE)*Paramètres!$N$4))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LIGUE")),"",COUNTIFS($D$5:$D$66,"&lt;&gt;"&amp;"",$D$5:$D$66,"&lt;&gt;"&amp;"NL",$D$5:$D$66,"&lt;&gt;"&amp;"HORS LIGUE",I$5:I$66,"&lt;"&amp;I121)+1),Paramètres!$B$3:$C$56,2,FALSE)*Paramètres!$N$5))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LIGUE")),"",COUNTIFS($D$5:$D$66,"&lt;&gt;"&amp;"",$D$5:$D$66,"&lt;&gt;"&amp;"NL",$D$5:$D$66,"&lt;&gt;"&amp;"HORS LIGUE",K$5:K$66,"&lt;"&amp;K121)+1),Paramètres!$B$3:$C$56,2,FALSE)*Paramètres!$N$6))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LIGUE")),"",COUNTIFS($D$5:$D$66,"&lt;&gt;"&amp;"",$D$5:$D$66,"&lt;&gt;"&amp;"NL",$D$5:$D$66,"&lt;&gt;"&amp;"HORS LIGUE",M$5:M$66,"&lt;"&amp;M121)+1),Paramètres!$B$3:$C$56,2,FALSE)*Paramètres!$N$7))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LIGUE")),"",COUNTIFS($D$5:$D$66,"&lt;&gt;"&amp;"",$D$5:$D$66,"&lt;&gt;"&amp;"NL",$D$5:$D$66,"&lt;&gt;"&amp;"HORS LIGUE",O$5:O$66,"&lt;"&amp;O121)+1),Paramètres!$B$3:$C$56,2,FALSE)*Paramètres!$N$8))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LIGUE")),"",COUNTIFS($D$5:$D$66,"&lt;&gt;"&amp;"",$D$5:$D$66,"&lt;&gt;"&amp;"NL",$D$5:$D$66,"&lt;&gt;"&amp;"HORS LIGUE",Q$5:Q$66,"&lt;"&amp;Q121)+1),Paramètres!$B$3:$C$56,2,FALSE)*Paramètres!$N$9))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LIGUE")),"",COUNTIFS($D$5:$D$66,"&lt;&gt;"&amp;"",$D$5:$D$66,"&lt;&gt;"&amp;"NL",$D$5:$D$66,"&lt;&gt;"&amp;"HORS LIGUE",S$5:S$66,"&lt;"&amp;S121)+1),Paramètres!$B$3:$C$56,2,FALSE)*Paramètres!$N$10))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LIGUE")),"",COUNTIFS($D$5:$D$66,"&lt;&gt;"&amp;"",$D$5:$D$66,"&lt;&gt;"&amp;"NL",$D$5:$D$66,"&lt;&gt;"&amp;"HORS LIGUE",U$5:U$66,"&lt;"&amp;U121)+1),Paramètres!$B$3:$C$56,2,FALSE)*Paramètres!$N$11))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LIGUE")),"",COUNTIFS($D$5:$D$66,"&lt;&gt;"&amp;"",$D$5:$D$66,"&lt;&gt;"&amp;"NL",$D$5:$D$66,"&lt;&gt;"&amp;"HORS LIGUE",W$5:W$66,"&lt;"&amp;W121)+1),Paramètres!$B$3:$C$56,2,FALSE)*Paramètres!$N$12))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LIGUE")),"",COUNTIFS($D$5:$D$66,"&lt;&gt;"&amp;"",$D$5:$D$66,"&lt;&gt;"&amp;"NL",$D$5:$D$66,"&lt;&gt;"&amp;"HORS LIGUE",Y$5:Y$66,"&lt;"&amp;Y121)+1),Paramètres!$B$3:$C$56,2,FALSE)*Paramètres!$N$13))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LIGUE")),"",COUNTIFS($D$5:$D$66,"&lt;&gt;"&amp;"",$D$5:$D$66,"&lt;&gt;"&amp;"NL",$D$5:$D$66,"&lt;&gt;"&amp;"HORS LIGUE",AA$5:AA$66,"&lt;"&amp;AA121)+1),Paramètres!$B$3:$C$56,2,FALSE)*Paramètres!$N$14))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LIGUE")),"",COUNTIFS($D$5:$D$66,"&lt;&gt;"&amp;"",$D$5:$D$66,"&lt;&gt;"&amp;"NL",$D$5:$D$66,"&lt;&gt;"&amp;"HORS LIGUE",AC$5:AC$66,"&lt;"&amp;AC121)+1),Paramètres!$B$3:$C$56,2,FALSE)*Paramètres!$N$15))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LIGUE")),"",COUNTIFS($D$5:$D$66,"&lt;&gt;"&amp;"",$D$5:$D$66,"&lt;&gt;"&amp;"NL",$D$5:$D$66,"&lt;&gt;"&amp;"HORS LIGUE",AE$5:AE$66,"&lt;"&amp;AE121)+1),Paramètres!$B$3:$C$56,2,FALSE)*Paramètres!$N$16))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LIGUE")),"",COUNTIFS($D$5:$D$66,"&lt;&gt;"&amp;"",$D$5:$D$66,"&lt;&gt;"&amp;"NL",$D$5:$D$66,"&lt;&gt;"&amp;"HORS LIGUE",AG$5:AG$66,"&lt;"&amp;AG121)+1),Paramètres!$B$3:$C$56,2,FALSE)*Paramètres!$N$17))</f>
        <v>0</v>
      </c>
      <c r="AI121" s="40">
        <f>F121+H121+J121+L121+N121+P121+R121+T121+V121+X121+Z121+AB121+AD121+AF121+AH121</f>
        <v>0</v>
      </c>
      <c r="AJ121" s="3" t="str">
        <f>IF(AI121&lt;&gt;0,RANK(AI121,$AI$5:$AI$66),"")</f>
        <v/>
      </c>
      <c r="AK121" s="5">
        <f>COUNTA(E121,G121,I121,K121,M121,O121,Q121,S121,U121,W121,Y121,AA121,AC121,AE121,AG121)</f>
        <v>0</v>
      </c>
      <c r="AL121" s="41" t="e">
        <f>HLOOKUP($AL$2,$BD$4:$BR$66,ROW(A103)-3,FALSE)</f>
        <v>#REF!</v>
      </c>
      <c r="AM121" s="33" t="e">
        <f>IF(AL121&lt;&gt;0,RANK(AL121,$AL$5:$AL$66),"")</f>
        <v>#REF!</v>
      </c>
    </row>
    <row r="122" spans="1:39" ht="18" x14ac:dyDescent="0.2">
      <c r="A122" s="14"/>
      <c r="B122" s="64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LIGUE")),"",COUNTIFS($D$5:$D$66,"&lt;&gt;"&amp;"",$D$5:$D$66,"&lt;&gt;"&amp;"NL",$D$5:$D$66,"&lt;&gt;"&amp;"HORS LIGUE",E$5:E$66,"&lt;"&amp;E122)+1),Paramètres!$B$3:$C$56,2,FALSE)*Paramètres!$N$3))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LIGUE")),"",COUNTIFS($D$5:$D$66,"&lt;&gt;"&amp;"",$D$5:$D$66,"&lt;&gt;"&amp;"NL",$D$5:$D$66,"&lt;&gt;"&amp;"HORS LIGUE",G$5:G$66,"&lt;"&amp;G122)+1),Paramètres!$B$3:$C$56,2,FALSE)*Paramètres!$N$4))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LIGUE")),"",COUNTIFS($D$5:$D$66,"&lt;&gt;"&amp;"",$D$5:$D$66,"&lt;&gt;"&amp;"NL",$D$5:$D$66,"&lt;&gt;"&amp;"HORS LIGUE",I$5:I$66,"&lt;"&amp;I122)+1),Paramètres!$B$3:$C$56,2,FALSE)*Paramètres!$N$5))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LIGUE")),"",COUNTIFS($D$5:$D$66,"&lt;&gt;"&amp;"",$D$5:$D$66,"&lt;&gt;"&amp;"NL",$D$5:$D$66,"&lt;&gt;"&amp;"HORS LIGUE",K$5:K$66,"&lt;"&amp;K122)+1),Paramètres!$B$3:$C$56,2,FALSE)*Paramètres!$N$6))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LIGUE")),"",COUNTIFS($D$5:$D$66,"&lt;&gt;"&amp;"",$D$5:$D$66,"&lt;&gt;"&amp;"NL",$D$5:$D$66,"&lt;&gt;"&amp;"HORS LIGUE",M$5:M$66,"&lt;"&amp;M122)+1),Paramètres!$B$3:$C$56,2,FALSE)*Paramètres!$N$7))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LIGUE")),"",COUNTIFS($D$5:$D$66,"&lt;&gt;"&amp;"",$D$5:$D$66,"&lt;&gt;"&amp;"NL",$D$5:$D$66,"&lt;&gt;"&amp;"HORS LIGUE",O$5:O$66,"&lt;"&amp;O122)+1),Paramètres!$B$3:$C$56,2,FALSE)*Paramètres!$N$8))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LIGUE")),"",COUNTIFS($D$5:$D$66,"&lt;&gt;"&amp;"",$D$5:$D$66,"&lt;&gt;"&amp;"NL",$D$5:$D$66,"&lt;&gt;"&amp;"HORS LIGUE",Q$5:Q$66,"&lt;"&amp;Q122)+1),Paramètres!$B$3:$C$56,2,FALSE)*Paramètres!$N$9))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LIGUE")),"",COUNTIFS($D$5:$D$66,"&lt;&gt;"&amp;"",$D$5:$D$66,"&lt;&gt;"&amp;"NL",$D$5:$D$66,"&lt;&gt;"&amp;"HORS LIGUE",S$5:S$66,"&lt;"&amp;S122)+1),Paramètres!$B$3:$C$56,2,FALSE)*Paramètres!$N$10))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LIGUE")),"",COUNTIFS($D$5:$D$66,"&lt;&gt;"&amp;"",$D$5:$D$66,"&lt;&gt;"&amp;"NL",$D$5:$D$66,"&lt;&gt;"&amp;"HORS LIGUE",U$5:U$66,"&lt;"&amp;U122)+1),Paramètres!$B$3:$C$56,2,FALSE)*Paramètres!$N$11))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LIGUE")),"",COUNTIFS($D$5:$D$66,"&lt;&gt;"&amp;"",$D$5:$D$66,"&lt;&gt;"&amp;"NL",$D$5:$D$66,"&lt;&gt;"&amp;"HORS LIGUE",W$5:W$66,"&lt;"&amp;W122)+1),Paramètres!$B$3:$C$56,2,FALSE)*Paramètres!$N$12))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LIGUE")),"",COUNTIFS($D$5:$D$66,"&lt;&gt;"&amp;"",$D$5:$D$66,"&lt;&gt;"&amp;"NL",$D$5:$D$66,"&lt;&gt;"&amp;"HORS LIGUE",Y$5:Y$66,"&lt;"&amp;Y122)+1),Paramètres!$B$3:$C$56,2,FALSE)*Paramètres!$N$13))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LIGUE")),"",COUNTIFS($D$5:$D$66,"&lt;&gt;"&amp;"",$D$5:$D$66,"&lt;&gt;"&amp;"NL",$D$5:$D$66,"&lt;&gt;"&amp;"HORS LIGUE",AA$5:AA$66,"&lt;"&amp;AA122)+1),Paramètres!$B$3:$C$56,2,FALSE)*Paramètres!$N$14))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LIGUE")),"",COUNTIFS($D$5:$D$66,"&lt;&gt;"&amp;"",$D$5:$D$66,"&lt;&gt;"&amp;"NL",$D$5:$D$66,"&lt;&gt;"&amp;"HORS LIGUE",AC$5:AC$66,"&lt;"&amp;AC122)+1),Paramètres!$B$3:$C$56,2,FALSE)*Paramètres!$N$15))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LIGUE")),"",COUNTIFS($D$5:$D$66,"&lt;&gt;"&amp;"",$D$5:$D$66,"&lt;&gt;"&amp;"NL",$D$5:$D$66,"&lt;&gt;"&amp;"HORS LIGUE",AE$5:AE$66,"&lt;"&amp;AE122)+1),Paramètres!$B$3:$C$56,2,FALSE)*Paramètres!$N$16))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LIGUE")),"",COUNTIFS($D$5:$D$66,"&lt;&gt;"&amp;"",$D$5:$D$66,"&lt;&gt;"&amp;"NL",$D$5:$D$66,"&lt;&gt;"&amp;"HORS LIGUE",AG$5:AG$66,"&lt;"&amp;AG122)+1),Paramètres!$B$3:$C$56,2,FALSE)*Paramètres!$N$17))</f>
        <v>0</v>
      </c>
      <c r="AI122" s="40">
        <f>F122+H122+J122+L122+N122+P122+R122+T122+V122+X122+Z122+AB122+AD122+AF122+AH122</f>
        <v>0</v>
      </c>
      <c r="AJ122" s="3" t="str">
        <f>IF(AI122&lt;&gt;0,RANK(AI122,$AI$5:$AI$66),"")</f>
        <v/>
      </c>
      <c r="AK122" s="5">
        <f>COUNTA(E122,G122,I122,K122,M122,O122,Q122,S122,U122,W122,Y122,AA122,AC122,AE122,AG122)</f>
        <v>0</v>
      </c>
      <c r="AL122" s="41" t="e">
        <f>HLOOKUP($AL$2,$BD$4:$BR$66,ROW(A104)-3,FALSE)</f>
        <v>#REF!</v>
      </c>
      <c r="AM122" s="33" t="e">
        <f>IF(AL122&lt;&gt;0,RANK(AL122,$AL$5:$AL$66),"")</f>
        <v>#REF!</v>
      </c>
    </row>
    <row r="123" spans="1:39" ht="18" x14ac:dyDescent="0.2">
      <c r="A123" s="14"/>
      <c r="B123" s="64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LIGUE")),"",COUNTIFS($D$5:$D$66,"&lt;&gt;"&amp;"",$D$5:$D$66,"&lt;&gt;"&amp;"NL",$D$5:$D$66,"&lt;&gt;"&amp;"HORS LIGUE",E$5:E$66,"&lt;"&amp;E123)+1),Paramètres!$B$3:$C$56,2,FALSE)*Paramètres!$N$3))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LIGUE")),"",COUNTIFS($D$5:$D$66,"&lt;&gt;"&amp;"",$D$5:$D$66,"&lt;&gt;"&amp;"NL",$D$5:$D$66,"&lt;&gt;"&amp;"HORS LIGUE",G$5:G$66,"&lt;"&amp;G123)+1),Paramètres!$B$3:$C$56,2,FALSE)*Paramètres!$N$4))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LIGUE")),"",COUNTIFS($D$5:$D$66,"&lt;&gt;"&amp;"",$D$5:$D$66,"&lt;&gt;"&amp;"NL",$D$5:$D$66,"&lt;&gt;"&amp;"HORS LIGUE",I$5:I$66,"&lt;"&amp;I123)+1),Paramètres!$B$3:$C$56,2,FALSE)*Paramètres!$N$5))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LIGUE")),"",COUNTIFS($D$5:$D$66,"&lt;&gt;"&amp;"",$D$5:$D$66,"&lt;&gt;"&amp;"NL",$D$5:$D$66,"&lt;&gt;"&amp;"HORS LIGUE",K$5:K$66,"&lt;"&amp;K123)+1),Paramètres!$B$3:$C$56,2,FALSE)*Paramètres!$N$6))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LIGUE")),"",COUNTIFS($D$5:$D$66,"&lt;&gt;"&amp;"",$D$5:$D$66,"&lt;&gt;"&amp;"NL",$D$5:$D$66,"&lt;&gt;"&amp;"HORS LIGUE",M$5:M$66,"&lt;"&amp;M123)+1),Paramètres!$B$3:$C$56,2,FALSE)*Paramètres!$N$7))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LIGUE")),"",COUNTIFS($D$5:$D$66,"&lt;&gt;"&amp;"",$D$5:$D$66,"&lt;&gt;"&amp;"NL",$D$5:$D$66,"&lt;&gt;"&amp;"HORS LIGUE",O$5:O$66,"&lt;"&amp;O123)+1),Paramètres!$B$3:$C$56,2,FALSE)*Paramètres!$N$8))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LIGUE")),"",COUNTIFS($D$5:$D$66,"&lt;&gt;"&amp;"",$D$5:$D$66,"&lt;&gt;"&amp;"NL",$D$5:$D$66,"&lt;&gt;"&amp;"HORS LIGUE",Q$5:Q$66,"&lt;"&amp;Q123)+1),Paramètres!$B$3:$C$56,2,FALSE)*Paramètres!$N$9))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LIGUE")),"",COUNTIFS($D$5:$D$66,"&lt;&gt;"&amp;"",$D$5:$D$66,"&lt;&gt;"&amp;"NL",$D$5:$D$66,"&lt;&gt;"&amp;"HORS LIGUE",S$5:S$66,"&lt;"&amp;S123)+1),Paramètres!$B$3:$C$56,2,FALSE)*Paramètres!$N$10))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LIGUE")),"",COUNTIFS($D$5:$D$66,"&lt;&gt;"&amp;"",$D$5:$D$66,"&lt;&gt;"&amp;"NL",$D$5:$D$66,"&lt;&gt;"&amp;"HORS LIGUE",U$5:U$66,"&lt;"&amp;U123)+1),Paramètres!$B$3:$C$56,2,FALSE)*Paramètres!$N$11))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LIGUE")),"",COUNTIFS($D$5:$D$66,"&lt;&gt;"&amp;"",$D$5:$D$66,"&lt;&gt;"&amp;"NL",$D$5:$D$66,"&lt;&gt;"&amp;"HORS LIGUE",W$5:W$66,"&lt;"&amp;W123)+1),Paramètres!$B$3:$C$56,2,FALSE)*Paramètres!$N$12))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LIGUE")),"",COUNTIFS($D$5:$D$66,"&lt;&gt;"&amp;"",$D$5:$D$66,"&lt;&gt;"&amp;"NL",$D$5:$D$66,"&lt;&gt;"&amp;"HORS LIGUE",Y$5:Y$66,"&lt;"&amp;Y123)+1),Paramètres!$B$3:$C$56,2,FALSE)*Paramètres!$N$13))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LIGUE")),"",COUNTIFS($D$5:$D$66,"&lt;&gt;"&amp;"",$D$5:$D$66,"&lt;&gt;"&amp;"NL",$D$5:$D$66,"&lt;&gt;"&amp;"HORS LIGUE",AA$5:AA$66,"&lt;"&amp;AA123)+1),Paramètres!$B$3:$C$56,2,FALSE)*Paramètres!$N$14))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LIGUE")),"",COUNTIFS($D$5:$D$66,"&lt;&gt;"&amp;"",$D$5:$D$66,"&lt;&gt;"&amp;"NL",$D$5:$D$66,"&lt;&gt;"&amp;"HORS LIGUE",AC$5:AC$66,"&lt;"&amp;AC123)+1),Paramètres!$B$3:$C$56,2,FALSE)*Paramètres!$N$15))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LIGUE")),"",COUNTIFS($D$5:$D$66,"&lt;&gt;"&amp;"",$D$5:$D$66,"&lt;&gt;"&amp;"NL",$D$5:$D$66,"&lt;&gt;"&amp;"HORS LIGUE",AE$5:AE$66,"&lt;"&amp;AE123)+1),Paramètres!$B$3:$C$56,2,FALSE)*Paramètres!$N$16))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LIGUE")),"",COUNTIFS($D$5:$D$66,"&lt;&gt;"&amp;"",$D$5:$D$66,"&lt;&gt;"&amp;"NL",$D$5:$D$66,"&lt;&gt;"&amp;"HORS LIGUE",AG$5:AG$66,"&lt;"&amp;AG123)+1),Paramètres!$B$3:$C$56,2,FALSE)*Paramètres!$N$17))</f>
        <v>0</v>
      </c>
      <c r="AI123" s="40">
        <f>F123+H123+J123+L123+N123+P123+R123+T123+V123+X123+Z123+AB123+AD123+AF123+AH123</f>
        <v>0</v>
      </c>
      <c r="AJ123" s="3" t="str">
        <f>IF(AI123&lt;&gt;0,RANK(AI123,$AI$5:$AI$66),"")</f>
        <v/>
      </c>
      <c r="AK123" s="5">
        <f>COUNTA(E123,G123,I123,K123,M123,O123,Q123,S123,U123,W123,Y123,AA123,AC123,AE123,AG123)</f>
        <v>0</v>
      </c>
      <c r="AL123" s="41" t="e">
        <f>HLOOKUP($AL$2,$BD$4:$BR$66,ROW(A105)-3,FALSE)</f>
        <v>#REF!</v>
      </c>
      <c r="AM123" s="33" t="e">
        <f>IF(AL123&lt;&gt;0,RANK(AL123,$AL$5:$AL$66),"")</f>
        <v>#REF!</v>
      </c>
    </row>
    <row r="124" spans="1:39" ht="18" x14ac:dyDescent="0.2">
      <c r="A124" s="14"/>
      <c r="B124" s="64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LIGUE")),"",COUNTIFS($D$5:$D$66,"&lt;&gt;"&amp;"",$D$5:$D$66,"&lt;&gt;"&amp;"NL",$D$5:$D$66,"&lt;&gt;"&amp;"HORS LIGUE",E$5:E$66,"&lt;"&amp;E124)+1),Paramètres!$B$3:$C$56,2,FALSE)*Paramètres!$N$3))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LIGUE")),"",COUNTIFS($D$5:$D$66,"&lt;&gt;"&amp;"",$D$5:$D$66,"&lt;&gt;"&amp;"NL",$D$5:$D$66,"&lt;&gt;"&amp;"HORS LIGUE",G$5:G$66,"&lt;"&amp;G124)+1),Paramètres!$B$3:$C$56,2,FALSE)*Paramètres!$N$4))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LIGUE")),"",COUNTIFS($D$5:$D$66,"&lt;&gt;"&amp;"",$D$5:$D$66,"&lt;&gt;"&amp;"NL",$D$5:$D$66,"&lt;&gt;"&amp;"HORS LIGUE",I$5:I$66,"&lt;"&amp;I124)+1),Paramètres!$B$3:$C$56,2,FALSE)*Paramètres!$N$5))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LIGUE")),"",COUNTIFS($D$5:$D$66,"&lt;&gt;"&amp;"",$D$5:$D$66,"&lt;&gt;"&amp;"NL",$D$5:$D$66,"&lt;&gt;"&amp;"HORS LIGUE",K$5:K$66,"&lt;"&amp;K124)+1),Paramètres!$B$3:$C$56,2,FALSE)*Paramètres!$N$6))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LIGUE")),"",COUNTIFS($D$5:$D$66,"&lt;&gt;"&amp;"",$D$5:$D$66,"&lt;&gt;"&amp;"NL",$D$5:$D$66,"&lt;&gt;"&amp;"HORS LIGUE",M$5:M$66,"&lt;"&amp;M124)+1),Paramètres!$B$3:$C$56,2,FALSE)*Paramètres!$N$7))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LIGUE")),"",COUNTIFS($D$5:$D$66,"&lt;&gt;"&amp;"",$D$5:$D$66,"&lt;&gt;"&amp;"NL",$D$5:$D$66,"&lt;&gt;"&amp;"HORS LIGUE",O$5:O$66,"&lt;"&amp;O124)+1),Paramètres!$B$3:$C$56,2,FALSE)*Paramètres!$N$8))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LIGUE")),"",COUNTIFS($D$5:$D$66,"&lt;&gt;"&amp;"",$D$5:$D$66,"&lt;&gt;"&amp;"NL",$D$5:$D$66,"&lt;&gt;"&amp;"HORS LIGUE",Q$5:Q$66,"&lt;"&amp;Q124)+1),Paramètres!$B$3:$C$56,2,FALSE)*Paramètres!$N$9))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LIGUE")),"",COUNTIFS($D$5:$D$66,"&lt;&gt;"&amp;"",$D$5:$D$66,"&lt;&gt;"&amp;"NL",$D$5:$D$66,"&lt;&gt;"&amp;"HORS LIGUE",S$5:S$66,"&lt;"&amp;S124)+1),Paramètres!$B$3:$C$56,2,FALSE)*Paramètres!$N$10))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LIGUE")),"",COUNTIFS($D$5:$D$66,"&lt;&gt;"&amp;"",$D$5:$D$66,"&lt;&gt;"&amp;"NL",$D$5:$D$66,"&lt;&gt;"&amp;"HORS LIGUE",U$5:U$66,"&lt;"&amp;U124)+1),Paramètres!$B$3:$C$56,2,FALSE)*Paramètres!$N$11))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LIGUE")),"",COUNTIFS($D$5:$D$66,"&lt;&gt;"&amp;"",$D$5:$D$66,"&lt;&gt;"&amp;"NL",$D$5:$D$66,"&lt;&gt;"&amp;"HORS LIGUE",W$5:W$66,"&lt;"&amp;W124)+1),Paramètres!$B$3:$C$56,2,FALSE)*Paramètres!$N$12))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LIGUE")),"",COUNTIFS($D$5:$D$66,"&lt;&gt;"&amp;"",$D$5:$D$66,"&lt;&gt;"&amp;"NL",$D$5:$D$66,"&lt;&gt;"&amp;"HORS LIGUE",Y$5:Y$66,"&lt;"&amp;Y124)+1),Paramètres!$B$3:$C$56,2,FALSE)*Paramètres!$N$13))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LIGUE")),"",COUNTIFS($D$5:$D$66,"&lt;&gt;"&amp;"",$D$5:$D$66,"&lt;&gt;"&amp;"NL",$D$5:$D$66,"&lt;&gt;"&amp;"HORS LIGUE",AA$5:AA$66,"&lt;"&amp;AA124)+1),Paramètres!$B$3:$C$56,2,FALSE)*Paramètres!$N$14))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LIGUE")),"",COUNTIFS($D$5:$D$66,"&lt;&gt;"&amp;"",$D$5:$D$66,"&lt;&gt;"&amp;"NL",$D$5:$D$66,"&lt;&gt;"&amp;"HORS LIGUE",AC$5:AC$66,"&lt;"&amp;AC124)+1),Paramètres!$B$3:$C$56,2,FALSE)*Paramètres!$N$15))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LIGUE")),"",COUNTIFS($D$5:$D$66,"&lt;&gt;"&amp;"",$D$5:$D$66,"&lt;&gt;"&amp;"NL",$D$5:$D$66,"&lt;&gt;"&amp;"HORS LIGUE",AE$5:AE$66,"&lt;"&amp;AE124)+1),Paramètres!$B$3:$C$56,2,FALSE)*Paramètres!$N$16))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LIGUE")),"",COUNTIFS($D$5:$D$66,"&lt;&gt;"&amp;"",$D$5:$D$66,"&lt;&gt;"&amp;"NL",$D$5:$D$66,"&lt;&gt;"&amp;"HORS LIGUE",AG$5:AG$66,"&lt;"&amp;AG124)+1),Paramètres!$B$3:$C$56,2,FALSE)*Paramètres!$N$17))</f>
        <v>0</v>
      </c>
      <c r="AI124" s="40">
        <f>F124+H124+J124+L124+N124+P124+R124+T124+V124+X124+Z124+AB124+AD124+AF124+AH124</f>
        <v>0</v>
      </c>
      <c r="AJ124" s="3" t="str">
        <f>IF(AI124&lt;&gt;0,RANK(AI124,$AI$5:$AI$66),"")</f>
        <v/>
      </c>
      <c r="AK124" s="5">
        <f>COUNTA(E124,G124,I124,K124,M124,O124,Q124,S124,U124,W124,Y124,AA124,AC124,AE124,AG124)</f>
        <v>0</v>
      </c>
      <c r="AL124" s="41" t="e">
        <f>HLOOKUP($AL$2,$BD$4:$BR$66,ROW(A106)-3,FALSE)</f>
        <v>#REF!</v>
      </c>
      <c r="AM124" s="33" t="e">
        <f>IF(AL124&lt;&gt;0,RANK(AL124,$AL$5:$AL$66),"")</f>
        <v>#REF!</v>
      </c>
    </row>
    <row r="125" spans="1:39" ht="18" x14ac:dyDescent="0.2">
      <c r="A125" s="14"/>
      <c r="B125" s="64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LIGUE")),"",COUNTIFS($D$5:$D$66,"&lt;&gt;"&amp;"",$D$5:$D$66,"&lt;&gt;"&amp;"NL",$D$5:$D$66,"&lt;&gt;"&amp;"HORS LIGUE",E$5:E$66,"&lt;"&amp;E125)+1),Paramètres!$B$3:$C$56,2,FALSE)*Paramètres!$N$3))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LIGUE")),"",COUNTIFS($D$5:$D$66,"&lt;&gt;"&amp;"",$D$5:$D$66,"&lt;&gt;"&amp;"NL",$D$5:$D$66,"&lt;&gt;"&amp;"HORS LIGUE",G$5:G$66,"&lt;"&amp;G125)+1),Paramètres!$B$3:$C$56,2,FALSE)*Paramètres!$N$4))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LIGUE")),"",COUNTIFS($D$5:$D$66,"&lt;&gt;"&amp;"",$D$5:$D$66,"&lt;&gt;"&amp;"NL",$D$5:$D$66,"&lt;&gt;"&amp;"HORS LIGUE",I$5:I$66,"&lt;"&amp;I125)+1),Paramètres!$B$3:$C$56,2,FALSE)*Paramètres!$N$5))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LIGUE")),"",COUNTIFS($D$5:$D$66,"&lt;&gt;"&amp;"",$D$5:$D$66,"&lt;&gt;"&amp;"NL",$D$5:$D$66,"&lt;&gt;"&amp;"HORS LIGUE",K$5:K$66,"&lt;"&amp;K125)+1),Paramètres!$B$3:$C$56,2,FALSE)*Paramètres!$N$6))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LIGUE")),"",COUNTIFS($D$5:$D$66,"&lt;&gt;"&amp;"",$D$5:$D$66,"&lt;&gt;"&amp;"NL",$D$5:$D$66,"&lt;&gt;"&amp;"HORS LIGUE",M$5:M$66,"&lt;"&amp;M125)+1),Paramètres!$B$3:$C$56,2,FALSE)*Paramètres!$N$7))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LIGUE")),"",COUNTIFS($D$5:$D$66,"&lt;&gt;"&amp;"",$D$5:$D$66,"&lt;&gt;"&amp;"NL",$D$5:$D$66,"&lt;&gt;"&amp;"HORS LIGUE",O$5:O$66,"&lt;"&amp;O125)+1),Paramètres!$B$3:$C$56,2,FALSE)*Paramètres!$N$8))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LIGUE")),"",COUNTIFS($D$5:$D$66,"&lt;&gt;"&amp;"",$D$5:$D$66,"&lt;&gt;"&amp;"NL",$D$5:$D$66,"&lt;&gt;"&amp;"HORS LIGUE",Q$5:Q$66,"&lt;"&amp;Q125)+1),Paramètres!$B$3:$C$56,2,FALSE)*Paramètres!$N$9))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LIGUE")),"",COUNTIFS($D$5:$D$66,"&lt;&gt;"&amp;"",$D$5:$D$66,"&lt;&gt;"&amp;"NL",$D$5:$D$66,"&lt;&gt;"&amp;"HORS LIGUE",S$5:S$66,"&lt;"&amp;S125)+1),Paramètres!$B$3:$C$56,2,FALSE)*Paramètres!$N$10))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LIGUE")),"",COUNTIFS($D$5:$D$66,"&lt;&gt;"&amp;"",$D$5:$D$66,"&lt;&gt;"&amp;"NL",$D$5:$D$66,"&lt;&gt;"&amp;"HORS LIGUE",U$5:U$66,"&lt;"&amp;U125)+1),Paramètres!$B$3:$C$56,2,FALSE)*Paramètres!$N$11))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LIGUE")),"",COUNTIFS($D$5:$D$66,"&lt;&gt;"&amp;"",$D$5:$D$66,"&lt;&gt;"&amp;"NL",$D$5:$D$66,"&lt;&gt;"&amp;"HORS LIGUE",W$5:W$66,"&lt;"&amp;W125)+1),Paramètres!$B$3:$C$56,2,FALSE)*Paramètres!$N$12))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LIGUE")),"",COUNTIFS($D$5:$D$66,"&lt;&gt;"&amp;"",$D$5:$D$66,"&lt;&gt;"&amp;"NL",$D$5:$D$66,"&lt;&gt;"&amp;"HORS LIGUE",Y$5:Y$66,"&lt;"&amp;Y125)+1),Paramètres!$B$3:$C$56,2,FALSE)*Paramètres!$N$13))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LIGUE")),"",COUNTIFS($D$5:$D$66,"&lt;&gt;"&amp;"",$D$5:$D$66,"&lt;&gt;"&amp;"NL",$D$5:$D$66,"&lt;&gt;"&amp;"HORS LIGUE",AA$5:AA$66,"&lt;"&amp;AA125)+1),Paramètres!$B$3:$C$56,2,FALSE)*Paramètres!$N$14))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LIGUE")),"",COUNTIFS($D$5:$D$66,"&lt;&gt;"&amp;"",$D$5:$D$66,"&lt;&gt;"&amp;"NL",$D$5:$D$66,"&lt;&gt;"&amp;"HORS LIGUE",AC$5:AC$66,"&lt;"&amp;AC125)+1),Paramètres!$B$3:$C$56,2,FALSE)*Paramètres!$N$15))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LIGUE")),"",COUNTIFS($D$5:$D$66,"&lt;&gt;"&amp;"",$D$5:$D$66,"&lt;&gt;"&amp;"NL",$D$5:$D$66,"&lt;&gt;"&amp;"HORS LIGUE",AE$5:AE$66,"&lt;"&amp;AE125)+1),Paramètres!$B$3:$C$56,2,FALSE)*Paramètres!$N$16))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LIGUE")),"",COUNTIFS($D$5:$D$66,"&lt;&gt;"&amp;"",$D$5:$D$66,"&lt;&gt;"&amp;"NL",$D$5:$D$66,"&lt;&gt;"&amp;"HORS LIGUE",AG$5:AG$66,"&lt;"&amp;AG125)+1),Paramètres!$B$3:$C$56,2,FALSE)*Paramètres!$N$17))</f>
        <v>0</v>
      </c>
      <c r="AI125" s="40">
        <f>F125+H125+J125+L125+N125+P125+R125+T125+V125+X125+Z125+AB125+AD125+AF125+AH125</f>
        <v>0</v>
      </c>
      <c r="AJ125" s="3" t="str">
        <f>IF(AI125&lt;&gt;0,RANK(AI125,$AI$5:$AI$66),"")</f>
        <v/>
      </c>
      <c r="AK125" s="5">
        <f>COUNTA(E125,G125,I125,K125,M125,O125,Q125,S125,U125,W125,Y125,AA125,AC125,AE125,AG125)</f>
        <v>0</v>
      </c>
      <c r="AL125" s="41" t="e">
        <f>HLOOKUP($AL$2,$BD$4:$BR$66,ROW(A107)-3,FALSE)</f>
        <v>#REF!</v>
      </c>
      <c r="AM125" s="33" t="e">
        <f>IF(AL125&lt;&gt;0,RANK(AL125,$AL$5:$AL$66),"")</f>
        <v>#REF!</v>
      </c>
    </row>
    <row r="126" spans="1:39" ht="18" x14ac:dyDescent="0.2">
      <c r="A126" s="14"/>
      <c r="B126" s="64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LIGUE")),"",COUNTIFS($D$5:$D$66,"&lt;&gt;"&amp;"",$D$5:$D$66,"&lt;&gt;"&amp;"NL",$D$5:$D$66,"&lt;&gt;"&amp;"HORS LIGUE",E$5:E$66,"&lt;"&amp;E126)+1),Paramètres!$B$3:$C$56,2,FALSE)*Paramètres!$N$3))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LIGUE")),"",COUNTIFS($D$5:$D$66,"&lt;&gt;"&amp;"",$D$5:$D$66,"&lt;&gt;"&amp;"NL",$D$5:$D$66,"&lt;&gt;"&amp;"HORS LIGUE",G$5:G$66,"&lt;"&amp;G126)+1),Paramètres!$B$3:$C$56,2,FALSE)*Paramètres!$N$4))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LIGUE")),"",COUNTIFS($D$5:$D$66,"&lt;&gt;"&amp;"",$D$5:$D$66,"&lt;&gt;"&amp;"NL",$D$5:$D$66,"&lt;&gt;"&amp;"HORS LIGUE",I$5:I$66,"&lt;"&amp;I126)+1),Paramètres!$B$3:$C$56,2,FALSE)*Paramètres!$N$5))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LIGUE")),"",COUNTIFS($D$5:$D$66,"&lt;&gt;"&amp;"",$D$5:$D$66,"&lt;&gt;"&amp;"NL",$D$5:$D$66,"&lt;&gt;"&amp;"HORS LIGUE",K$5:K$66,"&lt;"&amp;K126)+1),Paramètres!$B$3:$C$56,2,FALSE)*Paramètres!$N$6))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LIGUE")),"",COUNTIFS($D$5:$D$66,"&lt;&gt;"&amp;"",$D$5:$D$66,"&lt;&gt;"&amp;"NL",$D$5:$D$66,"&lt;&gt;"&amp;"HORS LIGUE",M$5:M$66,"&lt;"&amp;M126)+1),Paramètres!$B$3:$C$56,2,FALSE)*Paramètres!$N$7))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LIGUE")),"",COUNTIFS($D$5:$D$66,"&lt;&gt;"&amp;"",$D$5:$D$66,"&lt;&gt;"&amp;"NL",$D$5:$D$66,"&lt;&gt;"&amp;"HORS LIGUE",O$5:O$66,"&lt;"&amp;O126)+1),Paramètres!$B$3:$C$56,2,FALSE)*Paramètres!$N$8))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LIGUE")),"",COUNTIFS($D$5:$D$66,"&lt;&gt;"&amp;"",$D$5:$D$66,"&lt;&gt;"&amp;"NL",$D$5:$D$66,"&lt;&gt;"&amp;"HORS LIGUE",Q$5:Q$66,"&lt;"&amp;Q126)+1),Paramètres!$B$3:$C$56,2,FALSE)*Paramètres!$N$9))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LIGUE")),"",COUNTIFS($D$5:$D$66,"&lt;&gt;"&amp;"",$D$5:$D$66,"&lt;&gt;"&amp;"NL",$D$5:$D$66,"&lt;&gt;"&amp;"HORS LIGUE",S$5:S$66,"&lt;"&amp;S126)+1),Paramètres!$B$3:$C$56,2,FALSE)*Paramètres!$N$10))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LIGUE")),"",COUNTIFS($D$5:$D$66,"&lt;&gt;"&amp;"",$D$5:$D$66,"&lt;&gt;"&amp;"NL",$D$5:$D$66,"&lt;&gt;"&amp;"HORS LIGUE",U$5:U$66,"&lt;"&amp;U126)+1),Paramètres!$B$3:$C$56,2,FALSE)*Paramètres!$N$11))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LIGUE")),"",COUNTIFS($D$5:$D$66,"&lt;&gt;"&amp;"",$D$5:$D$66,"&lt;&gt;"&amp;"NL",$D$5:$D$66,"&lt;&gt;"&amp;"HORS LIGUE",W$5:W$66,"&lt;"&amp;W126)+1),Paramètres!$B$3:$C$56,2,FALSE)*Paramètres!$N$12))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LIGUE")),"",COUNTIFS($D$5:$D$66,"&lt;&gt;"&amp;"",$D$5:$D$66,"&lt;&gt;"&amp;"NL",$D$5:$D$66,"&lt;&gt;"&amp;"HORS LIGUE",Y$5:Y$66,"&lt;"&amp;Y126)+1),Paramètres!$B$3:$C$56,2,FALSE)*Paramètres!$N$13))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LIGUE")),"",COUNTIFS($D$5:$D$66,"&lt;&gt;"&amp;"",$D$5:$D$66,"&lt;&gt;"&amp;"NL",$D$5:$D$66,"&lt;&gt;"&amp;"HORS LIGUE",AA$5:AA$66,"&lt;"&amp;AA126)+1),Paramètres!$B$3:$C$56,2,FALSE)*Paramètres!$N$14))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LIGUE")),"",COUNTIFS($D$5:$D$66,"&lt;&gt;"&amp;"",$D$5:$D$66,"&lt;&gt;"&amp;"NL",$D$5:$D$66,"&lt;&gt;"&amp;"HORS LIGUE",AC$5:AC$66,"&lt;"&amp;AC126)+1),Paramètres!$B$3:$C$56,2,FALSE)*Paramètres!$N$15))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LIGUE")),"",COUNTIFS($D$5:$D$66,"&lt;&gt;"&amp;"",$D$5:$D$66,"&lt;&gt;"&amp;"NL",$D$5:$D$66,"&lt;&gt;"&amp;"HORS LIGUE",AE$5:AE$66,"&lt;"&amp;AE126)+1),Paramètres!$B$3:$C$56,2,FALSE)*Paramètres!$N$16))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LIGUE")),"",COUNTIFS($D$5:$D$66,"&lt;&gt;"&amp;"",$D$5:$D$66,"&lt;&gt;"&amp;"NL",$D$5:$D$66,"&lt;&gt;"&amp;"HORS LIGUE",AG$5:AG$66,"&lt;"&amp;AG126)+1),Paramètres!$B$3:$C$56,2,FALSE)*Paramètres!$N$17))</f>
        <v>0</v>
      </c>
      <c r="AI126" s="40">
        <f>F126+H126+J126+L126+N126+P126+R126+T126+V126+X126+Z126+AB126+AD126+AF126+AH126</f>
        <v>0</v>
      </c>
      <c r="AJ126" s="3" t="str">
        <f>IF(AI126&lt;&gt;0,RANK(AI126,$AI$5:$AI$66),"")</f>
        <v/>
      </c>
      <c r="AK126" s="5">
        <f>COUNTA(E126,G126,I126,K126,M126,O126,Q126,S126,U126,W126,Y126,AA126,AC126,AE126,AG126)</f>
        <v>0</v>
      </c>
      <c r="AL126" s="41" t="e">
        <f>HLOOKUP($AL$2,$BD$4:$BR$66,ROW(A108)-3,FALSE)</f>
        <v>#REF!</v>
      </c>
      <c r="AM126" s="33" t="e">
        <f>IF(AL126&lt;&gt;0,RANK(AL126,$AL$5:$AL$66),"")</f>
        <v>#REF!</v>
      </c>
    </row>
    <row r="127" spans="1:39" ht="18" x14ac:dyDescent="0.2">
      <c r="A127" s="14"/>
      <c r="B127" s="64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LIGUE")),"",COUNTIFS($D$5:$D$66,"&lt;&gt;"&amp;"",$D$5:$D$66,"&lt;&gt;"&amp;"NL",$D$5:$D$66,"&lt;&gt;"&amp;"HORS LIGUE",E$5:E$66,"&lt;"&amp;E127)+1),Paramètres!$B$3:$C$56,2,FALSE)*Paramètres!$N$3))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LIGUE")),"",COUNTIFS($D$5:$D$66,"&lt;&gt;"&amp;"",$D$5:$D$66,"&lt;&gt;"&amp;"NL",$D$5:$D$66,"&lt;&gt;"&amp;"HORS LIGUE",G$5:G$66,"&lt;"&amp;G127)+1),Paramètres!$B$3:$C$56,2,FALSE)*Paramètres!$N$4))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LIGUE")),"",COUNTIFS($D$5:$D$66,"&lt;&gt;"&amp;"",$D$5:$D$66,"&lt;&gt;"&amp;"NL",$D$5:$D$66,"&lt;&gt;"&amp;"HORS LIGUE",I$5:I$66,"&lt;"&amp;I127)+1),Paramètres!$B$3:$C$56,2,FALSE)*Paramètres!$N$5))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LIGUE")),"",COUNTIFS($D$5:$D$66,"&lt;&gt;"&amp;"",$D$5:$D$66,"&lt;&gt;"&amp;"NL",$D$5:$D$66,"&lt;&gt;"&amp;"HORS LIGUE",K$5:K$66,"&lt;"&amp;K127)+1),Paramètres!$B$3:$C$56,2,FALSE)*Paramètres!$N$6))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LIGUE")),"",COUNTIFS($D$5:$D$66,"&lt;&gt;"&amp;"",$D$5:$D$66,"&lt;&gt;"&amp;"NL",$D$5:$D$66,"&lt;&gt;"&amp;"HORS LIGUE",M$5:M$66,"&lt;"&amp;M127)+1),Paramètres!$B$3:$C$56,2,FALSE)*Paramètres!$N$7))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LIGUE")),"",COUNTIFS($D$5:$D$66,"&lt;&gt;"&amp;"",$D$5:$D$66,"&lt;&gt;"&amp;"NL",$D$5:$D$66,"&lt;&gt;"&amp;"HORS LIGUE",O$5:O$66,"&lt;"&amp;O127)+1),Paramètres!$B$3:$C$56,2,FALSE)*Paramètres!$N$8))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LIGUE")),"",COUNTIFS($D$5:$D$66,"&lt;&gt;"&amp;"",$D$5:$D$66,"&lt;&gt;"&amp;"NL",$D$5:$D$66,"&lt;&gt;"&amp;"HORS LIGUE",Q$5:Q$66,"&lt;"&amp;Q127)+1),Paramètres!$B$3:$C$56,2,FALSE)*Paramètres!$N$9))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LIGUE")),"",COUNTIFS($D$5:$D$66,"&lt;&gt;"&amp;"",$D$5:$D$66,"&lt;&gt;"&amp;"NL",$D$5:$D$66,"&lt;&gt;"&amp;"HORS LIGUE",S$5:S$66,"&lt;"&amp;S127)+1),Paramètres!$B$3:$C$56,2,FALSE)*Paramètres!$N$10))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LIGUE")),"",COUNTIFS($D$5:$D$66,"&lt;&gt;"&amp;"",$D$5:$D$66,"&lt;&gt;"&amp;"NL",$D$5:$D$66,"&lt;&gt;"&amp;"HORS LIGUE",U$5:U$66,"&lt;"&amp;U127)+1),Paramètres!$B$3:$C$56,2,FALSE)*Paramètres!$N$11))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LIGUE")),"",COUNTIFS($D$5:$D$66,"&lt;&gt;"&amp;"",$D$5:$D$66,"&lt;&gt;"&amp;"NL",$D$5:$D$66,"&lt;&gt;"&amp;"HORS LIGUE",W$5:W$66,"&lt;"&amp;W127)+1),Paramètres!$B$3:$C$56,2,FALSE)*Paramètres!$N$12))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LIGUE")),"",COUNTIFS($D$5:$D$66,"&lt;&gt;"&amp;"",$D$5:$D$66,"&lt;&gt;"&amp;"NL",$D$5:$D$66,"&lt;&gt;"&amp;"HORS LIGUE",Y$5:Y$66,"&lt;"&amp;Y127)+1),Paramètres!$B$3:$C$56,2,FALSE)*Paramètres!$N$13))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LIGUE")),"",COUNTIFS($D$5:$D$66,"&lt;&gt;"&amp;"",$D$5:$D$66,"&lt;&gt;"&amp;"NL",$D$5:$D$66,"&lt;&gt;"&amp;"HORS LIGUE",AA$5:AA$66,"&lt;"&amp;AA127)+1),Paramètres!$B$3:$C$56,2,FALSE)*Paramètres!$N$14))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LIGUE")),"",COUNTIFS($D$5:$D$66,"&lt;&gt;"&amp;"",$D$5:$D$66,"&lt;&gt;"&amp;"NL",$D$5:$D$66,"&lt;&gt;"&amp;"HORS LIGUE",AC$5:AC$66,"&lt;"&amp;AC127)+1),Paramètres!$B$3:$C$56,2,FALSE)*Paramètres!$N$15))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LIGUE")),"",COUNTIFS($D$5:$D$66,"&lt;&gt;"&amp;"",$D$5:$D$66,"&lt;&gt;"&amp;"NL",$D$5:$D$66,"&lt;&gt;"&amp;"HORS LIGUE",AE$5:AE$66,"&lt;"&amp;AE127)+1),Paramètres!$B$3:$C$56,2,FALSE)*Paramètres!$N$16))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LIGUE")),"",COUNTIFS($D$5:$D$66,"&lt;&gt;"&amp;"",$D$5:$D$66,"&lt;&gt;"&amp;"NL",$D$5:$D$66,"&lt;&gt;"&amp;"HORS LIGUE",AG$5:AG$66,"&lt;"&amp;AG127)+1),Paramètres!$B$3:$C$56,2,FALSE)*Paramètres!$N$17))</f>
        <v>0</v>
      </c>
      <c r="AI127" s="40">
        <f>F127+H127+J127+L127+N127+P127+R127+T127+V127+X127+Z127+AB127+AD127+AF127+AH127</f>
        <v>0</v>
      </c>
      <c r="AJ127" s="3" t="str">
        <f>IF(AI127&lt;&gt;0,RANK(AI127,$AI$5:$AI$66),"")</f>
        <v/>
      </c>
      <c r="AK127" s="5">
        <f>COUNTA(E127,G127,I127,K127,M127,O127,Q127,S127,U127,W127,Y127,AA127,AC127,AE127,AG127)</f>
        <v>0</v>
      </c>
      <c r="AL127" s="41" t="e">
        <f>HLOOKUP($AL$2,$BD$4:$BR$66,ROW(A109)-3,FALSE)</f>
        <v>#REF!</v>
      </c>
      <c r="AM127" s="33" t="e">
        <f>IF(AL127&lt;&gt;0,RANK(AL127,$AL$5:$AL$66),"")</f>
        <v>#REF!</v>
      </c>
    </row>
    <row r="128" spans="1:39" ht="18" x14ac:dyDescent="0.2">
      <c r="A128" s="14"/>
      <c r="B128" s="64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LIGUE")),"",COUNTIFS($D$5:$D$66,"&lt;&gt;"&amp;"",$D$5:$D$66,"&lt;&gt;"&amp;"NL",$D$5:$D$66,"&lt;&gt;"&amp;"HORS LIGUE",E$5:E$66,"&lt;"&amp;E128)+1),Paramètres!$B$3:$C$56,2,FALSE)*Paramètres!$N$3))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LIGUE")),"",COUNTIFS($D$5:$D$66,"&lt;&gt;"&amp;"",$D$5:$D$66,"&lt;&gt;"&amp;"NL",$D$5:$D$66,"&lt;&gt;"&amp;"HORS LIGUE",G$5:G$66,"&lt;"&amp;G128)+1),Paramètres!$B$3:$C$56,2,FALSE)*Paramètres!$N$4))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LIGUE")),"",COUNTIFS($D$5:$D$66,"&lt;&gt;"&amp;"",$D$5:$D$66,"&lt;&gt;"&amp;"NL",$D$5:$D$66,"&lt;&gt;"&amp;"HORS LIGUE",I$5:I$66,"&lt;"&amp;I128)+1),Paramètres!$B$3:$C$56,2,FALSE)*Paramètres!$N$5))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LIGUE")),"",COUNTIFS($D$5:$D$66,"&lt;&gt;"&amp;"",$D$5:$D$66,"&lt;&gt;"&amp;"NL",$D$5:$D$66,"&lt;&gt;"&amp;"HORS LIGUE",K$5:K$66,"&lt;"&amp;K128)+1),Paramètres!$B$3:$C$56,2,FALSE)*Paramètres!$N$6))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LIGUE")),"",COUNTIFS($D$5:$D$66,"&lt;&gt;"&amp;"",$D$5:$D$66,"&lt;&gt;"&amp;"NL",$D$5:$D$66,"&lt;&gt;"&amp;"HORS LIGUE",M$5:M$66,"&lt;"&amp;M128)+1),Paramètres!$B$3:$C$56,2,FALSE)*Paramètres!$N$7))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LIGUE")),"",COUNTIFS($D$5:$D$66,"&lt;&gt;"&amp;"",$D$5:$D$66,"&lt;&gt;"&amp;"NL",$D$5:$D$66,"&lt;&gt;"&amp;"HORS LIGUE",O$5:O$66,"&lt;"&amp;O128)+1),Paramètres!$B$3:$C$56,2,FALSE)*Paramètres!$N$8))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LIGUE")),"",COUNTIFS($D$5:$D$66,"&lt;&gt;"&amp;"",$D$5:$D$66,"&lt;&gt;"&amp;"NL",$D$5:$D$66,"&lt;&gt;"&amp;"HORS LIGUE",Q$5:Q$66,"&lt;"&amp;Q128)+1),Paramètres!$B$3:$C$56,2,FALSE)*Paramètres!$N$9))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LIGUE")),"",COUNTIFS($D$5:$D$66,"&lt;&gt;"&amp;"",$D$5:$D$66,"&lt;&gt;"&amp;"NL",$D$5:$D$66,"&lt;&gt;"&amp;"HORS LIGUE",S$5:S$66,"&lt;"&amp;S128)+1),Paramètres!$B$3:$C$56,2,FALSE)*Paramètres!$N$10))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LIGUE")),"",COUNTIFS($D$5:$D$66,"&lt;&gt;"&amp;"",$D$5:$D$66,"&lt;&gt;"&amp;"NL",$D$5:$D$66,"&lt;&gt;"&amp;"HORS LIGUE",U$5:U$66,"&lt;"&amp;U128)+1),Paramètres!$B$3:$C$56,2,FALSE)*Paramètres!$N$11))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LIGUE")),"",COUNTIFS($D$5:$D$66,"&lt;&gt;"&amp;"",$D$5:$D$66,"&lt;&gt;"&amp;"NL",$D$5:$D$66,"&lt;&gt;"&amp;"HORS LIGUE",W$5:W$66,"&lt;"&amp;W128)+1),Paramètres!$B$3:$C$56,2,FALSE)*Paramètres!$N$12))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LIGUE")),"",COUNTIFS($D$5:$D$66,"&lt;&gt;"&amp;"",$D$5:$D$66,"&lt;&gt;"&amp;"NL",$D$5:$D$66,"&lt;&gt;"&amp;"HORS LIGUE",Y$5:Y$66,"&lt;"&amp;Y128)+1),Paramètres!$B$3:$C$56,2,FALSE)*Paramètres!$N$13))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LIGUE")),"",COUNTIFS($D$5:$D$66,"&lt;&gt;"&amp;"",$D$5:$D$66,"&lt;&gt;"&amp;"NL",$D$5:$D$66,"&lt;&gt;"&amp;"HORS LIGUE",AA$5:AA$66,"&lt;"&amp;AA128)+1),Paramètres!$B$3:$C$56,2,FALSE)*Paramètres!$N$14))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LIGUE")),"",COUNTIFS($D$5:$D$66,"&lt;&gt;"&amp;"",$D$5:$D$66,"&lt;&gt;"&amp;"NL",$D$5:$D$66,"&lt;&gt;"&amp;"HORS LIGUE",AC$5:AC$66,"&lt;"&amp;AC128)+1),Paramètres!$B$3:$C$56,2,FALSE)*Paramètres!$N$15))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LIGUE")),"",COUNTIFS($D$5:$D$66,"&lt;&gt;"&amp;"",$D$5:$D$66,"&lt;&gt;"&amp;"NL",$D$5:$D$66,"&lt;&gt;"&amp;"HORS LIGUE",AE$5:AE$66,"&lt;"&amp;AE128)+1),Paramètres!$B$3:$C$56,2,FALSE)*Paramètres!$N$16))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LIGUE")),"",COUNTIFS($D$5:$D$66,"&lt;&gt;"&amp;"",$D$5:$D$66,"&lt;&gt;"&amp;"NL",$D$5:$D$66,"&lt;&gt;"&amp;"HORS LIGUE",AG$5:AG$66,"&lt;"&amp;AG128)+1),Paramètres!$B$3:$C$56,2,FALSE)*Paramètres!$N$17))</f>
        <v>0</v>
      </c>
      <c r="AI128" s="40">
        <f>F128+H128+J128+L128+N128+P128+R128+T128+V128+X128+Z128+AB128+AD128+AF128+AH128</f>
        <v>0</v>
      </c>
      <c r="AJ128" s="3" t="str">
        <f>IF(AI128&lt;&gt;0,RANK(AI128,$AI$5:$AI$66),"")</f>
        <v/>
      </c>
      <c r="AK128" s="5">
        <f>COUNTA(E128,G128,I128,K128,M128,O128,Q128,S128,U128,W128,Y128,AA128,AC128,AE128,AG128)</f>
        <v>0</v>
      </c>
      <c r="AL128" s="41" t="e">
        <f>HLOOKUP($AL$2,$BD$4:$BR$66,ROW(A110)-3,FALSE)</f>
        <v>#REF!</v>
      </c>
      <c r="AM128" s="33" t="e">
        <f>IF(AL128&lt;&gt;0,RANK(AL128,$AL$5:$AL$66),"")</f>
        <v>#REF!</v>
      </c>
    </row>
    <row r="129" spans="1:39" ht="18" x14ac:dyDescent="0.2">
      <c r="A129" s="14"/>
      <c r="B129" s="64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LIGUE")),"",COUNTIFS($D$5:$D$66,"&lt;&gt;"&amp;"",$D$5:$D$66,"&lt;&gt;"&amp;"NL",$D$5:$D$66,"&lt;&gt;"&amp;"HORS LIGUE",E$5:E$66,"&lt;"&amp;E129)+1),Paramètres!$B$3:$C$56,2,FALSE)*Paramètres!$N$3))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LIGUE")),"",COUNTIFS($D$5:$D$66,"&lt;&gt;"&amp;"",$D$5:$D$66,"&lt;&gt;"&amp;"NL",$D$5:$D$66,"&lt;&gt;"&amp;"HORS LIGUE",G$5:G$66,"&lt;"&amp;G129)+1),Paramètres!$B$3:$C$56,2,FALSE)*Paramètres!$N$4))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LIGUE")),"",COUNTIFS($D$5:$D$66,"&lt;&gt;"&amp;"",$D$5:$D$66,"&lt;&gt;"&amp;"NL",$D$5:$D$66,"&lt;&gt;"&amp;"HORS LIGUE",I$5:I$66,"&lt;"&amp;I129)+1),Paramètres!$B$3:$C$56,2,FALSE)*Paramètres!$N$5))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LIGUE")),"",COUNTIFS($D$5:$D$66,"&lt;&gt;"&amp;"",$D$5:$D$66,"&lt;&gt;"&amp;"NL",$D$5:$D$66,"&lt;&gt;"&amp;"HORS LIGUE",K$5:K$66,"&lt;"&amp;K129)+1),Paramètres!$B$3:$C$56,2,FALSE)*Paramètres!$N$6))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LIGUE")),"",COUNTIFS($D$5:$D$66,"&lt;&gt;"&amp;"",$D$5:$D$66,"&lt;&gt;"&amp;"NL",$D$5:$D$66,"&lt;&gt;"&amp;"HORS LIGUE",M$5:M$66,"&lt;"&amp;M129)+1),Paramètres!$B$3:$C$56,2,FALSE)*Paramètres!$N$7))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LIGUE")),"",COUNTIFS($D$5:$D$66,"&lt;&gt;"&amp;"",$D$5:$D$66,"&lt;&gt;"&amp;"NL",$D$5:$D$66,"&lt;&gt;"&amp;"HORS LIGUE",O$5:O$66,"&lt;"&amp;O129)+1),Paramètres!$B$3:$C$56,2,FALSE)*Paramètres!$N$8))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LIGUE")),"",COUNTIFS($D$5:$D$66,"&lt;&gt;"&amp;"",$D$5:$D$66,"&lt;&gt;"&amp;"NL",$D$5:$D$66,"&lt;&gt;"&amp;"HORS LIGUE",Q$5:Q$66,"&lt;"&amp;Q129)+1),Paramètres!$B$3:$C$56,2,FALSE)*Paramètres!$N$9))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LIGUE")),"",COUNTIFS($D$5:$D$66,"&lt;&gt;"&amp;"",$D$5:$D$66,"&lt;&gt;"&amp;"NL",$D$5:$D$66,"&lt;&gt;"&amp;"HORS LIGUE",S$5:S$66,"&lt;"&amp;S129)+1),Paramètres!$B$3:$C$56,2,FALSE)*Paramètres!$N$10))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LIGUE")),"",COUNTIFS($D$5:$D$66,"&lt;&gt;"&amp;"",$D$5:$D$66,"&lt;&gt;"&amp;"NL",$D$5:$D$66,"&lt;&gt;"&amp;"HORS LIGUE",U$5:U$66,"&lt;"&amp;U129)+1),Paramètres!$B$3:$C$56,2,FALSE)*Paramètres!$N$11))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LIGUE")),"",COUNTIFS($D$5:$D$66,"&lt;&gt;"&amp;"",$D$5:$D$66,"&lt;&gt;"&amp;"NL",$D$5:$D$66,"&lt;&gt;"&amp;"HORS LIGUE",W$5:W$66,"&lt;"&amp;W129)+1),Paramètres!$B$3:$C$56,2,FALSE)*Paramètres!$N$12))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LIGUE")),"",COUNTIFS($D$5:$D$66,"&lt;&gt;"&amp;"",$D$5:$D$66,"&lt;&gt;"&amp;"NL",$D$5:$D$66,"&lt;&gt;"&amp;"HORS LIGUE",Y$5:Y$66,"&lt;"&amp;Y129)+1),Paramètres!$B$3:$C$56,2,FALSE)*Paramètres!$N$13))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LIGUE")),"",COUNTIFS($D$5:$D$66,"&lt;&gt;"&amp;"",$D$5:$D$66,"&lt;&gt;"&amp;"NL",$D$5:$D$66,"&lt;&gt;"&amp;"HORS LIGUE",AA$5:AA$66,"&lt;"&amp;AA129)+1),Paramètres!$B$3:$C$56,2,FALSE)*Paramètres!$N$14))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LIGUE")),"",COUNTIFS($D$5:$D$66,"&lt;&gt;"&amp;"",$D$5:$D$66,"&lt;&gt;"&amp;"NL",$D$5:$D$66,"&lt;&gt;"&amp;"HORS LIGUE",AC$5:AC$66,"&lt;"&amp;AC129)+1),Paramètres!$B$3:$C$56,2,FALSE)*Paramètres!$N$15))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LIGUE")),"",COUNTIFS($D$5:$D$66,"&lt;&gt;"&amp;"",$D$5:$D$66,"&lt;&gt;"&amp;"NL",$D$5:$D$66,"&lt;&gt;"&amp;"HORS LIGUE",AE$5:AE$66,"&lt;"&amp;AE129)+1),Paramètres!$B$3:$C$56,2,FALSE)*Paramètres!$N$16))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LIGUE")),"",COUNTIFS($D$5:$D$66,"&lt;&gt;"&amp;"",$D$5:$D$66,"&lt;&gt;"&amp;"NL",$D$5:$D$66,"&lt;&gt;"&amp;"HORS LIGUE",AG$5:AG$66,"&lt;"&amp;AG129)+1),Paramètres!$B$3:$C$56,2,FALSE)*Paramètres!$N$17))</f>
        <v>0</v>
      </c>
      <c r="AI129" s="40">
        <f>F129+H129+J129+L129+N129+P129+R129+T129+V129+X129+Z129+AB129+AD129+AF129+AH129</f>
        <v>0</v>
      </c>
      <c r="AJ129" s="3" t="str">
        <f>IF(AI129&lt;&gt;0,RANK(AI129,$AI$5:$AI$66),"")</f>
        <v/>
      </c>
      <c r="AK129" s="5">
        <f>COUNTA(E129,G129,I129,K129,M129,O129,Q129,S129,U129,W129,Y129,AA129,AC129,AE129,AG129)</f>
        <v>0</v>
      </c>
      <c r="AL129" s="41" t="e">
        <f>HLOOKUP($AL$2,$BD$4:$BR$66,ROW(A111)-3,FALSE)</f>
        <v>#REF!</v>
      </c>
      <c r="AM129" s="33" t="e">
        <f>IF(AL129&lt;&gt;0,RANK(AL129,$AL$5:$AL$66),"")</f>
        <v>#REF!</v>
      </c>
    </row>
    <row r="130" spans="1:39" ht="18" x14ac:dyDescent="0.2">
      <c r="A130" s="14"/>
      <c r="B130" s="64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LIGUE")),"",COUNTIFS($D$5:$D$66,"&lt;&gt;"&amp;"",$D$5:$D$66,"&lt;&gt;"&amp;"NL",$D$5:$D$66,"&lt;&gt;"&amp;"HORS LIGUE",E$5:E$66,"&lt;"&amp;E130)+1),Paramètres!$B$3:$C$56,2,FALSE)*Paramètres!$N$3))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LIGUE")),"",COUNTIFS($D$5:$D$66,"&lt;&gt;"&amp;"",$D$5:$D$66,"&lt;&gt;"&amp;"NL",$D$5:$D$66,"&lt;&gt;"&amp;"HORS LIGUE",G$5:G$66,"&lt;"&amp;G130)+1),Paramètres!$B$3:$C$56,2,FALSE)*Paramètres!$N$4))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LIGUE")),"",COUNTIFS($D$5:$D$66,"&lt;&gt;"&amp;"",$D$5:$D$66,"&lt;&gt;"&amp;"NL",$D$5:$D$66,"&lt;&gt;"&amp;"HORS LIGUE",I$5:I$66,"&lt;"&amp;I130)+1),Paramètres!$B$3:$C$56,2,FALSE)*Paramètres!$N$5))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LIGUE")),"",COUNTIFS($D$5:$D$66,"&lt;&gt;"&amp;"",$D$5:$D$66,"&lt;&gt;"&amp;"NL",$D$5:$D$66,"&lt;&gt;"&amp;"HORS LIGUE",K$5:K$66,"&lt;"&amp;K130)+1),Paramètres!$B$3:$C$56,2,FALSE)*Paramètres!$N$6))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LIGUE")),"",COUNTIFS($D$5:$D$66,"&lt;&gt;"&amp;"",$D$5:$D$66,"&lt;&gt;"&amp;"NL",$D$5:$D$66,"&lt;&gt;"&amp;"HORS LIGUE",M$5:M$66,"&lt;"&amp;M130)+1),Paramètres!$B$3:$C$56,2,FALSE)*Paramètres!$N$7))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LIGUE")),"",COUNTIFS($D$5:$D$66,"&lt;&gt;"&amp;"",$D$5:$D$66,"&lt;&gt;"&amp;"NL",$D$5:$D$66,"&lt;&gt;"&amp;"HORS LIGUE",O$5:O$66,"&lt;"&amp;O130)+1),Paramètres!$B$3:$C$56,2,FALSE)*Paramètres!$N$8))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LIGUE")),"",COUNTIFS($D$5:$D$66,"&lt;&gt;"&amp;"",$D$5:$D$66,"&lt;&gt;"&amp;"NL",$D$5:$D$66,"&lt;&gt;"&amp;"HORS LIGUE",Q$5:Q$66,"&lt;"&amp;Q130)+1),Paramètres!$B$3:$C$56,2,FALSE)*Paramètres!$N$9))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LIGUE")),"",COUNTIFS($D$5:$D$66,"&lt;&gt;"&amp;"",$D$5:$D$66,"&lt;&gt;"&amp;"NL",$D$5:$D$66,"&lt;&gt;"&amp;"HORS LIGUE",S$5:S$66,"&lt;"&amp;S130)+1),Paramètres!$B$3:$C$56,2,FALSE)*Paramètres!$N$10))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LIGUE")),"",COUNTIFS($D$5:$D$66,"&lt;&gt;"&amp;"",$D$5:$D$66,"&lt;&gt;"&amp;"NL",$D$5:$D$66,"&lt;&gt;"&amp;"HORS LIGUE",U$5:U$66,"&lt;"&amp;U130)+1),Paramètres!$B$3:$C$56,2,FALSE)*Paramètres!$N$11))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LIGUE")),"",COUNTIFS($D$5:$D$66,"&lt;&gt;"&amp;"",$D$5:$D$66,"&lt;&gt;"&amp;"NL",$D$5:$D$66,"&lt;&gt;"&amp;"HORS LIGUE",W$5:W$66,"&lt;"&amp;W130)+1),Paramètres!$B$3:$C$56,2,FALSE)*Paramètres!$N$12))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LIGUE")),"",COUNTIFS($D$5:$D$66,"&lt;&gt;"&amp;"",$D$5:$D$66,"&lt;&gt;"&amp;"NL",$D$5:$D$66,"&lt;&gt;"&amp;"HORS LIGUE",Y$5:Y$66,"&lt;"&amp;Y130)+1),Paramètres!$B$3:$C$56,2,FALSE)*Paramètres!$N$13))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LIGUE")),"",COUNTIFS($D$5:$D$66,"&lt;&gt;"&amp;"",$D$5:$D$66,"&lt;&gt;"&amp;"NL",$D$5:$D$66,"&lt;&gt;"&amp;"HORS LIGUE",AA$5:AA$66,"&lt;"&amp;AA130)+1),Paramètres!$B$3:$C$56,2,FALSE)*Paramètres!$N$14))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LIGUE")),"",COUNTIFS($D$5:$D$66,"&lt;&gt;"&amp;"",$D$5:$D$66,"&lt;&gt;"&amp;"NL",$D$5:$D$66,"&lt;&gt;"&amp;"HORS LIGUE",AC$5:AC$66,"&lt;"&amp;AC130)+1),Paramètres!$B$3:$C$56,2,FALSE)*Paramètres!$N$15))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LIGUE")),"",COUNTIFS($D$5:$D$66,"&lt;&gt;"&amp;"",$D$5:$D$66,"&lt;&gt;"&amp;"NL",$D$5:$D$66,"&lt;&gt;"&amp;"HORS LIGUE",AE$5:AE$66,"&lt;"&amp;AE130)+1),Paramètres!$B$3:$C$56,2,FALSE)*Paramètres!$N$16))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LIGUE")),"",COUNTIFS($D$5:$D$66,"&lt;&gt;"&amp;"",$D$5:$D$66,"&lt;&gt;"&amp;"NL",$D$5:$D$66,"&lt;&gt;"&amp;"HORS LIGUE",AG$5:AG$66,"&lt;"&amp;AG130)+1),Paramètres!$B$3:$C$56,2,FALSE)*Paramètres!$N$17))</f>
        <v>0</v>
      </c>
      <c r="AI130" s="40">
        <f>F130+H130+J130+L130+N130+P130+R130+T130+V130+X130+Z130+AB130+AD130+AF130+AH130</f>
        <v>0</v>
      </c>
      <c r="AJ130" s="3" t="str">
        <f>IF(AI130&lt;&gt;0,RANK(AI130,$AI$5:$AI$66),"")</f>
        <v/>
      </c>
      <c r="AK130" s="5">
        <f>COUNTA(E130,G130,I130,K130,M130,O130,Q130,S130,U130,W130,Y130,AA130,AC130,AE130,AG130)</f>
        <v>0</v>
      </c>
      <c r="AL130" s="41" t="e">
        <f>HLOOKUP($AL$2,$BD$4:$BR$66,ROW(A112)-3,FALSE)</f>
        <v>#REF!</v>
      </c>
      <c r="AM130" s="33" t="e">
        <f>IF(AL130&lt;&gt;0,RANK(AL130,$AL$5:$AL$66),"")</f>
        <v>#REF!</v>
      </c>
    </row>
    <row r="131" spans="1:39" ht="18" x14ac:dyDescent="0.2">
      <c r="A131" s="14"/>
      <c r="B131" s="64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LIGUE")),"",COUNTIFS($D$5:$D$66,"&lt;&gt;"&amp;"",$D$5:$D$66,"&lt;&gt;"&amp;"NL",$D$5:$D$66,"&lt;&gt;"&amp;"HORS LIGUE",E$5:E$66,"&lt;"&amp;E131)+1),Paramètres!$B$3:$C$56,2,FALSE)*Paramètres!$N$3))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LIGUE")),"",COUNTIFS($D$5:$D$66,"&lt;&gt;"&amp;"",$D$5:$D$66,"&lt;&gt;"&amp;"NL",$D$5:$D$66,"&lt;&gt;"&amp;"HORS LIGUE",G$5:G$66,"&lt;"&amp;G131)+1),Paramètres!$B$3:$C$56,2,FALSE)*Paramètres!$N$4))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LIGUE")),"",COUNTIFS($D$5:$D$66,"&lt;&gt;"&amp;"",$D$5:$D$66,"&lt;&gt;"&amp;"NL",$D$5:$D$66,"&lt;&gt;"&amp;"HORS LIGUE",I$5:I$66,"&lt;"&amp;I131)+1),Paramètres!$B$3:$C$56,2,FALSE)*Paramètres!$N$5))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LIGUE")),"",COUNTIFS($D$5:$D$66,"&lt;&gt;"&amp;"",$D$5:$D$66,"&lt;&gt;"&amp;"NL",$D$5:$D$66,"&lt;&gt;"&amp;"HORS LIGUE",K$5:K$66,"&lt;"&amp;K131)+1),Paramètres!$B$3:$C$56,2,FALSE)*Paramètres!$N$6))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LIGUE")),"",COUNTIFS($D$5:$D$66,"&lt;&gt;"&amp;"",$D$5:$D$66,"&lt;&gt;"&amp;"NL",$D$5:$D$66,"&lt;&gt;"&amp;"HORS LIGUE",M$5:M$66,"&lt;"&amp;M131)+1),Paramètres!$B$3:$C$56,2,FALSE)*Paramètres!$N$7))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LIGUE")),"",COUNTIFS($D$5:$D$66,"&lt;&gt;"&amp;"",$D$5:$D$66,"&lt;&gt;"&amp;"NL",$D$5:$D$66,"&lt;&gt;"&amp;"HORS LIGUE",O$5:O$66,"&lt;"&amp;O131)+1),Paramètres!$B$3:$C$56,2,FALSE)*Paramètres!$N$8))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LIGUE")),"",COUNTIFS($D$5:$D$66,"&lt;&gt;"&amp;"",$D$5:$D$66,"&lt;&gt;"&amp;"NL",$D$5:$D$66,"&lt;&gt;"&amp;"HORS LIGUE",Q$5:Q$66,"&lt;"&amp;Q131)+1),Paramètres!$B$3:$C$56,2,FALSE)*Paramètres!$N$9))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LIGUE")),"",COUNTIFS($D$5:$D$66,"&lt;&gt;"&amp;"",$D$5:$D$66,"&lt;&gt;"&amp;"NL",$D$5:$D$66,"&lt;&gt;"&amp;"HORS LIGUE",S$5:S$66,"&lt;"&amp;S131)+1),Paramètres!$B$3:$C$56,2,FALSE)*Paramètres!$N$10))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LIGUE")),"",COUNTIFS($D$5:$D$66,"&lt;&gt;"&amp;"",$D$5:$D$66,"&lt;&gt;"&amp;"NL",$D$5:$D$66,"&lt;&gt;"&amp;"HORS LIGUE",U$5:U$66,"&lt;"&amp;U131)+1),Paramètres!$B$3:$C$56,2,FALSE)*Paramètres!$N$11))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LIGUE")),"",COUNTIFS($D$5:$D$66,"&lt;&gt;"&amp;"",$D$5:$D$66,"&lt;&gt;"&amp;"NL",$D$5:$D$66,"&lt;&gt;"&amp;"HORS LIGUE",W$5:W$66,"&lt;"&amp;W131)+1),Paramètres!$B$3:$C$56,2,FALSE)*Paramètres!$N$12))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LIGUE")),"",COUNTIFS($D$5:$D$66,"&lt;&gt;"&amp;"",$D$5:$D$66,"&lt;&gt;"&amp;"NL",$D$5:$D$66,"&lt;&gt;"&amp;"HORS LIGUE",Y$5:Y$66,"&lt;"&amp;Y131)+1),Paramètres!$B$3:$C$56,2,FALSE)*Paramètres!$N$13))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LIGUE")),"",COUNTIFS($D$5:$D$66,"&lt;&gt;"&amp;"",$D$5:$D$66,"&lt;&gt;"&amp;"NL",$D$5:$D$66,"&lt;&gt;"&amp;"HORS LIGUE",AA$5:AA$66,"&lt;"&amp;AA131)+1),Paramètres!$B$3:$C$56,2,FALSE)*Paramètres!$N$14))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LIGUE")),"",COUNTIFS($D$5:$D$66,"&lt;&gt;"&amp;"",$D$5:$D$66,"&lt;&gt;"&amp;"NL",$D$5:$D$66,"&lt;&gt;"&amp;"HORS LIGUE",AC$5:AC$66,"&lt;"&amp;AC131)+1),Paramètres!$B$3:$C$56,2,FALSE)*Paramètres!$N$15))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LIGUE")),"",COUNTIFS($D$5:$D$66,"&lt;&gt;"&amp;"",$D$5:$D$66,"&lt;&gt;"&amp;"NL",$D$5:$D$66,"&lt;&gt;"&amp;"HORS LIGUE",AE$5:AE$66,"&lt;"&amp;AE131)+1),Paramètres!$B$3:$C$56,2,FALSE)*Paramètres!$N$16))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LIGUE")),"",COUNTIFS($D$5:$D$66,"&lt;&gt;"&amp;"",$D$5:$D$66,"&lt;&gt;"&amp;"NL",$D$5:$D$66,"&lt;&gt;"&amp;"HORS LIGUE",AG$5:AG$66,"&lt;"&amp;AG131)+1),Paramètres!$B$3:$C$56,2,FALSE)*Paramètres!$N$17))</f>
        <v>0</v>
      </c>
      <c r="AI131" s="40">
        <f>F131+H131+J131+L131+N131+P131+R131+T131+V131+X131+Z131+AB131+AD131+AF131+AH131</f>
        <v>0</v>
      </c>
      <c r="AJ131" s="3" t="str">
        <f>IF(AI131&lt;&gt;0,RANK(AI131,$AI$5:$AI$66),"")</f>
        <v/>
      </c>
      <c r="AK131" s="5">
        <f>COUNTA(E131,G131,I131,K131,M131,O131,Q131,S131,U131,W131,Y131,AA131,AC131,AE131,AG131)</f>
        <v>0</v>
      </c>
      <c r="AL131" s="41" t="e">
        <f>HLOOKUP($AL$2,$BD$4:$BR$66,ROW(A113)-3,FALSE)</f>
        <v>#REF!</v>
      </c>
      <c r="AM131" s="33" t="e">
        <f>IF(AL131&lt;&gt;0,RANK(AL131,$AL$5:$AL$66),"")</f>
        <v>#REF!</v>
      </c>
    </row>
    <row r="132" spans="1:39" ht="18" x14ac:dyDescent="0.2">
      <c r="A132" s="14"/>
      <c r="B132" s="64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LIGUE")),"",COUNTIFS($D$5:$D$66,"&lt;&gt;"&amp;"",$D$5:$D$66,"&lt;&gt;"&amp;"NL",$D$5:$D$66,"&lt;&gt;"&amp;"HORS LIGUE",E$5:E$66,"&lt;"&amp;E132)+1),Paramètres!$B$3:$C$56,2,FALSE)*Paramètres!$N$3))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LIGUE")),"",COUNTIFS($D$5:$D$66,"&lt;&gt;"&amp;"",$D$5:$D$66,"&lt;&gt;"&amp;"NL",$D$5:$D$66,"&lt;&gt;"&amp;"HORS LIGUE",G$5:G$66,"&lt;"&amp;G132)+1),Paramètres!$B$3:$C$56,2,FALSE)*Paramètres!$N$4))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LIGUE")),"",COUNTIFS($D$5:$D$66,"&lt;&gt;"&amp;"",$D$5:$D$66,"&lt;&gt;"&amp;"NL",$D$5:$D$66,"&lt;&gt;"&amp;"HORS LIGUE",I$5:I$66,"&lt;"&amp;I132)+1),Paramètres!$B$3:$C$56,2,FALSE)*Paramètres!$N$5))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LIGUE")),"",COUNTIFS($D$5:$D$66,"&lt;&gt;"&amp;"",$D$5:$D$66,"&lt;&gt;"&amp;"NL",$D$5:$D$66,"&lt;&gt;"&amp;"HORS LIGUE",K$5:K$66,"&lt;"&amp;K132)+1),Paramètres!$B$3:$C$56,2,FALSE)*Paramètres!$N$6))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LIGUE")),"",COUNTIFS($D$5:$D$66,"&lt;&gt;"&amp;"",$D$5:$D$66,"&lt;&gt;"&amp;"NL",$D$5:$D$66,"&lt;&gt;"&amp;"HORS LIGUE",M$5:M$66,"&lt;"&amp;M132)+1),Paramètres!$B$3:$C$56,2,FALSE)*Paramètres!$N$7))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LIGUE")),"",COUNTIFS($D$5:$D$66,"&lt;&gt;"&amp;"",$D$5:$D$66,"&lt;&gt;"&amp;"NL",$D$5:$D$66,"&lt;&gt;"&amp;"HORS LIGUE",O$5:O$66,"&lt;"&amp;O132)+1),Paramètres!$B$3:$C$56,2,FALSE)*Paramètres!$N$8))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LIGUE")),"",COUNTIFS($D$5:$D$66,"&lt;&gt;"&amp;"",$D$5:$D$66,"&lt;&gt;"&amp;"NL",$D$5:$D$66,"&lt;&gt;"&amp;"HORS LIGUE",Q$5:Q$66,"&lt;"&amp;Q132)+1),Paramètres!$B$3:$C$56,2,FALSE)*Paramètres!$N$9))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LIGUE")),"",COUNTIFS($D$5:$D$66,"&lt;&gt;"&amp;"",$D$5:$D$66,"&lt;&gt;"&amp;"NL",$D$5:$D$66,"&lt;&gt;"&amp;"HORS LIGUE",S$5:S$66,"&lt;"&amp;S132)+1),Paramètres!$B$3:$C$56,2,FALSE)*Paramètres!$N$10))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LIGUE")),"",COUNTIFS($D$5:$D$66,"&lt;&gt;"&amp;"",$D$5:$D$66,"&lt;&gt;"&amp;"NL",$D$5:$D$66,"&lt;&gt;"&amp;"HORS LIGUE",U$5:U$66,"&lt;"&amp;U132)+1),Paramètres!$B$3:$C$56,2,FALSE)*Paramètres!$N$11))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LIGUE")),"",COUNTIFS($D$5:$D$66,"&lt;&gt;"&amp;"",$D$5:$D$66,"&lt;&gt;"&amp;"NL",$D$5:$D$66,"&lt;&gt;"&amp;"HORS LIGUE",W$5:W$66,"&lt;"&amp;W132)+1),Paramètres!$B$3:$C$56,2,FALSE)*Paramètres!$N$12))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LIGUE")),"",COUNTIFS($D$5:$D$66,"&lt;&gt;"&amp;"",$D$5:$D$66,"&lt;&gt;"&amp;"NL",$D$5:$D$66,"&lt;&gt;"&amp;"HORS LIGUE",Y$5:Y$66,"&lt;"&amp;Y132)+1),Paramètres!$B$3:$C$56,2,FALSE)*Paramètres!$N$13))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LIGUE")),"",COUNTIFS($D$5:$D$66,"&lt;&gt;"&amp;"",$D$5:$D$66,"&lt;&gt;"&amp;"NL",$D$5:$D$66,"&lt;&gt;"&amp;"HORS LIGUE",AA$5:AA$66,"&lt;"&amp;AA132)+1),Paramètres!$B$3:$C$56,2,FALSE)*Paramètres!$N$14))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LIGUE")),"",COUNTIFS($D$5:$D$66,"&lt;&gt;"&amp;"",$D$5:$D$66,"&lt;&gt;"&amp;"NL",$D$5:$D$66,"&lt;&gt;"&amp;"HORS LIGUE",AC$5:AC$66,"&lt;"&amp;AC132)+1),Paramètres!$B$3:$C$56,2,FALSE)*Paramètres!$N$15))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LIGUE")),"",COUNTIFS($D$5:$D$66,"&lt;&gt;"&amp;"",$D$5:$D$66,"&lt;&gt;"&amp;"NL",$D$5:$D$66,"&lt;&gt;"&amp;"HORS LIGUE",AE$5:AE$66,"&lt;"&amp;AE132)+1),Paramètres!$B$3:$C$56,2,FALSE)*Paramètres!$N$16))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LIGUE")),"",COUNTIFS($D$5:$D$66,"&lt;&gt;"&amp;"",$D$5:$D$66,"&lt;&gt;"&amp;"NL",$D$5:$D$66,"&lt;&gt;"&amp;"HORS LIGUE",AG$5:AG$66,"&lt;"&amp;AG132)+1),Paramètres!$B$3:$C$56,2,FALSE)*Paramètres!$N$17))</f>
        <v>0</v>
      </c>
      <c r="AI132" s="40">
        <f>F132+H132+J132+L132+N132+P132+R132+T132+V132+X132+Z132+AB132+AD132+AF132+AH132</f>
        <v>0</v>
      </c>
      <c r="AJ132" s="3" t="str">
        <f>IF(AI132&lt;&gt;0,RANK(AI132,$AI$5:$AI$66),"")</f>
        <v/>
      </c>
      <c r="AK132" s="5">
        <f>COUNTA(E132,G132,I132,K132,M132,O132,Q132,S132,U132,W132,Y132,AA132,AC132,AE132,AG132)</f>
        <v>0</v>
      </c>
      <c r="AL132" s="41" t="e">
        <f>HLOOKUP($AL$2,$BD$4:$BR$66,ROW(A114)-3,FALSE)</f>
        <v>#REF!</v>
      </c>
      <c r="AM132" s="33" t="e">
        <f>IF(AL132&lt;&gt;0,RANK(AL132,$AL$5:$AL$66),"")</f>
        <v>#REF!</v>
      </c>
    </row>
  </sheetData>
  <sheetProtection selectLockedCells="1" selectUnlockedCells="1"/>
  <sortState xmlns:xlrd2="http://schemas.microsoft.com/office/spreadsheetml/2017/richdata2" ref="A5:AM134">
    <sortCondition descending="1" ref="AI4:AI134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2" xr:uid="{00000000-0002-0000-0700-000000000000}">
      <formula1>liste_clubs</formula1>
    </dataValidation>
    <dataValidation type="list" allowBlank="1" showInputMessage="1" sqref="A5:A84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workbookViewId="0">
      <selection activeCell="AH4" sqref="AA1:AH1048576"/>
    </sheetView>
  </sheetViews>
  <sheetFormatPr baseColWidth="10" defaultColWidth="11" defaultRowHeight="13" x14ac:dyDescent="0.15"/>
  <cols>
    <col min="1" max="1" width="23.33203125" bestFit="1" customWidth="1"/>
    <col min="2" max="2" width="17.33203125" bestFit="1" customWidth="1"/>
    <col min="3" max="3" width="11.33203125" bestFit="1" customWidth="1"/>
    <col min="4" max="4" width="39.1640625" bestFit="1" customWidth="1"/>
    <col min="5" max="5" width="4.1640625" customWidth="1"/>
    <col min="6" max="6" width="7" customWidth="1"/>
    <col min="7" max="7" width="4.1640625" customWidth="1"/>
    <col min="8" max="8" width="7.33203125" customWidth="1"/>
    <col min="9" max="9" width="4.1640625" customWidth="1"/>
    <col min="10" max="10" width="7.33203125" customWidth="1"/>
    <col min="11" max="11" width="4.1640625" customWidth="1"/>
    <col min="12" max="12" width="7.33203125" customWidth="1"/>
    <col min="13" max="13" width="4.1640625" customWidth="1"/>
    <col min="14" max="26" width="7.33203125" customWidth="1"/>
    <col min="27" max="34" width="7.33203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 x14ac:dyDescent="0.15">
      <c r="A1" s="111"/>
      <c r="B1" s="114" t="s">
        <v>120</v>
      </c>
      <c r="C1" s="115"/>
      <c r="D1" s="118"/>
      <c r="E1" s="110">
        <f>IF(Paramètres!K3&lt;&gt;"",Paramètres!K3,"")</f>
        <v>44850</v>
      </c>
      <c r="F1" s="110"/>
      <c r="G1" s="110">
        <f>IF(Paramètres!K4&lt;&gt;"",Paramètres!K4,"")</f>
        <v>45243</v>
      </c>
      <c r="H1" s="110"/>
      <c r="I1" s="110">
        <v>44962</v>
      </c>
      <c r="J1" s="110"/>
      <c r="K1" s="110">
        <f>IF(Paramètres!K6&lt;&gt;"",Paramètres!K6,"")</f>
        <v>44997</v>
      </c>
      <c r="L1" s="110"/>
      <c r="M1" s="110">
        <f>IF(Paramètres!K7&lt;&gt;"",Paramètres!K7,"")</f>
        <v>45018</v>
      </c>
      <c r="N1" s="110"/>
      <c r="O1" s="110">
        <f>IF(Paramètres!K8&lt;&gt;"",Paramètres!K8,"")</f>
        <v>45047</v>
      </c>
      <c r="P1" s="110"/>
      <c r="Q1" s="110">
        <f>IF(Paramètres!K9&lt;&gt;"",Paramètres!K9,"")</f>
        <v>45052</v>
      </c>
      <c r="R1" s="110"/>
      <c r="S1" s="110">
        <f>IF(Paramètres!K10&lt;&gt;"",Paramètres!K10,"")</f>
        <v>45059</v>
      </c>
      <c r="T1" s="110"/>
      <c r="U1" s="110">
        <f>IF(Paramètres!K11&lt;&gt;"",Paramètres!K11,"")</f>
        <v>45074</v>
      </c>
      <c r="V1" s="110"/>
      <c r="W1" s="110">
        <f>IF(Paramètres!K12&lt;&gt;"",Paramètres!K12,"")</f>
        <v>45095</v>
      </c>
      <c r="X1" s="110"/>
      <c r="Y1" s="110">
        <f>IF(Paramètres!K13&lt;&gt;"",Paramètres!K13,"")</f>
        <v>45108</v>
      </c>
      <c r="Z1" s="110"/>
      <c r="AA1" s="110" t="str">
        <f>IF(Paramètres!K14&lt;&gt;"",Paramètres!K14,"")</f>
        <v/>
      </c>
      <c r="AB1" s="110"/>
      <c r="AC1" s="110" t="str">
        <f>IF(Paramètres!K15&lt;&gt;"",Paramètres!K15,"")</f>
        <v/>
      </c>
      <c r="AD1" s="110"/>
      <c r="AE1" s="110" t="str">
        <f>IF(Paramètres!K16&lt;&gt;"",Paramètres!K16,"")</f>
        <v/>
      </c>
      <c r="AF1" s="110"/>
      <c r="AG1" s="110" t="str">
        <f>IF(Paramètres!K17&lt;&gt;"",Paramètres!K17,"")</f>
        <v/>
      </c>
      <c r="AH1" s="104"/>
      <c r="AI1" s="109" t="s">
        <v>0</v>
      </c>
      <c r="AJ1" s="109"/>
      <c r="AK1" s="109"/>
      <c r="AL1" s="109"/>
      <c r="AM1" s="109"/>
    </row>
    <row r="2" spans="1:70" ht="32.25" customHeight="1" x14ac:dyDescent="0.15">
      <c r="A2" s="112"/>
      <c r="B2" s="116"/>
      <c r="C2" s="116"/>
      <c r="D2" s="119"/>
      <c r="E2" s="104" t="str">
        <f>IF(E1&lt;&gt;"",Paramètres!L3,"")</f>
        <v>Bike &amp; Run</v>
      </c>
      <c r="F2" s="105"/>
      <c r="G2" s="104" t="str">
        <f>IF(G1&lt;&gt;"",Paramètres!L4,"")</f>
        <v>Cross Duathlon</v>
      </c>
      <c r="H2" s="105"/>
      <c r="I2" s="104" t="s">
        <v>56</v>
      </c>
      <c r="J2" s="105"/>
      <c r="K2" s="104" t="str">
        <f>IF(K1&lt;&gt;"",Paramètres!L6,"")</f>
        <v>Bike &amp; Run</v>
      </c>
      <c r="L2" s="105"/>
      <c r="M2" s="104" t="str">
        <f>IF(M1&lt;&gt;"",Paramètres!L7,"")</f>
        <v>Cross Duathlon</v>
      </c>
      <c r="N2" s="105"/>
      <c r="O2" s="104" t="str">
        <f>IF(O1&lt;&gt;"",Paramètres!L8,"")</f>
        <v>Cross Triathlon</v>
      </c>
      <c r="P2" s="105"/>
      <c r="Q2" s="104" t="str">
        <f>IF(Q1&lt;&gt;"",Paramètres!L9,"")</f>
        <v>Cross Duathlon</v>
      </c>
      <c r="R2" s="105"/>
      <c r="S2" s="104" t="str">
        <f>IF(S1&lt;&gt;"",Paramètres!L10,"")</f>
        <v>Cross Triathlon</v>
      </c>
      <c r="T2" s="105"/>
      <c r="U2" s="104" t="str">
        <f>IF(U1&lt;&gt;"",Paramètres!L11,"")</f>
        <v>Cross Triathlon</v>
      </c>
      <c r="V2" s="105"/>
      <c r="W2" s="104" t="str">
        <f>IF(W1&lt;&gt;"",Paramètres!L12,"")</f>
        <v>Aquathlon</v>
      </c>
      <c r="X2" s="105"/>
      <c r="Y2" s="104" t="str">
        <f>IF(Y1&lt;&gt;"",Paramètres!L13,"")</f>
        <v>Aquathlon</v>
      </c>
      <c r="Z2" s="105"/>
      <c r="AA2" s="104" t="str">
        <f>IF(AA1&lt;&gt;"",Paramètres!L14,"")</f>
        <v/>
      </c>
      <c r="AB2" s="105"/>
      <c r="AC2" s="104" t="str">
        <f>IF(AC1&lt;&gt;"",Paramètres!L15,"")</f>
        <v/>
      </c>
      <c r="AD2" s="105"/>
      <c r="AE2" s="104" t="str">
        <f>IF(AE1&lt;&gt;"",Paramètres!L16,"")</f>
        <v/>
      </c>
      <c r="AF2" s="105"/>
      <c r="AG2" s="104" t="str">
        <f>IF(AG1&lt;&gt;"",Paramètres!L17,"")</f>
        <v/>
      </c>
      <c r="AH2" s="108"/>
      <c r="AI2" s="106" t="s">
        <v>74</v>
      </c>
      <c r="AJ2" s="106"/>
      <c r="AK2" s="106"/>
      <c r="AL2" s="107">
        <f>Paramètres!T11</f>
        <v>6</v>
      </c>
      <c r="AM2" s="107"/>
    </row>
    <row r="3" spans="1:70" ht="44.25" customHeight="1" x14ac:dyDescent="0.2">
      <c r="A3" s="113"/>
      <c r="B3" s="117"/>
      <c r="C3" s="117"/>
      <c r="D3" s="120"/>
      <c r="E3" s="104" t="str">
        <f>IF(E1&lt;&gt;"",Paramètres!M3,"")</f>
        <v>Blois (41)</v>
      </c>
      <c r="F3" s="105"/>
      <c r="G3" s="104" t="str">
        <f>IF(G1&lt;&gt;"",Paramètres!M4,"")</f>
        <v>Amilly (45)</v>
      </c>
      <c r="H3" s="105"/>
      <c r="I3" s="104" t="s">
        <v>672</v>
      </c>
      <c r="J3" s="105"/>
      <c r="K3" s="104" t="str">
        <f>IF(K1&lt;&gt;"",Paramètres!M6,"")</f>
        <v>Bourges (18)</v>
      </c>
      <c r="L3" s="105"/>
      <c r="M3" s="104" t="str">
        <f>IF(M1&lt;&gt;"",Paramètres!M7,"")</f>
        <v>St Amand Montrond (18)</v>
      </c>
      <c r="N3" s="105"/>
      <c r="O3" s="104" t="str">
        <f>IF(O1&lt;&gt;"",Paramètres!M8,"")</f>
        <v>Joué-les-Tours (37)</v>
      </c>
      <c r="P3" s="105"/>
      <c r="Q3" s="104" t="str">
        <f>IF(Q1&lt;&gt;"",Paramètres!M9,"")</f>
        <v>Suèvres (41)</v>
      </c>
      <c r="R3" s="105"/>
      <c r="S3" s="104" t="str">
        <f>IF(S1&lt;&gt;"",Paramètres!M10,"")</f>
        <v>Orléans (45)</v>
      </c>
      <c r="T3" s="105"/>
      <c r="U3" s="104" t="str">
        <f>IF(U1&lt;&gt;"",Paramètres!M11,"")</f>
        <v>Villiers-sur-Loir (41)</v>
      </c>
      <c r="V3" s="105"/>
      <c r="W3" s="104" t="str">
        <f>IF(W1&lt;&gt;"",Paramètres!M12,"")</f>
        <v>St Avertin (37)</v>
      </c>
      <c r="X3" s="105"/>
      <c r="Y3" s="104" t="str">
        <f>IF(Y1&lt;&gt;"",Paramètres!M13,"")</f>
        <v>St Laurent Nouan (41)</v>
      </c>
      <c r="Z3" s="105"/>
      <c r="AA3" s="104" t="str">
        <f>IF(AA1&lt;&gt;"",Paramètres!M14,"")</f>
        <v/>
      </c>
      <c r="AB3" s="105"/>
      <c r="AC3" s="104" t="str">
        <f>IF(AC1&lt;&gt;"",Paramètres!M15,"")</f>
        <v/>
      </c>
      <c r="AD3" s="105"/>
      <c r="AE3" s="104" t="str">
        <f>IF(AE1&lt;&gt;"",Paramètres!M16,"")</f>
        <v/>
      </c>
      <c r="AF3" s="105"/>
      <c r="AG3" s="104" t="str">
        <f>IF(AG1&lt;&gt;"",Paramètres!M17,"")</f>
        <v/>
      </c>
      <c r="AH3" s="105"/>
      <c r="AI3" s="106"/>
      <c r="AJ3" s="106"/>
      <c r="AK3" s="106"/>
      <c r="AL3" s="107"/>
      <c r="AM3" s="107"/>
      <c r="BD3" s="103" t="s">
        <v>90</v>
      </c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</row>
    <row r="4" spans="1:70" ht="38.25" customHeight="1" x14ac:dyDescent="0.15">
      <c r="A4" s="31" t="s">
        <v>47</v>
      </c>
      <c r="B4" s="31" t="s">
        <v>46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89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27</v>
      </c>
      <c r="AP4" s="7" t="s">
        <v>28</v>
      </c>
      <c r="AQ4" s="7" t="s">
        <v>29</v>
      </c>
      <c r="AR4" s="7" t="s">
        <v>30</v>
      </c>
      <c r="AS4" s="7" t="s">
        <v>31</v>
      </c>
      <c r="AT4" s="7" t="s">
        <v>64</v>
      </c>
      <c r="AU4" s="7" t="s">
        <v>65</v>
      </c>
      <c r="AV4" s="7" t="s">
        <v>66</v>
      </c>
      <c r="AW4" s="7" t="s">
        <v>67</v>
      </c>
      <c r="AX4" s="7" t="s">
        <v>68</v>
      </c>
      <c r="AY4" s="7" t="s">
        <v>69</v>
      </c>
      <c r="AZ4" s="7" t="s">
        <v>70</v>
      </c>
      <c r="BA4" s="7" t="s">
        <v>71</v>
      </c>
      <c r="BB4" s="7" t="s">
        <v>72</v>
      </c>
      <c r="BC4" s="7" t="s">
        <v>73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x14ac:dyDescent="0.2">
      <c r="A5" s="89" t="s">
        <v>752</v>
      </c>
      <c r="B5" s="83" t="s">
        <v>148</v>
      </c>
      <c r="C5" s="83" t="s">
        <v>485</v>
      </c>
      <c r="D5" s="83" t="s">
        <v>15</v>
      </c>
      <c r="E5" s="6">
        <v>1</v>
      </c>
      <c r="F5" s="2">
        <v>50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2</v>
      </c>
      <c r="J5" s="2">
        <v>50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F5+H5+J5+L5+N5+P5+R5+T5+V5+X5+Z5+AB5+AD5+AF5+AH5</f>
        <v>155</v>
      </c>
      <c r="AJ5" s="3">
        <f>IF(AI5&lt;&gt;0,RANK(AI5,$AI$5:$AI$72),"")</f>
        <v>1</v>
      </c>
      <c r="AK5" s="5">
        <f>COUNTA(E5,G5,I5,K5,M5,O5,Q5,S5,U5,W5,Y5,AA5,AC5,AE5,AG5)</f>
        <v>3</v>
      </c>
      <c r="AL5" s="41">
        <f>HLOOKUP($AL$2,$BD$4:$BR$72,ROW(A5)-3,FALSE)</f>
        <v>155</v>
      </c>
      <c r="AM5" s="33">
        <f>IF(AL5&lt;&gt;0,RANK(AL5,$AL$5:$AL$72),"")</f>
        <v>1</v>
      </c>
      <c r="AO5" s="22">
        <f t="shared" ref="AO5:AO36" si="0">F5</f>
        <v>50</v>
      </c>
      <c r="AP5">
        <f t="shared" ref="AP5:AP36" si="1">H5</f>
        <v>0</v>
      </c>
      <c r="AQ5">
        <f t="shared" ref="AQ5:AQ36" si="2">J5</f>
        <v>50</v>
      </c>
      <c r="AR5">
        <f t="shared" ref="AR5:AR36" si="3">L5</f>
        <v>55</v>
      </c>
      <c r="AS5">
        <f t="shared" ref="AS5:AS36" si="4">N5</f>
        <v>0</v>
      </c>
      <c r="AT5">
        <f t="shared" ref="AT5:AT36" si="5">P5</f>
        <v>0</v>
      </c>
      <c r="AU5">
        <f t="shared" ref="AU5:AU36" si="6">R5</f>
        <v>0</v>
      </c>
      <c r="AV5">
        <f t="shared" ref="AV5:AV36" si="7">T5</f>
        <v>0</v>
      </c>
      <c r="AW5">
        <f t="shared" ref="AW5:AW36" si="8">V5</f>
        <v>0</v>
      </c>
      <c r="AX5">
        <f t="shared" ref="AX5:AX36" si="9">X5</f>
        <v>0</v>
      </c>
      <c r="AY5">
        <f t="shared" ref="AY5:AY36" si="10">Z5</f>
        <v>0</v>
      </c>
      <c r="AZ5">
        <f t="shared" ref="AZ5:AZ36" si="11">AB5</f>
        <v>0</v>
      </c>
      <c r="BA5">
        <f t="shared" ref="BA5:BA36" si="12">AD5</f>
        <v>0</v>
      </c>
      <c r="BB5">
        <f t="shared" ref="BB5:BB36" si="13">AF5</f>
        <v>0</v>
      </c>
      <c r="BC5">
        <f t="shared" ref="BC5:BC36" si="14">AH5</f>
        <v>0</v>
      </c>
      <c r="BD5">
        <f t="shared" ref="BD5:BD36" si="15">LARGE($AO5:$BC5,BD$4)</f>
        <v>55</v>
      </c>
      <c r="BE5" s="22">
        <f t="shared" ref="BE5:BR5" si="16">BD5+LARGE($AO5:$BC5,BE$4)</f>
        <v>105</v>
      </c>
      <c r="BF5" s="22">
        <f t="shared" si="16"/>
        <v>155</v>
      </c>
      <c r="BG5" s="22">
        <f t="shared" si="16"/>
        <v>155</v>
      </c>
      <c r="BH5" s="22">
        <f t="shared" si="16"/>
        <v>155</v>
      </c>
      <c r="BI5" s="22">
        <f t="shared" si="16"/>
        <v>155</v>
      </c>
      <c r="BJ5" s="22">
        <f t="shared" si="16"/>
        <v>155</v>
      </c>
      <c r="BK5" s="22">
        <f t="shared" si="16"/>
        <v>155</v>
      </c>
      <c r="BL5" s="22">
        <f t="shared" si="16"/>
        <v>155</v>
      </c>
      <c r="BM5" s="22">
        <f t="shared" si="16"/>
        <v>155</v>
      </c>
      <c r="BN5" s="22">
        <f t="shared" si="16"/>
        <v>155</v>
      </c>
      <c r="BO5" s="22">
        <f t="shared" si="16"/>
        <v>155</v>
      </c>
      <c r="BP5" s="22">
        <f t="shared" si="16"/>
        <v>155</v>
      </c>
      <c r="BQ5" s="22">
        <f t="shared" si="16"/>
        <v>155</v>
      </c>
      <c r="BR5" s="22">
        <f t="shared" si="16"/>
        <v>155</v>
      </c>
    </row>
    <row r="6" spans="1:70" ht="17" x14ac:dyDescent="0.2">
      <c r="A6" s="83" t="s">
        <v>478</v>
      </c>
      <c r="B6" s="83" t="s">
        <v>465</v>
      </c>
      <c r="C6" s="83" t="s">
        <v>466</v>
      </c>
      <c r="D6" s="83" t="s">
        <v>15</v>
      </c>
      <c r="E6" s="6">
        <v>1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70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155</v>
      </c>
      <c r="AJ6" s="3">
        <f>IF(AI6&lt;&gt;0,RANK(AI6,$AI$5:$AI$72),"")</f>
        <v>1</v>
      </c>
      <c r="AK6" s="5">
        <f>COUNTA(E6,G6,I6,K6,M6,O6,Q6,S6,U6,W6,Y6,AA6,AC6,AE6,AG6)</f>
        <v>3</v>
      </c>
      <c r="AL6" s="41">
        <f>HLOOKUP($AL$2,$BD$4:$BR$72,ROW(A6)-3,FALSE)</f>
        <v>155</v>
      </c>
      <c r="AM6" s="33">
        <f>IF(AL6&lt;&gt;0,RANK(AL6,$AL$5:$AL$72),"")</f>
        <v>1</v>
      </c>
      <c r="AO6" s="22">
        <f t="shared" si="0"/>
        <v>50</v>
      </c>
      <c r="AP6">
        <f t="shared" si="1"/>
        <v>0</v>
      </c>
      <c r="AQ6">
        <f t="shared" si="2"/>
        <v>70</v>
      </c>
      <c r="AR6">
        <f t="shared" si="3"/>
        <v>35</v>
      </c>
      <c r="AS6">
        <f t="shared" si="4"/>
        <v>0</v>
      </c>
      <c r="AT6">
        <f t="shared" si="5"/>
        <v>0</v>
      </c>
      <c r="AU6">
        <f t="shared" si="6"/>
        <v>0</v>
      </c>
      <c r="AV6">
        <f t="shared" si="7"/>
        <v>0</v>
      </c>
      <c r="AW6">
        <f t="shared" si="8"/>
        <v>0</v>
      </c>
      <c r="AX6">
        <f t="shared" si="9"/>
        <v>0</v>
      </c>
      <c r="AY6">
        <f t="shared" si="10"/>
        <v>0</v>
      </c>
      <c r="AZ6">
        <f t="shared" si="11"/>
        <v>0</v>
      </c>
      <c r="BA6">
        <f t="shared" si="12"/>
        <v>0</v>
      </c>
      <c r="BB6">
        <f t="shared" si="13"/>
        <v>0</v>
      </c>
      <c r="BC6">
        <f t="shared" si="14"/>
        <v>0</v>
      </c>
      <c r="BD6">
        <f t="shared" si="15"/>
        <v>70</v>
      </c>
      <c r="BE6" s="22">
        <f t="shared" ref="BE6:BR6" si="17">BD6+LARGE($AO6:$BC6,BE$4)</f>
        <v>120</v>
      </c>
      <c r="BF6" s="22">
        <f t="shared" si="17"/>
        <v>155</v>
      </c>
      <c r="BG6" s="22">
        <f t="shared" si="17"/>
        <v>155</v>
      </c>
      <c r="BH6" s="22">
        <f t="shared" si="17"/>
        <v>155</v>
      </c>
      <c r="BI6" s="22">
        <f t="shared" si="17"/>
        <v>155</v>
      </c>
      <c r="BJ6" s="22">
        <f t="shared" si="17"/>
        <v>155</v>
      </c>
      <c r="BK6" s="22">
        <f t="shared" si="17"/>
        <v>155</v>
      </c>
      <c r="BL6" s="22">
        <f t="shared" si="17"/>
        <v>155</v>
      </c>
      <c r="BM6" s="22">
        <f t="shared" si="17"/>
        <v>155</v>
      </c>
      <c r="BN6" s="22">
        <f t="shared" si="17"/>
        <v>155</v>
      </c>
      <c r="BO6" s="22">
        <f t="shared" si="17"/>
        <v>155</v>
      </c>
      <c r="BP6" s="22">
        <f t="shared" si="17"/>
        <v>155</v>
      </c>
      <c r="BQ6" s="22">
        <f t="shared" si="17"/>
        <v>155</v>
      </c>
      <c r="BR6" s="22">
        <f t="shared" si="17"/>
        <v>155</v>
      </c>
    </row>
    <row r="7" spans="1:70" ht="17" x14ac:dyDescent="0.2">
      <c r="A7" s="83" t="s">
        <v>480</v>
      </c>
      <c r="B7" s="83" t="s">
        <v>469</v>
      </c>
      <c r="C7" s="83" t="s">
        <v>470</v>
      </c>
      <c r="D7" s="83" t="s">
        <v>15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145</v>
      </c>
      <c r="AJ7" s="3">
        <f>IF(AI7&lt;&gt;0,RANK(AI7,$AI$5:$AI$72),"")</f>
        <v>3</v>
      </c>
      <c r="AK7" s="5">
        <f>COUNTA(E7,G7,I7,K7,M7,O7,Q7,S7,U7,W7,Y7,AA7,AC7,AE7,AG7)</f>
        <v>3</v>
      </c>
      <c r="AL7" s="41">
        <f>HLOOKUP($AL$2,$BD$4:$BR$72,ROW(A7)-3,FALSE)</f>
        <v>145</v>
      </c>
      <c r="AM7" s="33">
        <f>IF(AL7&lt;&gt;0,RANK(AL7,$AL$5:$AL$72),"")</f>
        <v>3</v>
      </c>
      <c r="AO7" s="22">
        <f t="shared" si="0"/>
        <v>20</v>
      </c>
      <c r="AP7">
        <f t="shared" si="1"/>
        <v>0</v>
      </c>
      <c r="AQ7">
        <f t="shared" si="2"/>
        <v>70</v>
      </c>
      <c r="AR7">
        <f t="shared" si="3"/>
        <v>55</v>
      </c>
      <c r="AS7">
        <f t="shared" si="4"/>
        <v>0</v>
      </c>
      <c r="AT7">
        <f t="shared" si="5"/>
        <v>0</v>
      </c>
      <c r="AU7">
        <f t="shared" si="6"/>
        <v>0</v>
      </c>
      <c r="AV7">
        <f t="shared" si="7"/>
        <v>0</v>
      </c>
      <c r="AW7">
        <f t="shared" si="8"/>
        <v>0</v>
      </c>
      <c r="AX7">
        <f t="shared" si="9"/>
        <v>0</v>
      </c>
      <c r="AY7">
        <f t="shared" si="10"/>
        <v>0</v>
      </c>
      <c r="AZ7">
        <f t="shared" si="11"/>
        <v>0</v>
      </c>
      <c r="BA7">
        <f t="shared" si="12"/>
        <v>0</v>
      </c>
      <c r="BB7">
        <f t="shared" si="13"/>
        <v>0</v>
      </c>
      <c r="BC7">
        <f t="shared" si="14"/>
        <v>0</v>
      </c>
      <c r="BD7">
        <f t="shared" si="15"/>
        <v>70</v>
      </c>
      <c r="BE7" s="22">
        <f t="shared" ref="BE7:BR7" si="18">BD7+LARGE($AO7:$BC7,BE$4)</f>
        <v>125</v>
      </c>
      <c r="BF7" s="22">
        <f t="shared" si="18"/>
        <v>145</v>
      </c>
      <c r="BG7" s="22">
        <f t="shared" si="18"/>
        <v>145</v>
      </c>
      <c r="BH7" s="22">
        <f t="shared" si="18"/>
        <v>145</v>
      </c>
      <c r="BI7" s="22">
        <f t="shared" si="18"/>
        <v>145</v>
      </c>
      <c r="BJ7" s="22">
        <f t="shared" si="18"/>
        <v>145</v>
      </c>
      <c r="BK7" s="22">
        <f t="shared" si="18"/>
        <v>145</v>
      </c>
      <c r="BL7" s="22">
        <f t="shared" si="18"/>
        <v>145</v>
      </c>
      <c r="BM7" s="22">
        <f t="shared" si="18"/>
        <v>145</v>
      </c>
      <c r="BN7" s="22">
        <f t="shared" si="18"/>
        <v>145</v>
      </c>
      <c r="BO7" s="22">
        <f t="shared" si="18"/>
        <v>145</v>
      </c>
      <c r="BP7" s="22">
        <f t="shared" si="18"/>
        <v>145</v>
      </c>
      <c r="BQ7" s="22">
        <f t="shared" si="18"/>
        <v>145</v>
      </c>
      <c r="BR7" s="22">
        <f t="shared" si="18"/>
        <v>145</v>
      </c>
    </row>
    <row r="8" spans="1:70" ht="17" x14ac:dyDescent="0.2">
      <c r="A8" s="89" t="s">
        <v>753</v>
      </c>
      <c r="B8" s="83" t="s">
        <v>488</v>
      </c>
      <c r="C8" s="83" t="s">
        <v>485</v>
      </c>
      <c r="D8" s="83" t="s">
        <v>15</v>
      </c>
      <c r="E8" s="6">
        <v>3</v>
      </c>
      <c r="F8" s="2">
        <v>20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50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F8+H8+J8+L8+N8+P8+R8+T8+V8+X8+Z8+AB8+AD8+AF8+AH8</f>
        <v>105</v>
      </c>
      <c r="AJ8" s="3">
        <f>IF(AI8&lt;&gt;0,RANK(AI8,$AI$5:$AI$72),"")</f>
        <v>4</v>
      </c>
      <c r="AK8" s="5">
        <f>COUNTA(E8,G8,I8,K8,M8,O8,Q8,S8,U8,W8,Y8,AA8,AC8,AE8,AG8)</f>
        <v>3</v>
      </c>
      <c r="AL8" s="41">
        <f>HLOOKUP($AL$2,$BD$4:$BR$72,ROW(A8)-3,FALSE)</f>
        <v>105</v>
      </c>
      <c r="AM8" s="33">
        <f>IF(AL8&lt;&gt;0,RANK(AL8,$AL$5:$AL$72),"")</f>
        <v>4</v>
      </c>
      <c r="AO8" s="22">
        <f t="shared" si="0"/>
        <v>20</v>
      </c>
      <c r="AP8">
        <f t="shared" si="1"/>
        <v>0</v>
      </c>
      <c r="AQ8">
        <f t="shared" si="2"/>
        <v>50</v>
      </c>
      <c r="AR8">
        <f t="shared" si="3"/>
        <v>35</v>
      </c>
      <c r="AS8">
        <f t="shared" si="4"/>
        <v>0</v>
      </c>
      <c r="AT8">
        <f t="shared" si="5"/>
        <v>0</v>
      </c>
      <c r="AU8">
        <f t="shared" si="6"/>
        <v>0</v>
      </c>
      <c r="AV8">
        <f t="shared" si="7"/>
        <v>0</v>
      </c>
      <c r="AW8">
        <f t="shared" si="8"/>
        <v>0</v>
      </c>
      <c r="AX8">
        <f t="shared" si="9"/>
        <v>0</v>
      </c>
      <c r="AY8">
        <f t="shared" si="10"/>
        <v>0</v>
      </c>
      <c r="AZ8">
        <f t="shared" si="11"/>
        <v>0</v>
      </c>
      <c r="BA8">
        <f t="shared" si="12"/>
        <v>0</v>
      </c>
      <c r="BB8">
        <f t="shared" si="13"/>
        <v>0</v>
      </c>
      <c r="BC8">
        <f t="shared" si="14"/>
        <v>0</v>
      </c>
      <c r="BD8">
        <f t="shared" si="15"/>
        <v>50</v>
      </c>
      <c r="BE8" s="22">
        <f t="shared" ref="BE8:BR8" si="19">BD8+LARGE($AO8:$BC8,BE$4)</f>
        <v>85</v>
      </c>
      <c r="BF8" s="22">
        <f t="shared" si="19"/>
        <v>105</v>
      </c>
      <c r="BG8" s="22">
        <f t="shared" si="19"/>
        <v>105</v>
      </c>
      <c r="BH8" s="22">
        <f t="shared" si="19"/>
        <v>105</v>
      </c>
      <c r="BI8" s="22">
        <f t="shared" si="19"/>
        <v>105</v>
      </c>
      <c r="BJ8" s="22">
        <f t="shared" si="19"/>
        <v>105</v>
      </c>
      <c r="BK8" s="22">
        <f t="shared" si="19"/>
        <v>105</v>
      </c>
      <c r="BL8" s="22">
        <f t="shared" si="19"/>
        <v>105</v>
      </c>
      <c r="BM8" s="22">
        <f t="shared" si="19"/>
        <v>105</v>
      </c>
      <c r="BN8" s="22">
        <f t="shared" si="19"/>
        <v>105</v>
      </c>
      <c r="BO8" s="22">
        <f t="shared" si="19"/>
        <v>105</v>
      </c>
      <c r="BP8" s="22">
        <f t="shared" si="19"/>
        <v>105</v>
      </c>
      <c r="BQ8" s="22">
        <f t="shared" si="19"/>
        <v>105</v>
      </c>
      <c r="BR8" s="22">
        <f t="shared" si="19"/>
        <v>105</v>
      </c>
    </row>
    <row r="9" spans="1:70" ht="17" x14ac:dyDescent="0.2">
      <c r="A9" s="83" t="s">
        <v>483</v>
      </c>
      <c r="B9" s="83" t="s">
        <v>474</v>
      </c>
      <c r="C9" s="83" t="s">
        <v>475</v>
      </c>
      <c r="D9" s="83" t="s">
        <v>18</v>
      </c>
      <c r="E9" s="6">
        <v>6</v>
      </c>
      <c r="F9" s="2">
        <v>10</v>
      </c>
      <c r="G9" s="4">
        <v>1</v>
      </c>
      <c r="H9" s="2">
        <v>55</v>
      </c>
      <c r="I9" s="36">
        <v>4</v>
      </c>
      <c r="J9" s="2">
        <v>25</v>
      </c>
      <c r="K9" s="4">
        <v>6</v>
      </c>
      <c r="L9" s="2">
        <v>10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100</v>
      </c>
      <c r="AJ9" s="3">
        <f>IF(AI9&lt;&gt;0,RANK(AI9,$AI$5:$AI$72),"")</f>
        <v>5</v>
      </c>
      <c r="AK9" s="5">
        <f>COUNTA(E9,G9,I9,K9,M9,O9,Q9,S9,U9,W9,Y9,AA9,AC9,AE9,AG9)</f>
        <v>4</v>
      </c>
      <c r="AL9" s="41">
        <f>HLOOKUP($AL$2,$BD$4:$BR$72,ROW(A9)-3,FALSE)</f>
        <v>100</v>
      </c>
      <c r="AM9" s="33">
        <f>IF(AL9&lt;&gt;0,RANK(AL9,$AL$5:$AL$72),"")</f>
        <v>5</v>
      </c>
      <c r="AO9" s="22">
        <f t="shared" si="0"/>
        <v>10</v>
      </c>
      <c r="AP9">
        <f t="shared" si="1"/>
        <v>55</v>
      </c>
      <c r="AQ9">
        <f t="shared" si="2"/>
        <v>25</v>
      </c>
      <c r="AR9">
        <f t="shared" si="3"/>
        <v>10</v>
      </c>
      <c r="AS9">
        <f t="shared" si="4"/>
        <v>0</v>
      </c>
      <c r="AT9">
        <f t="shared" si="5"/>
        <v>0</v>
      </c>
      <c r="AU9">
        <f t="shared" si="6"/>
        <v>0</v>
      </c>
      <c r="AV9">
        <f t="shared" si="7"/>
        <v>0</v>
      </c>
      <c r="AW9">
        <f t="shared" si="8"/>
        <v>0</v>
      </c>
      <c r="AX9">
        <f t="shared" si="9"/>
        <v>0</v>
      </c>
      <c r="AY9">
        <f t="shared" si="10"/>
        <v>0</v>
      </c>
      <c r="AZ9">
        <f t="shared" si="11"/>
        <v>0</v>
      </c>
      <c r="BA9">
        <f t="shared" si="12"/>
        <v>0</v>
      </c>
      <c r="BB9">
        <f t="shared" si="13"/>
        <v>0</v>
      </c>
      <c r="BC9">
        <f t="shared" si="14"/>
        <v>0</v>
      </c>
      <c r="BD9">
        <f t="shared" si="15"/>
        <v>55</v>
      </c>
      <c r="BE9" s="22">
        <f t="shared" ref="BE9:BR9" si="20">BD9+LARGE($AO9:$BC9,BE$4)</f>
        <v>80</v>
      </c>
      <c r="BF9" s="22">
        <f t="shared" si="20"/>
        <v>90</v>
      </c>
      <c r="BG9" s="22">
        <f t="shared" si="20"/>
        <v>100</v>
      </c>
      <c r="BH9" s="22">
        <f t="shared" si="20"/>
        <v>100</v>
      </c>
      <c r="BI9" s="22">
        <f t="shared" si="20"/>
        <v>100</v>
      </c>
      <c r="BJ9" s="22">
        <f t="shared" si="20"/>
        <v>100</v>
      </c>
      <c r="BK9" s="22">
        <f t="shared" si="20"/>
        <v>100</v>
      </c>
      <c r="BL9" s="22">
        <f t="shared" si="20"/>
        <v>100</v>
      </c>
      <c r="BM9" s="22">
        <f t="shared" si="20"/>
        <v>100</v>
      </c>
      <c r="BN9" s="22">
        <f t="shared" si="20"/>
        <v>100</v>
      </c>
      <c r="BO9" s="22">
        <f t="shared" si="20"/>
        <v>100</v>
      </c>
      <c r="BP9" s="22">
        <f t="shared" si="20"/>
        <v>100</v>
      </c>
      <c r="BQ9" s="22">
        <f t="shared" si="20"/>
        <v>100</v>
      </c>
      <c r="BR9" s="22">
        <f t="shared" si="20"/>
        <v>100</v>
      </c>
    </row>
    <row r="10" spans="1:70" ht="17" x14ac:dyDescent="0.2">
      <c r="A10" s="83" t="s">
        <v>498</v>
      </c>
      <c r="B10" s="83" t="s">
        <v>425</v>
      </c>
      <c r="C10" s="83" t="s">
        <v>495</v>
      </c>
      <c r="D10" s="83" t="s">
        <v>42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3</v>
      </c>
      <c r="J10" s="2">
        <v>35</v>
      </c>
      <c r="K10" s="4">
        <v>3</v>
      </c>
      <c r="L10" s="2">
        <v>20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F10+H10+J10+L10+N10+P10+R10+T10+V10+X10+Z10+AB10+AD10+AF10+AH10</f>
        <v>90</v>
      </c>
      <c r="AJ10" s="3">
        <f>IF(AI10&lt;&gt;0,RANK(AI10,$AI$5:$AI$72),"")</f>
        <v>6</v>
      </c>
      <c r="AK10" s="5">
        <f>COUNTA(E10,G10,I10,K10,M10,O10,Q10,S10,U10,W10,Y10,AA10,AC10,AE10,AG10)</f>
        <v>3</v>
      </c>
      <c r="AL10" s="41">
        <f>HLOOKUP($AL$2,$BD$4:$BR$72,ROW(A10)-3,FALSE)</f>
        <v>90</v>
      </c>
      <c r="AM10" s="33">
        <f>IF(AL10&lt;&gt;0,RANK(AL10,$AL$5:$AL$72),"")</f>
        <v>6</v>
      </c>
      <c r="AO10" s="22">
        <f t="shared" si="0"/>
        <v>35</v>
      </c>
      <c r="AP10">
        <f t="shared" si="1"/>
        <v>0</v>
      </c>
      <c r="AQ10">
        <f t="shared" si="2"/>
        <v>35</v>
      </c>
      <c r="AR10">
        <f t="shared" si="3"/>
        <v>20</v>
      </c>
      <c r="AS10">
        <f t="shared" si="4"/>
        <v>0</v>
      </c>
      <c r="AT10">
        <f t="shared" si="5"/>
        <v>0</v>
      </c>
      <c r="AU10">
        <f t="shared" si="6"/>
        <v>0</v>
      </c>
      <c r="AV10">
        <f t="shared" si="7"/>
        <v>0</v>
      </c>
      <c r="AW10">
        <f t="shared" si="8"/>
        <v>0</v>
      </c>
      <c r="AX10">
        <f t="shared" si="9"/>
        <v>0</v>
      </c>
      <c r="AY10">
        <f t="shared" si="10"/>
        <v>0</v>
      </c>
      <c r="AZ10">
        <f t="shared" si="11"/>
        <v>0</v>
      </c>
      <c r="BA10">
        <f t="shared" si="12"/>
        <v>0</v>
      </c>
      <c r="BB10">
        <f t="shared" si="13"/>
        <v>0</v>
      </c>
      <c r="BC10">
        <f t="shared" si="14"/>
        <v>0</v>
      </c>
      <c r="BD10">
        <f t="shared" si="15"/>
        <v>35</v>
      </c>
      <c r="BE10" s="22">
        <f t="shared" ref="BE10:BR10" si="21">BD10+LARGE($AO10:$BC10,BE$4)</f>
        <v>70</v>
      </c>
      <c r="BF10" s="22">
        <f t="shared" si="21"/>
        <v>90</v>
      </c>
      <c r="BG10" s="22">
        <f t="shared" si="21"/>
        <v>90</v>
      </c>
      <c r="BH10" s="22">
        <f t="shared" si="21"/>
        <v>90</v>
      </c>
      <c r="BI10" s="22">
        <f t="shared" si="21"/>
        <v>90</v>
      </c>
      <c r="BJ10" s="22">
        <f t="shared" si="21"/>
        <v>90</v>
      </c>
      <c r="BK10" s="22">
        <f t="shared" si="21"/>
        <v>90</v>
      </c>
      <c r="BL10" s="22">
        <f t="shared" si="21"/>
        <v>90</v>
      </c>
      <c r="BM10" s="22">
        <f t="shared" si="21"/>
        <v>90</v>
      </c>
      <c r="BN10" s="22">
        <f t="shared" si="21"/>
        <v>90</v>
      </c>
      <c r="BO10" s="22">
        <f t="shared" si="21"/>
        <v>90</v>
      </c>
      <c r="BP10" s="22">
        <f t="shared" si="21"/>
        <v>90</v>
      </c>
      <c r="BQ10" s="22">
        <f t="shared" si="21"/>
        <v>90</v>
      </c>
      <c r="BR10" s="22">
        <f t="shared" si="21"/>
        <v>90</v>
      </c>
    </row>
    <row r="11" spans="1:70" ht="17" x14ac:dyDescent="0.2">
      <c r="A11" s="89"/>
      <c r="B11" s="83" t="s">
        <v>490</v>
      </c>
      <c r="C11" s="83" t="s">
        <v>270</v>
      </c>
      <c r="D11" s="83" t="s">
        <v>18</v>
      </c>
      <c r="E11" s="6">
        <v>6</v>
      </c>
      <c r="F11" s="2">
        <v>10</v>
      </c>
      <c r="G11" s="4">
        <v>1</v>
      </c>
      <c r="H11" s="2">
        <v>55</v>
      </c>
      <c r="I11" s="36">
        <v>7</v>
      </c>
      <c r="J11" s="2">
        <v>14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79</v>
      </c>
      <c r="AJ11" s="3">
        <f>IF(AI11&lt;&gt;0,RANK(AI11,$AI$5:$AI$72),"")</f>
        <v>7</v>
      </c>
      <c r="AK11" s="5">
        <f>COUNTA(E11,G11,I11,K11,M11,O11,Q11,S11,U11,W11,Y11,AA11,AC11,AE11,AG11)</f>
        <v>3</v>
      </c>
      <c r="AL11" s="41">
        <f>HLOOKUP($AL$2,$BD$4:$BR$72,ROW(A11)-3,FALSE)</f>
        <v>79</v>
      </c>
      <c r="AM11" s="33">
        <f>IF(AL11&lt;&gt;0,RANK(AL11,$AL$5:$AL$72),"")</f>
        <v>7</v>
      </c>
      <c r="AO11" s="22">
        <f t="shared" si="0"/>
        <v>10</v>
      </c>
      <c r="AP11">
        <f t="shared" si="1"/>
        <v>55</v>
      </c>
      <c r="AQ11">
        <f t="shared" si="2"/>
        <v>14</v>
      </c>
      <c r="AR11">
        <f t="shared" si="3"/>
        <v>0</v>
      </c>
      <c r="AS11">
        <f t="shared" si="4"/>
        <v>0</v>
      </c>
      <c r="AT11">
        <f t="shared" si="5"/>
        <v>0</v>
      </c>
      <c r="AU11">
        <f t="shared" si="6"/>
        <v>0</v>
      </c>
      <c r="AV11">
        <f t="shared" si="7"/>
        <v>0</v>
      </c>
      <c r="AW11">
        <f t="shared" si="8"/>
        <v>0</v>
      </c>
      <c r="AX11">
        <f t="shared" si="9"/>
        <v>0</v>
      </c>
      <c r="AY11">
        <f t="shared" si="10"/>
        <v>0</v>
      </c>
      <c r="AZ11">
        <f t="shared" si="11"/>
        <v>0</v>
      </c>
      <c r="BA11">
        <f t="shared" si="12"/>
        <v>0</v>
      </c>
      <c r="BB11">
        <f t="shared" si="13"/>
        <v>0</v>
      </c>
      <c r="BC11">
        <f t="shared" si="14"/>
        <v>0</v>
      </c>
      <c r="BD11">
        <f t="shared" si="15"/>
        <v>55</v>
      </c>
      <c r="BE11" s="22">
        <f t="shared" ref="BE11:BR11" si="22">BD11+LARGE($AO11:$BC11,BE$4)</f>
        <v>69</v>
      </c>
      <c r="BF11" s="22">
        <f t="shared" si="22"/>
        <v>79</v>
      </c>
      <c r="BG11" s="22">
        <f t="shared" si="22"/>
        <v>79</v>
      </c>
      <c r="BH11" s="22">
        <f t="shared" si="22"/>
        <v>79</v>
      </c>
      <c r="BI11" s="22">
        <f t="shared" si="22"/>
        <v>79</v>
      </c>
      <c r="BJ11" s="22">
        <f t="shared" si="22"/>
        <v>79</v>
      </c>
      <c r="BK11" s="22">
        <f t="shared" si="22"/>
        <v>79</v>
      </c>
      <c r="BL11" s="22">
        <f t="shared" si="22"/>
        <v>79</v>
      </c>
      <c r="BM11" s="22">
        <f t="shared" si="22"/>
        <v>79</v>
      </c>
      <c r="BN11" s="22">
        <f t="shared" si="22"/>
        <v>79</v>
      </c>
      <c r="BO11" s="22">
        <f t="shared" si="22"/>
        <v>79</v>
      </c>
      <c r="BP11" s="22">
        <f t="shared" si="22"/>
        <v>79</v>
      </c>
      <c r="BQ11" s="22">
        <f t="shared" si="22"/>
        <v>79</v>
      </c>
      <c r="BR11" s="22">
        <f t="shared" si="22"/>
        <v>79</v>
      </c>
    </row>
    <row r="12" spans="1:70" ht="17" x14ac:dyDescent="0.2">
      <c r="A12" s="80" t="s">
        <v>662</v>
      </c>
      <c r="B12" s="80" t="s">
        <v>663</v>
      </c>
      <c r="C12" s="80" t="s">
        <v>664</v>
      </c>
      <c r="D12" s="32" t="s">
        <v>18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>
        <v>7</v>
      </c>
      <c r="J12" s="2">
        <v>14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69</v>
      </c>
      <c r="AJ12" s="3">
        <f>IF(AI12&lt;&gt;0,RANK(AI12,$AI$5:$AI$72),"")</f>
        <v>8</v>
      </c>
      <c r="AK12" s="5">
        <f>COUNTA(E12,G12,I12,K12,M12,O12,Q12,S12,U12,W12,Y12,AA12,AC12,AE12,AG12)</f>
        <v>2</v>
      </c>
      <c r="AL12" s="41">
        <f>HLOOKUP($AL$2,$BD$4:$BR$72,ROW(A12)-3,FALSE)</f>
        <v>69</v>
      </c>
      <c r="AM12" s="33">
        <f>IF(AL12&lt;&gt;0,RANK(AL12,$AL$5:$AL$72),"")</f>
        <v>8</v>
      </c>
      <c r="AO12" s="22">
        <f t="shared" si="0"/>
        <v>0</v>
      </c>
      <c r="AP12">
        <f t="shared" si="1"/>
        <v>55</v>
      </c>
      <c r="AQ12">
        <f t="shared" si="2"/>
        <v>14</v>
      </c>
      <c r="AR12">
        <f t="shared" si="3"/>
        <v>0</v>
      </c>
      <c r="AS12">
        <f t="shared" si="4"/>
        <v>0</v>
      </c>
      <c r="AT12">
        <f t="shared" si="5"/>
        <v>0</v>
      </c>
      <c r="AU12">
        <f t="shared" si="6"/>
        <v>0</v>
      </c>
      <c r="AV12">
        <f t="shared" si="7"/>
        <v>0</v>
      </c>
      <c r="AW12">
        <f t="shared" si="8"/>
        <v>0</v>
      </c>
      <c r="AX12">
        <f t="shared" si="9"/>
        <v>0</v>
      </c>
      <c r="AY12">
        <f t="shared" si="10"/>
        <v>0</v>
      </c>
      <c r="AZ12">
        <f t="shared" si="11"/>
        <v>0</v>
      </c>
      <c r="BA12">
        <f t="shared" si="12"/>
        <v>0</v>
      </c>
      <c r="BB12">
        <f t="shared" si="13"/>
        <v>0</v>
      </c>
      <c r="BC12">
        <f t="shared" si="14"/>
        <v>0</v>
      </c>
      <c r="BD12">
        <f t="shared" si="15"/>
        <v>55</v>
      </c>
      <c r="BE12" s="22">
        <f t="shared" ref="BE12:BR12" si="23">BD12+LARGE($AO12:$BC12,BE$4)</f>
        <v>69</v>
      </c>
      <c r="BF12" s="22">
        <f t="shared" si="23"/>
        <v>69</v>
      </c>
      <c r="BG12" s="22">
        <f t="shared" si="23"/>
        <v>69</v>
      </c>
      <c r="BH12" s="22">
        <f t="shared" si="23"/>
        <v>69</v>
      </c>
      <c r="BI12" s="22">
        <f t="shared" si="23"/>
        <v>69</v>
      </c>
      <c r="BJ12" s="22">
        <f t="shared" si="23"/>
        <v>69</v>
      </c>
      <c r="BK12" s="22">
        <f t="shared" si="23"/>
        <v>69</v>
      </c>
      <c r="BL12" s="22">
        <f t="shared" si="23"/>
        <v>69</v>
      </c>
      <c r="BM12" s="22">
        <f t="shared" si="23"/>
        <v>69</v>
      </c>
      <c r="BN12" s="22">
        <f t="shared" si="23"/>
        <v>69</v>
      </c>
      <c r="BO12" s="22">
        <f t="shared" si="23"/>
        <v>69</v>
      </c>
      <c r="BP12" s="22">
        <f t="shared" si="23"/>
        <v>69</v>
      </c>
      <c r="BQ12" s="22">
        <f t="shared" si="23"/>
        <v>69</v>
      </c>
      <c r="BR12" s="22">
        <f t="shared" si="23"/>
        <v>69</v>
      </c>
    </row>
    <row r="13" spans="1:70" ht="17" x14ac:dyDescent="0.2">
      <c r="A13" s="83" t="s">
        <v>482</v>
      </c>
      <c r="B13" s="83" t="s">
        <v>472</v>
      </c>
      <c r="C13" s="83" t="s">
        <v>473</v>
      </c>
      <c r="D13" s="83" t="s">
        <v>41</v>
      </c>
      <c r="E13" s="6">
        <v>5</v>
      </c>
      <c r="F13" s="2">
        <v>10</v>
      </c>
      <c r="G13" s="4">
        <v>2</v>
      </c>
      <c r="H13" s="2">
        <v>35</v>
      </c>
      <c r="I13" s="36">
        <v>9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55</v>
      </c>
      <c r="AJ13" s="3">
        <f>IF(AI13&lt;&gt;0,RANK(AI13,$AI$5:$AI$72),"")</f>
        <v>9</v>
      </c>
      <c r="AK13" s="5">
        <f>COUNTA(E13,G13,I13,K13,M13,O13,Q13,S13,U13,W13,Y13,AA13,AC13,AE13,AG13)</f>
        <v>3</v>
      </c>
      <c r="AL13" s="41">
        <f>HLOOKUP($AL$2,$BD$4:$BR$72,ROW(A13)-3,FALSE)</f>
        <v>55</v>
      </c>
      <c r="AM13" s="33">
        <f>IF(AL13&lt;&gt;0,RANK(AL13,$AL$5:$AL$72),"")</f>
        <v>9</v>
      </c>
      <c r="AO13" s="22">
        <f t="shared" si="0"/>
        <v>10</v>
      </c>
      <c r="AP13">
        <f t="shared" si="1"/>
        <v>35</v>
      </c>
      <c r="AQ13">
        <f t="shared" si="2"/>
        <v>10</v>
      </c>
      <c r="AR13">
        <f t="shared" si="3"/>
        <v>0</v>
      </c>
      <c r="AS13">
        <f t="shared" si="4"/>
        <v>0</v>
      </c>
      <c r="AT13">
        <f t="shared" si="5"/>
        <v>0</v>
      </c>
      <c r="AU13">
        <f t="shared" si="6"/>
        <v>0</v>
      </c>
      <c r="AV13">
        <f t="shared" si="7"/>
        <v>0</v>
      </c>
      <c r="AW13">
        <f t="shared" si="8"/>
        <v>0</v>
      </c>
      <c r="AX13">
        <f t="shared" si="9"/>
        <v>0</v>
      </c>
      <c r="AY13">
        <f t="shared" si="10"/>
        <v>0</v>
      </c>
      <c r="AZ13">
        <f t="shared" si="11"/>
        <v>0</v>
      </c>
      <c r="BA13">
        <f t="shared" si="12"/>
        <v>0</v>
      </c>
      <c r="BB13">
        <f t="shared" si="13"/>
        <v>0</v>
      </c>
      <c r="BC13">
        <f t="shared" si="14"/>
        <v>0</v>
      </c>
      <c r="BD13">
        <f t="shared" si="15"/>
        <v>35</v>
      </c>
      <c r="BE13" s="22">
        <f t="shared" ref="BE13:BR13" si="24">BD13+LARGE($AO13:$BC13,BE$4)</f>
        <v>45</v>
      </c>
      <c r="BF13" s="22">
        <f t="shared" si="24"/>
        <v>55</v>
      </c>
      <c r="BG13" s="22">
        <f t="shared" si="24"/>
        <v>55</v>
      </c>
      <c r="BH13" s="22">
        <f t="shared" si="24"/>
        <v>55</v>
      </c>
      <c r="BI13" s="22">
        <f t="shared" si="24"/>
        <v>55</v>
      </c>
      <c r="BJ13" s="22">
        <f t="shared" si="24"/>
        <v>55</v>
      </c>
      <c r="BK13" s="22">
        <f t="shared" si="24"/>
        <v>55</v>
      </c>
      <c r="BL13" s="22">
        <f t="shared" si="24"/>
        <v>55</v>
      </c>
      <c r="BM13" s="22">
        <f t="shared" si="24"/>
        <v>55</v>
      </c>
      <c r="BN13" s="22">
        <f t="shared" si="24"/>
        <v>55</v>
      </c>
      <c r="BO13" s="22">
        <f t="shared" si="24"/>
        <v>55</v>
      </c>
      <c r="BP13" s="22">
        <f t="shared" si="24"/>
        <v>55</v>
      </c>
      <c r="BQ13" s="22">
        <f t="shared" si="24"/>
        <v>55</v>
      </c>
      <c r="BR13" s="22">
        <f t="shared" si="24"/>
        <v>55</v>
      </c>
    </row>
    <row r="14" spans="1:70" ht="17" x14ac:dyDescent="0.2">
      <c r="A14" s="89" t="s">
        <v>754</v>
      </c>
      <c r="B14" s="83" t="s">
        <v>366</v>
      </c>
      <c r="C14" s="83" t="s">
        <v>489</v>
      </c>
      <c r="D14" s="83" t="s">
        <v>42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F14+H14+J14+L14+N14+P14+R14+T14+V14+X14+Z14+AB14+AD14+AF14+AH14</f>
        <v>45</v>
      </c>
      <c r="AJ14" s="3">
        <f>IF(AI14&lt;&gt;0,RANK(AI14,$AI$5:$AI$72),"")</f>
        <v>10</v>
      </c>
      <c r="AK14" s="5">
        <f>COUNTA(E14,G14,I14,K14,M14,O14,Q14,S14,U14,W14,Y14,AA14,AC14,AE14,AG14)</f>
        <v>2</v>
      </c>
      <c r="AL14" s="41">
        <f>HLOOKUP($AL$2,$BD$4:$BR$72,ROW(A14)-3,FALSE)</f>
        <v>45</v>
      </c>
      <c r="AM14" s="33">
        <f>IF(AL14&lt;&gt;0,RANK(AL14,$AL$5:$AL$72),"")</f>
        <v>10</v>
      </c>
      <c r="AO14" s="22">
        <f t="shared" si="0"/>
        <v>10</v>
      </c>
      <c r="AP14">
        <f t="shared" si="1"/>
        <v>0</v>
      </c>
      <c r="AQ14">
        <f t="shared" si="2"/>
        <v>35</v>
      </c>
      <c r="AR14">
        <f t="shared" si="3"/>
        <v>0</v>
      </c>
      <c r="AS14">
        <f t="shared" si="4"/>
        <v>0</v>
      </c>
      <c r="AT14">
        <f t="shared" si="5"/>
        <v>0</v>
      </c>
      <c r="AU14">
        <f t="shared" si="6"/>
        <v>0</v>
      </c>
      <c r="AV14">
        <f t="shared" si="7"/>
        <v>0</v>
      </c>
      <c r="AW14">
        <f t="shared" si="8"/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35</v>
      </c>
      <c r="BE14" s="22">
        <f t="shared" ref="BE14:BR14" si="25">BD14+LARGE($AO14:$BC14,BE$4)</f>
        <v>45</v>
      </c>
      <c r="BF14" s="22">
        <f t="shared" si="25"/>
        <v>45</v>
      </c>
      <c r="BG14" s="22">
        <f t="shared" si="25"/>
        <v>45</v>
      </c>
      <c r="BH14" s="22">
        <f t="shared" si="25"/>
        <v>45</v>
      </c>
      <c r="BI14" s="22">
        <f t="shared" si="25"/>
        <v>45</v>
      </c>
      <c r="BJ14" s="22">
        <f t="shared" si="25"/>
        <v>45</v>
      </c>
      <c r="BK14" s="22">
        <f t="shared" si="25"/>
        <v>45</v>
      </c>
      <c r="BL14" s="22">
        <f t="shared" si="25"/>
        <v>45</v>
      </c>
      <c r="BM14" s="22">
        <f t="shared" si="25"/>
        <v>45</v>
      </c>
      <c r="BN14" s="22">
        <f t="shared" si="25"/>
        <v>45</v>
      </c>
      <c r="BO14" s="22">
        <f t="shared" si="25"/>
        <v>45</v>
      </c>
      <c r="BP14" s="22">
        <f t="shared" si="25"/>
        <v>45</v>
      </c>
      <c r="BQ14" s="22">
        <f t="shared" si="25"/>
        <v>45</v>
      </c>
      <c r="BR14" s="22">
        <f t="shared" si="25"/>
        <v>45</v>
      </c>
    </row>
    <row r="15" spans="1:70" ht="17" x14ac:dyDescent="0.2">
      <c r="A15" s="83" t="s">
        <v>479</v>
      </c>
      <c r="B15" s="83" t="s">
        <v>467</v>
      </c>
      <c r="C15" s="83" t="s">
        <v>468</v>
      </c>
      <c r="D15" s="83" t="s">
        <v>40</v>
      </c>
      <c r="E15" s="6">
        <v>2</v>
      </c>
      <c r="F15" s="2">
        <v>35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35</v>
      </c>
      <c r="AJ15" s="3">
        <f>IF(AI15&lt;&gt;0,RANK(AI15,$AI$5:$AI$72),"")</f>
        <v>11</v>
      </c>
      <c r="AK15" s="5">
        <f>COUNTA(E15,G15,I15,K15,M15,O15,Q15,S15,U15,W15,Y15,AA15,AC15,AE15,AG15)</f>
        <v>1</v>
      </c>
      <c r="AL15" s="41">
        <f>HLOOKUP($AL$2,$BD$4:$BR$72,ROW(A15)-3,FALSE)</f>
        <v>35</v>
      </c>
      <c r="AM15" s="33">
        <f>IF(AL15&lt;&gt;0,RANK(AL15,$AL$5:$AL$72),"")</f>
        <v>11</v>
      </c>
      <c r="AO15" s="22">
        <f t="shared" si="0"/>
        <v>35</v>
      </c>
      <c r="AP15">
        <f t="shared" si="1"/>
        <v>0</v>
      </c>
      <c r="AQ15">
        <f t="shared" si="2"/>
        <v>0</v>
      </c>
      <c r="AR15">
        <f t="shared" si="3"/>
        <v>0</v>
      </c>
      <c r="AS15">
        <f t="shared" si="4"/>
        <v>0</v>
      </c>
      <c r="AT15">
        <f t="shared" si="5"/>
        <v>0</v>
      </c>
      <c r="AU15">
        <f t="shared" si="6"/>
        <v>0</v>
      </c>
      <c r="AV15">
        <f t="shared" si="7"/>
        <v>0</v>
      </c>
      <c r="AW15">
        <f t="shared" si="8"/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35</v>
      </c>
      <c r="BE15" s="22">
        <f t="shared" ref="BE15:BR15" si="26">BD15+LARGE($AO15:$BC15,BE$4)</f>
        <v>35</v>
      </c>
      <c r="BF15" s="22">
        <f t="shared" si="26"/>
        <v>35</v>
      </c>
      <c r="BG15" s="22">
        <f t="shared" si="26"/>
        <v>35</v>
      </c>
      <c r="BH15" s="22">
        <f t="shared" si="26"/>
        <v>35</v>
      </c>
      <c r="BI15" s="22">
        <f t="shared" si="26"/>
        <v>35</v>
      </c>
      <c r="BJ15" s="22">
        <f t="shared" si="26"/>
        <v>35</v>
      </c>
      <c r="BK15" s="22">
        <f t="shared" si="26"/>
        <v>35</v>
      </c>
      <c r="BL15" s="22">
        <f t="shared" si="26"/>
        <v>35</v>
      </c>
      <c r="BM15" s="22">
        <f t="shared" si="26"/>
        <v>35</v>
      </c>
      <c r="BN15" s="22">
        <f t="shared" si="26"/>
        <v>35</v>
      </c>
      <c r="BO15" s="22">
        <f t="shared" si="26"/>
        <v>35</v>
      </c>
      <c r="BP15" s="22">
        <f t="shared" si="26"/>
        <v>35</v>
      </c>
      <c r="BQ15" s="22">
        <f t="shared" si="26"/>
        <v>35</v>
      </c>
      <c r="BR15" s="22">
        <f t="shared" si="26"/>
        <v>35</v>
      </c>
    </row>
    <row r="16" spans="1:70" ht="17" x14ac:dyDescent="0.2">
      <c r="A16" s="89"/>
      <c r="B16" s="83" t="s">
        <v>486</v>
      </c>
      <c r="C16" s="83" t="s">
        <v>487</v>
      </c>
      <c r="D16" s="83" t="s">
        <v>40</v>
      </c>
      <c r="E16" s="6">
        <v>2</v>
      </c>
      <c r="F16" s="2">
        <v>35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35</v>
      </c>
      <c r="AJ16" s="3">
        <f>IF(AI16&lt;&gt;0,RANK(AI16,$AI$5:$AI$72),"")</f>
        <v>11</v>
      </c>
      <c r="AK16" s="5">
        <f>COUNTA(E16,G16,I16,K16,M16,O16,Q16,S16,U16,W16,Y16,AA16,AC16,AE16,AG16)</f>
        <v>1</v>
      </c>
      <c r="AL16" s="41">
        <f>HLOOKUP($AL$2,$BD$4:$BR$72,ROW(A16)-3,FALSE)</f>
        <v>35</v>
      </c>
      <c r="AM16" s="33">
        <f>IF(AL16&lt;&gt;0,RANK(AL16,$AL$5:$AL$72),"")</f>
        <v>11</v>
      </c>
      <c r="AO16" s="22">
        <f t="shared" si="0"/>
        <v>35</v>
      </c>
      <c r="AP16">
        <f t="shared" si="1"/>
        <v>0</v>
      </c>
      <c r="AQ16">
        <f t="shared" si="2"/>
        <v>0</v>
      </c>
      <c r="AR16">
        <f t="shared" si="3"/>
        <v>0</v>
      </c>
      <c r="AS16">
        <f t="shared" si="4"/>
        <v>0</v>
      </c>
      <c r="AT16">
        <f t="shared" si="5"/>
        <v>0</v>
      </c>
      <c r="AU16">
        <f t="shared" si="6"/>
        <v>0</v>
      </c>
      <c r="AV16">
        <f t="shared" si="7"/>
        <v>0</v>
      </c>
      <c r="AW16">
        <f t="shared" si="8"/>
        <v>0</v>
      </c>
      <c r="AX16">
        <f t="shared" si="9"/>
        <v>0</v>
      </c>
      <c r="AY16">
        <f t="shared" si="10"/>
        <v>0</v>
      </c>
      <c r="AZ16">
        <f t="shared" si="11"/>
        <v>0</v>
      </c>
      <c r="BA16">
        <f t="shared" si="12"/>
        <v>0</v>
      </c>
      <c r="BB16">
        <f t="shared" si="13"/>
        <v>0</v>
      </c>
      <c r="BC16">
        <f t="shared" si="14"/>
        <v>0</v>
      </c>
      <c r="BD16">
        <f t="shared" si="15"/>
        <v>35</v>
      </c>
      <c r="BE16" s="22">
        <f t="shared" ref="BE16:BR16" si="27">BD16+LARGE($AO16:$BC16,BE$4)</f>
        <v>35</v>
      </c>
      <c r="BF16" s="22">
        <f t="shared" si="27"/>
        <v>35</v>
      </c>
      <c r="BG16" s="22">
        <f t="shared" si="27"/>
        <v>35</v>
      </c>
      <c r="BH16" s="22">
        <f t="shared" si="27"/>
        <v>35</v>
      </c>
      <c r="BI16" s="22">
        <f t="shared" si="27"/>
        <v>35</v>
      </c>
      <c r="BJ16" s="22">
        <f t="shared" si="27"/>
        <v>35</v>
      </c>
      <c r="BK16" s="22">
        <f t="shared" si="27"/>
        <v>35</v>
      </c>
      <c r="BL16" s="22">
        <f t="shared" si="27"/>
        <v>35</v>
      </c>
      <c r="BM16" s="22">
        <f t="shared" si="27"/>
        <v>35</v>
      </c>
      <c r="BN16" s="22">
        <f t="shared" si="27"/>
        <v>35</v>
      </c>
      <c r="BO16" s="22">
        <f t="shared" si="27"/>
        <v>35</v>
      </c>
      <c r="BP16" s="22">
        <f t="shared" si="27"/>
        <v>35</v>
      </c>
      <c r="BQ16" s="22">
        <f t="shared" si="27"/>
        <v>35</v>
      </c>
      <c r="BR16" s="22">
        <f t="shared" si="27"/>
        <v>35</v>
      </c>
    </row>
    <row r="17" spans="1:70" ht="17" x14ac:dyDescent="0.2">
      <c r="A17" s="83" t="s">
        <v>533</v>
      </c>
      <c r="B17" s="83" t="s">
        <v>271</v>
      </c>
      <c r="C17" s="83" t="s">
        <v>167</v>
      </c>
      <c r="D17" s="83" t="s">
        <v>95</v>
      </c>
      <c r="E17" s="6">
        <v>15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12</v>
      </c>
      <c r="J17" s="2">
        <v>10</v>
      </c>
      <c r="K17" s="4">
        <v>8</v>
      </c>
      <c r="L17" s="2">
        <v>10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30</v>
      </c>
      <c r="AJ17" s="3">
        <f>IF(AI17&lt;&gt;0,RANK(AI17,$AI$5:$AI$72),"")</f>
        <v>13</v>
      </c>
      <c r="AK17" s="5">
        <f>COUNTA(E17,G17,I17,K17,M17,O17,Q17,S17,U17,W17,Y17,AA17,AC17,AE17,AG17)</f>
        <v>3</v>
      </c>
      <c r="AL17" s="41">
        <f>HLOOKUP($AL$2,$BD$4:$BR$72,ROW(A17)-3,FALSE)</f>
        <v>30</v>
      </c>
      <c r="AM17" s="33">
        <f>IF(AL17&lt;&gt;0,RANK(AL17,$AL$5:$AL$72),"")</f>
        <v>13</v>
      </c>
      <c r="AO17" s="22">
        <f t="shared" si="0"/>
        <v>10</v>
      </c>
      <c r="AP17">
        <f t="shared" si="1"/>
        <v>0</v>
      </c>
      <c r="AQ17">
        <f t="shared" si="2"/>
        <v>10</v>
      </c>
      <c r="AR17">
        <f t="shared" si="3"/>
        <v>10</v>
      </c>
      <c r="AS17">
        <f t="shared" si="4"/>
        <v>0</v>
      </c>
      <c r="AT17">
        <f t="shared" si="5"/>
        <v>0</v>
      </c>
      <c r="AU17">
        <f t="shared" si="6"/>
        <v>0</v>
      </c>
      <c r="AV17">
        <f t="shared" si="7"/>
        <v>0</v>
      </c>
      <c r="AW17">
        <f t="shared" si="8"/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10</v>
      </c>
      <c r="BE17" s="22">
        <f t="shared" ref="BE17:BR17" si="28">BD17+LARGE($AO17:$BC17,BE$4)</f>
        <v>20</v>
      </c>
      <c r="BF17" s="22">
        <f t="shared" si="28"/>
        <v>30</v>
      </c>
      <c r="BG17" s="22">
        <f t="shared" si="28"/>
        <v>30</v>
      </c>
      <c r="BH17" s="22">
        <f t="shared" si="28"/>
        <v>30</v>
      </c>
      <c r="BI17" s="22">
        <f t="shared" si="28"/>
        <v>30</v>
      </c>
      <c r="BJ17" s="22">
        <f t="shared" si="28"/>
        <v>30</v>
      </c>
      <c r="BK17" s="22">
        <f t="shared" si="28"/>
        <v>30</v>
      </c>
      <c r="BL17" s="22">
        <f t="shared" si="28"/>
        <v>30</v>
      </c>
      <c r="BM17" s="22">
        <f t="shared" si="28"/>
        <v>30</v>
      </c>
      <c r="BN17" s="22">
        <f t="shared" si="28"/>
        <v>30</v>
      </c>
      <c r="BO17" s="22">
        <f t="shared" si="28"/>
        <v>30</v>
      </c>
      <c r="BP17" s="22">
        <f t="shared" si="28"/>
        <v>30</v>
      </c>
      <c r="BQ17" s="22">
        <f t="shared" si="28"/>
        <v>30</v>
      </c>
      <c r="BR17" s="22">
        <f t="shared" si="28"/>
        <v>30</v>
      </c>
    </row>
    <row r="18" spans="1:70" ht="17" x14ac:dyDescent="0.2">
      <c r="A18" s="89" t="s">
        <v>755</v>
      </c>
      <c r="B18" s="32" t="s">
        <v>756</v>
      </c>
      <c r="C18" s="32" t="s">
        <v>757</v>
      </c>
      <c r="D18" s="32" t="s">
        <v>18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25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25</v>
      </c>
      <c r="AJ18" s="3">
        <f>IF(AI18&lt;&gt;0,RANK(AI18,$AI$5:$AI$72),"")</f>
        <v>14</v>
      </c>
      <c r="AK18" s="5">
        <f>COUNTA(E18,G18,I18,K18,M18,O18,Q18,S18,U18,W18,Y18,AA18,AC18,AE18,AG18)</f>
        <v>1</v>
      </c>
      <c r="AL18" s="41">
        <f>HLOOKUP($AL$2,$BD$4:$BR$72,ROW(A18)-3,FALSE)</f>
        <v>25</v>
      </c>
      <c r="AM18" s="33">
        <f>IF(AL18&lt;&gt;0,RANK(AL18,$AL$5:$AL$72),"")</f>
        <v>14</v>
      </c>
      <c r="AO18" s="22">
        <f t="shared" si="0"/>
        <v>0</v>
      </c>
      <c r="AP18">
        <f t="shared" si="1"/>
        <v>0</v>
      </c>
      <c r="AQ18">
        <f t="shared" si="2"/>
        <v>25</v>
      </c>
      <c r="AR18">
        <f t="shared" si="3"/>
        <v>0</v>
      </c>
      <c r="AS18">
        <f t="shared" si="4"/>
        <v>0</v>
      </c>
      <c r="AT18">
        <f t="shared" si="5"/>
        <v>0</v>
      </c>
      <c r="AU18">
        <f t="shared" si="6"/>
        <v>0</v>
      </c>
      <c r="AV18">
        <f t="shared" si="7"/>
        <v>0</v>
      </c>
      <c r="AW18">
        <f t="shared" si="8"/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25</v>
      </c>
      <c r="BE18" s="22">
        <f t="shared" ref="BE18:BR18" si="29">BD18+LARGE($AO18:$BC18,BE$4)</f>
        <v>25</v>
      </c>
      <c r="BF18" s="22">
        <f t="shared" si="29"/>
        <v>25</v>
      </c>
      <c r="BG18" s="22">
        <f t="shared" si="29"/>
        <v>25</v>
      </c>
      <c r="BH18" s="22">
        <f t="shared" si="29"/>
        <v>25</v>
      </c>
      <c r="BI18" s="22">
        <f t="shared" si="29"/>
        <v>25</v>
      </c>
      <c r="BJ18" s="22">
        <f t="shared" si="29"/>
        <v>25</v>
      </c>
      <c r="BK18" s="22">
        <f t="shared" si="29"/>
        <v>25</v>
      </c>
      <c r="BL18" s="22">
        <f t="shared" si="29"/>
        <v>25</v>
      </c>
      <c r="BM18" s="22">
        <f t="shared" si="29"/>
        <v>25</v>
      </c>
      <c r="BN18" s="22">
        <f t="shared" si="29"/>
        <v>25</v>
      </c>
      <c r="BO18" s="22">
        <f t="shared" si="29"/>
        <v>25</v>
      </c>
      <c r="BP18" s="22">
        <f t="shared" si="29"/>
        <v>25</v>
      </c>
      <c r="BQ18" s="22">
        <f t="shared" si="29"/>
        <v>25</v>
      </c>
      <c r="BR18" s="22">
        <f t="shared" si="29"/>
        <v>25</v>
      </c>
    </row>
    <row r="19" spans="1:70" ht="17" x14ac:dyDescent="0.2">
      <c r="A19" s="89" t="s">
        <v>881</v>
      </c>
      <c r="B19" s="32" t="s">
        <v>879</v>
      </c>
      <c r="C19" s="32" t="s">
        <v>880</v>
      </c>
      <c r="D19" s="83" t="s">
        <v>42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3</v>
      </c>
      <c r="L19" s="2">
        <v>20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20</v>
      </c>
      <c r="AJ19" s="3">
        <f>IF(AI19&lt;&gt;0,RANK(AI19,$AI$5:$AI$72),"")</f>
        <v>15</v>
      </c>
      <c r="AK19" s="5">
        <f>COUNTA(E19,G19,I19,K19,M19,O19,Q19,S19,U19,W19,Y19,AA19,AC19,AE19,AG19)</f>
        <v>1</v>
      </c>
      <c r="AL19" s="41">
        <f>HLOOKUP($AL$2,$BD$4:$BR$72,ROW(A19)-3,FALSE)</f>
        <v>20</v>
      </c>
      <c r="AM19" s="33">
        <f>IF(AL19&lt;&gt;0,RANK(AL19,$AL$5:$AL$72),"")</f>
        <v>15</v>
      </c>
      <c r="AO19" s="22">
        <f t="shared" si="0"/>
        <v>0</v>
      </c>
      <c r="AP19">
        <f t="shared" si="1"/>
        <v>0</v>
      </c>
      <c r="AQ19">
        <f t="shared" si="2"/>
        <v>0</v>
      </c>
      <c r="AR19">
        <f t="shared" si="3"/>
        <v>20</v>
      </c>
      <c r="AS19">
        <f t="shared" si="4"/>
        <v>0</v>
      </c>
      <c r="AT19">
        <f t="shared" si="5"/>
        <v>0</v>
      </c>
      <c r="AU19">
        <f t="shared" si="6"/>
        <v>0</v>
      </c>
      <c r="AV19">
        <f t="shared" si="7"/>
        <v>0</v>
      </c>
      <c r="AW19">
        <f t="shared" si="8"/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20</v>
      </c>
      <c r="BE19" s="22">
        <f t="shared" ref="BE19:BR19" si="30">BD19+LARGE($AO19:$BC19,BE$4)</f>
        <v>20</v>
      </c>
      <c r="BF19" s="22">
        <f t="shared" si="30"/>
        <v>20</v>
      </c>
      <c r="BG19" s="22">
        <f t="shared" si="30"/>
        <v>20</v>
      </c>
      <c r="BH19" s="22">
        <f t="shared" si="30"/>
        <v>20</v>
      </c>
      <c r="BI19" s="22">
        <f t="shared" si="30"/>
        <v>20</v>
      </c>
      <c r="BJ19" s="22">
        <f t="shared" si="30"/>
        <v>20</v>
      </c>
      <c r="BK19" s="22">
        <f t="shared" si="30"/>
        <v>20</v>
      </c>
      <c r="BL19" s="22">
        <f t="shared" si="30"/>
        <v>20</v>
      </c>
      <c r="BM19" s="22">
        <f t="shared" si="30"/>
        <v>20</v>
      </c>
      <c r="BN19" s="22">
        <f t="shared" si="30"/>
        <v>20</v>
      </c>
      <c r="BO19" s="22">
        <f t="shared" si="30"/>
        <v>20</v>
      </c>
      <c r="BP19" s="22">
        <f t="shared" si="30"/>
        <v>20</v>
      </c>
      <c r="BQ19" s="22">
        <f t="shared" si="30"/>
        <v>20</v>
      </c>
      <c r="BR19" s="22">
        <f t="shared" si="30"/>
        <v>20</v>
      </c>
    </row>
    <row r="20" spans="1:70" ht="17" x14ac:dyDescent="0.2">
      <c r="A20" s="90" t="s">
        <v>886</v>
      </c>
      <c r="B20" s="83" t="s">
        <v>491</v>
      </c>
      <c r="C20" s="83" t="s">
        <v>551</v>
      </c>
      <c r="D20" s="83" t="s">
        <v>17</v>
      </c>
      <c r="E20" s="6">
        <v>11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20</v>
      </c>
      <c r="AJ20" s="3">
        <f>IF(AI20&lt;&gt;0,RANK(AI20,$AI$5:$AI$72),"")</f>
        <v>15</v>
      </c>
      <c r="AK20" s="5">
        <f>COUNTA(E20,G20,I20,K20,M20,O20,Q20,S20,U20,W20,Y20,AA20,AC20,AE20,AG20)</f>
        <v>2</v>
      </c>
      <c r="AL20" s="41">
        <f>HLOOKUP($AL$2,$BD$4:$BR$72,ROW(A20)-3,FALSE)</f>
        <v>20</v>
      </c>
      <c r="AM20" s="33">
        <f>IF(AL20&lt;&gt;0,RANK(AL20,$AL$5:$AL$72),"")</f>
        <v>15</v>
      </c>
      <c r="AO20" s="22">
        <f t="shared" si="0"/>
        <v>10</v>
      </c>
      <c r="AP20">
        <f t="shared" si="1"/>
        <v>0</v>
      </c>
      <c r="AQ20">
        <f t="shared" si="2"/>
        <v>0</v>
      </c>
      <c r="AR20">
        <f t="shared" si="3"/>
        <v>10</v>
      </c>
      <c r="AS20">
        <f t="shared" si="4"/>
        <v>0</v>
      </c>
      <c r="AT20">
        <f t="shared" si="5"/>
        <v>0</v>
      </c>
      <c r="AU20">
        <f t="shared" si="6"/>
        <v>0</v>
      </c>
      <c r="AV20">
        <f t="shared" si="7"/>
        <v>0</v>
      </c>
      <c r="AW20">
        <f t="shared" si="8"/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10</v>
      </c>
      <c r="BE20" s="22">
        <f t="shared" ref="BE20:BR20" si="31">BD20+LARGE($AO20:$BC20,BE$4)</f>
        <v>20</v>
      </c>
      <c r="BF20" s="22">
        <f t="shared" si="31"/>
        <v>20</v>
      </c>
      <c r="BG20" s="22">
        <f t="shared" si="31"/>
        <v>20</v>
      </c>
      <c r="BH20" s="22">
        <f t="shared" si="31"/>
        <v>20</v>
      </c>
      <c r="BI20" s="22">
        <f t="shared" si="31"/>
        <v>20</v>
      </c>
      <c r="BJ20" s="22">
        <f t="shared" si="31"/>
        <v>20</v>
      </c>
      <c r="BK20" s="22">
        <f t="shared" si="31"/>
        <v>20</v>
      </c>
      <c r="BL20" s="22">
        <f t="shared" si="31"/>
        <v>20</v>
      </c>
      <c r="BM20" s="22">
        <f t="shared" si="31"/>
        <v>20</v>
      </c>
      <c r="BN20" s="22">
        <f t="shared" si="31"/>
        <v>20</v>
      </c>
      <c r="BO20" s="22">
        <f t="shared" si="31"/>
        <v>20</v>
      </c>
      <c r="BP20" s="22">
        <f t="shared" si="31"/>
        <v>20</v>
      </c>
      <c r="BQ20" s="22">
        <f t="shared" si="31"/>
        <v>20</v>
      </c>
      <c r="BR20" s="22">
        <f t="shared" si="31"/>
        <v>20</v>
      </c>
    </row>
    <row r="21" spans="1:70" ht="17" x14ac:dyDescent="0.2">
      <c r="A21" s="89" t="s">
        <v>758</v>
      </c>
      <c r="B21" s="32" t="s">
        <v>759</v>
      </c>
      <c r="C21" s="32" t="s">
        <v>502</v>
      </c>
      <c r="D21" s="32" t="s">
        <v>48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5</v>
      </c>
      <c r="J21" s="2">
        <v>20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20</v>
      </c>
      <c r="AJ21" s="3">
        <f>IF(AI21&lt;&gt;0,RANK(AI21,$AI$5:$AI$72),"")</f>
        <v>15</v>
      </c>
      <c r="AK21" s="5">
        <f>COUNTA(E21,G21,I21,K21,M21,O21,Q21,S21,U21,W21,Y21,AA21,AC21,AE21,AG21)</f>
        <v>1</v>
      </c>
      <c r="AL21" s="41">
        <f>HLOOKUP($AL$2,$BD$4:$BR$72,ROW(A21)-3,FALSE)</f>
        <v>20</v>
      </c>
      <c r="AM21" s="33">
        <f>IF(AL21&lt;&gt;0,RANK(AL21,$AL$5:$AL$72),"")</f>
        <v>15</v>
      </c>
      <c r="AO21" s="22">
        <f t="shared" si="0"/>
        <v>0</v>
      </c>
      <c r="AP21">
        <f t="shared" si="1"/>
        <v>0</v>
      </c>
      <c r="AQ21">
        <f t="shared" si="2"/>
        <v>20</v>
      </c>
      <c r="AR21">
        <f t="shared" si="3"/>
        <v>0</v>
      </c>
      <c r="AS21">
        <f t="shared" si="4"/>
        <v>0</v>
      </c>
      <c r="AT21">
        <f t="shared" si="5"/>
        <v>0</v>
      </c>
      <c r="AU21">
        <f t="shared" si="6"/>
        <v>0</v>
      </c>
      <c r="AV21">
        <f t="shared" si="7"/>
        <v>0</v>
      </c>
      <c r="AW21">
        <f t="shared" si="8"/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20</v>
      </c>
      <c r="BE21" s="22">
        <f t="shared" ref="BE21:BR21" si="32">BD21+LARGE($AO21:$BC21,BE$4)</f>
        <v>20</v>
      </c>
      <c r="BF21" s="22">
        <f t="shared" si="32"/>
        <v>20</v>
      </c>
      <c r="BG21" s="22">
        <f t="shared" si="32"/>
        <v>20</v>
      </c>
      <c r="BH21" s="22">
        <f t="shared" si="32"/>
        <v>20</v>
      </c>
      <c r="BI21" s="22">
        <f t="shared" si="32"/>
        <v>20</v>
      </c>
      <c r="BJ21" s="22">
        <f t="shared" si="32"/>
        <v>20</v>
      </c>
      <c r="BK21" s="22">
        <f t="shared" si="32"/>
        <v>20</v>
      </c>
      <c r="BL21" s="22">
        <f t="shared" si="32"/>
        <v>20</v>
      </c>
      <c r="BM21" s="22">
        <f t="shared" si="32"/>
        <v>20</v>
      </c>
      <c r="BN21" s="22">
        <f t="shared" si="32"/>
        <v>20</v>
      </c>
      <c r="BO21" s="22">
        <f t="shared" si="32"/>
        <v>20</v>
      </c>
      <c r="BP21" s="22">
        <f t="shared" si="32"/>
        <v>20</v>
      </c>
      <c r="BQ21" s="22">
        <f t="shared" si="32"/>
        <v>20</v>
      </c>
      <c r="BR21" s="22">
        <f t="shared" si="32"/>
        <v>20</v>
      </c>
    </row>
    <row r="22" spans="1:70" ht="17" x14ac:dyDescent="0.2">
      <c r="A22" s="89" t="s">
        <v>499</v>
      </c>
      <c r="B22" s="32" t="s">
        <v>220</v>
      </c>
      <c r="C22" s="32" t="s">
        <v>496</v>
      </c>
      <c r="D22" s="32" t="s">
        <v>48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5</v>
      </c>
      <c r="J22" s="2">
        <v>20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20</v>
      </c>
      <c r="AJ22" s="3">
        <f>IF(AI22&lt;&gt;0,RANK(AI22,$AI$5:$AI$72),"")</f>
        <v>15</v>
      </c>
      <c r="AK22" s="5">
        <f>COUNTA(E22,G22,I22,K22,M22,O22,Q22,S22,U22,W22,Y22,AA22,AC22,AE22,AG22)</f>
        <v>1</v>
      </c>
      <c r="AL22" s="41">
        <f>HLOOKUP($AL$2,$BD$4:$BR$72,ROW(A22)-3,FALSE)</f>
        <v>20</v>
      </c>
      <c r="AM22" s="33">
        <f>IF(AL22&lt;&gt;0,RANK(AL22,$AL$5:$AL$72),"")</f>
        <v>15</v>
      </c>
      <c r="AO22" s="22">
        <f t="shared" si="0"/>
        <v>0</v>
      </c>
      <c r="AP22">
        <f t="shared" si="1"/>
        <v>0</v>
      </c>
      <c r="AQ22">
        <f t="shared" si="2"/>
        <v>20</v>
      </c>
      <c r="AR22">
        <f t="shared" si="3"/>
        <v>0</v>
      </c>
      <c r="AS22">
        <f t="shared" si="4"/>
        <v>0</v>
      </c>
      <c r="AT22">
        <f t="shared" si="5"/>
        <v>0</v>
      </c>
      <c r="AU22">
        <f t="shared" si="6"/>
        <v>0</v>
      </c>
      <c r="AV22">
        <f t="shared" si="7"/>
        <v>0</v>
      </c>
      <c r="AW22">
        <f t="shared" si="8"/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20</v>
      </c>
      <c r="BE22" s="22">
        <f t="shared" ref="BE22:BR22" si="33">BD22+LARGE($AO22:$BC22,BE$4)</f>
        <v>20</v>
      </c>
      <c r="BF22" s="22">
        <f t="shared" si="33"/>
        <v>20</v>
      </c>
      <c r="BG22" s="22">
        <f t="shared" si="33"/>
        <v>20</v>
      </c>
      <c r="BH22" s="22">
        <f t="shared" si="33"/>
        <v>20</v>
      </c>
      <c r="BI22" s="22">
        <f t="shared" si="33"/>
        <v>20</v>
      </c>
      <c r="BJ22" s="22">
        <f t="shared" si="33"/>
        <v>20</v>
      </c>
      <c r="BK22" s="22">
        <f t="shared" si="33"/>
        <v>20</v>
      </c>
      <c r="BL22" s="22">
        <f t="shared" si="33"/>
        <v>20</v>
      </c>
      <c r="BM22" s="22">
        <f t="shared" si="33"/>
        <v>20</v>
      </c>
      <c r="BN22" s="22">
        <f t="shared" si="33"/>
        <v>20</v>
      </c>
      <c r="BO22" s="22">
        <f t="shared" si="33"/>
        <v>20</v>
      </c>
      <c r="BP22" s="22">
        <f t="shared" si="33"/>
        <v>20</v>
      </c>
      <c r="BQ22" s="22">
        <f t="shared" si="33"/>
        <v>20</v>
      </c>
      <c r="BR22" s="22">
        <f t="shared" si="33"/>
        <v>20</v>
      </c>
    </row>
    <row r="23" spans="1:70" ht="17" x14ac:dyDescent="0.2">
      <c r="A23" s="83" t="s">
        <v>531</v>
      </c>
      <c r="B23" s="83" t="s">
        <v>518</v>
      </c>
      <c r="C23" s="83" t="s">
        <v>189</v>
      </c>
      <c r="D23" s="83" t="s">
        <v>15</v>
      </c>
      <c r="E23" s="6">
        <v>13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10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20</v>
      </c>
      <c r="AJ23" s="3">
        <f>IF(AI23&lt;&gt;0,RANK(AI23,$AI$5:$AI$72),"")</f>
        <v>15</v>
      </c>
      <c r="AK23" s="5">
        <f>COUNTA(E23,G23,I23,K23,M23,O23,Q23,S23,U23,W23,Y23,AA23,AC23,AE23,AG23)</f>
        <v>2</v>
      </c>
      <c r="AL23" s="41">
        <f>HLOOKUP($AL$2,$BD$4:$BR$72,ROW(A23)-3,FALSE)</f>
        <v>20</v>
      </c>
      <c r="AM23" s="33">
        <f>IF(AL23&lt;&gt;0,RANK(AL23,$AL$5:$AL$72),"")</f>
        <v>15</v>
      </c>
      <c r="AO23" s="22">
        <f t="shared" si="0"/>
        <v>10</v>
      </c>
      <c r="AP23">
        <f t="shared" si="1"/>
        <v>0</v>
      </c>
      <c r="AQ23">
        <f t="shared" si="2"/>
        <v>10</v>
      </c>
      <c r="AR23">
        <f t="shared" si="3"/>
        <v>0</v>
      </c>
      <c r="AS23">
        <f t="shared" si="4"/>
        <v>0</v>
      </c>
      <c r="AT23">
        <f t="shared" si="5"/>
        <v>0</v>
      </c>
      <c r="AU23">
        <f t="shared" si="6"/>
        <v>0</v>
      </c>
      <c r="AV23">
        <f t="shared" si="7"/>
        <v>0</v>
      </c>
      <c r="AW23">
        <f t="shared" si="8"/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10</v>
      </c>
      <c r="BE23" s="22">
        <f t="shared" ref="BE23:BR23" si="34">BD23+LARGE($AO23:$BC23,BE$4)</f>
        <v>20</v>
      </c>
      <c r="BF23" s="22">
        <f t="shared" si="34"/>
        <v>20</v>
      </c>
      <c r="BG23" s="22">
        <f t="shared" si="34"/>
        <v>20</v>
      </c>
      <c r="BH23" s="22">
        <f t="shared" si="34"/>
        <v>20</v>
      </c>
      <c r="BI23" s="22">
        <f t="shared" si="34"/>
        <v>20</v>
      </c>
      <c r="BJ23" s="22">
        <f t="shared" si="34"/>
        <v>20</v>
      </c>
      <c r="BK23" s="22">
        <f t="shared" si="34"/>
        <v>20</v>
      </c>
      <c r="BL23" s="22">
        <f t="shared" si="34"/>
        <v>20</v>
      </c>
      <c r="BM23" s="22">
        <f t="shared" si="34"/>
        <v>20</v>
      </c>
      <c r="BN23" s="22">
        <f t="shared" si="34"/>
        <v>20</v>
      </c>
      <c r="BO23" s="22">
        <f t="shared" si="34"/>
        <v>20</v>
      </c>
      <c r="BP23" s="22">
        <f t="shared" si="34"/>
        <v>20</v>
      </c>
      <c r="BQ23" s="22">
        <f t="shared" si="34"/>
        <v>20</v>
      </c>
      <c r="BR23" s="22">
        <f t="shared" si="34"/>
        <v>20</v>
      </c>
    </row>
    <row r="24" spans="1:70" ht="17" x14ac:dyDescent="0.2">
      <c r="A24" s="92" t="s">
        <v>7</v>
      </c>
      <c r="B24" s="85" t="s">
        <v>760</v>
      </c>
      <c r="C24" s="85" t="s">
        <v>761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6</v>
      </c>
      <c r="J24" s="2">
        <v>16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F24+H24+J24+L24+N24+P24+R24+T24+V24+X24+Z24+AB24+AD24+AF24+AH24</f>
        <v>16</v>
      </c>
      <c r="AJ24" s="3">
        <f>IF(AI24&lt;&gt;0,RANK(AI24,$AI$5:$AI$72),"")</f>
        <v>20</v>
      </c>
      <c r="AK24" s="5">
        <f>COUNTA(E24,G24,I24,K24,M24,O24,Q24,S24,U24,W24,Y24,AA24,AC24,AE24,AG24)</f>
        <v>1</v>
      </c>
      <c r="AL24" s="41">
        <f>HLOOKUP($AL$2,$BD$4:$BR$72,ROW(A24)-3,FALSE)</f>
        <v>16</v>
      </c>
      <c r="AM24" s="33">
        <f>IF(AL24&lt;&gt;0,RANK(AL24,$AL$5:$AL$72),"")</f>
        <v>20</v>
      </c>
      <c r="AO24" s="22">
        <f t="shared" si="0"/>
        <v>0</v>
      </c>
      <c r="AP24">
        <f t="shared" si="1"/>
        <v>0</v>
      </c>
      <c r="AQ24">
        <f t="shared" si="2"/>
        <v>16</v>
      </c>
      <c r="AR24">
        <f t="shared" si="3"/>
        <v>0</v>
      </c>
      <c r="AS24">
        <f t="shared" si="4"/>
        <v>0</v>
      </c>
      <c r="AT24">
        <f t="shared" si="5"/>
        <v>0</v>
      </c>
      <c r="AU24">
        <f t="shared" si="6"/>
        <v>0</v>
      </c>
      <c r="AV24">
        <f t="shared" si="7"/>
        <v>0</v>
      </c>
      <c r="AW24">
        <f t="shared" si="8"/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16</v>
      </c>
      <c r="BE24" s="22">
        <f t="shared" ref="BE24:BR24" si="35">BD24+LARGE($AO24:$BC24,BE$4)</f>
        <v>16</v>
      </c>
      <c r="BF24" s="22">
        <f t="shared" si="35"/>
        <v>16</v>
      </c>
      <c r="BG24" s="22">
        <f t="shared" si="35"/>
        <v>16</v>
      </c>
      <c r="BH24" s="22">
        <f t="shared" si="35"/>
        <v>16</v>
      </c>
      <c r="BI24" s="22">
        <f t="shared" si="35"/>
        <v>16</v>
      </c>
      <c r="BJ24" s="22">
        <f t="shared" si="35"/>
        <v>16</v>
      </c>
      <c r="BK24" s="22">
        <f t="shared" si="35"/>
        <v>16</v>
      </c>
      <c r="BL24" s="22">
        <f t="shared" si="35"/>
        <v>16</v>
      </c>
      <c r="BM24" s="22">
        <f t="shared" si="35"/>
        <v>16</v>
      </c>
      <c r="BN24" s="22">
        <f t="shared" si="35"/>
        <v>16</v>
      </c>
      <c r="BO24" s="22">
        <f t="shared" si="35"/>
        <v>16</v>
      </c>
      <c r="BP24" s="22">
        <f t="shared" si="35"/>
        <v>16</v>
      </c>
      <c r="BQ24" s="22">
        <f t="shared" si="35"/>
        <v>16</v>
      </c>
      <c r="BR24" s="22">
        <f t="shared" si="35"/>
        <v>16</v>
      </c>
    </row>
    <row r="25" spans="1:70" ht="17" x14ac:dyDescent="0.2">
      <c r="A25" s="89" t="s">
        <v>7</v>
      </c>
      <c r="B25" s="32" t="s">
        <v>762</v>
      </c>
      <c r="C25" s="32" t="s">
        <v>739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6</v>
      </c>
      <c r="J25" s="2">
        <v>16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16</v>
      </c>
      <c r="AJ25" s="3">
        <f>IF(AI25&lt;&gt;0,RANK(AI25,$AI$5:$AI$72),"")</f>
        <v>20</v>
      </c>
      <c r="AK25" s="5">
        <f>COUNTA(E25,G25,I25,K25,M25,O25,Q25,S25,U25,W25,Y25,AA25,AC25,AE25,AG25)</f>
        <v>1</v>
      </c>
      <c r="AL25" s="41">
        <f>HLOOKUP($AL$2,$BD$4:$BR$72,ROW(A25)-3,FALSE)</f>
        <v>16</v>
      </c>
      <c r="AM25" s="33">
        <f>IF(AL25&lt;&gt;0,RANK(AL25,$AL$5:$AL$72),"")</f>
        <v>20</v>
      </c>
      <c r="AO25" s="22">
        <f t="shared" si="0"/>
        <v>0</v>
      </c>
      <c r="AP25">
        <f t="shared" si="1"/>
        <v>0</v>
      </c>
      <c r="AQ25">
        <f t="shared" si="2"/>
        <v>16</v>
      </c>
      <c r="AR25">
        <f t="shared" si="3"/>
        <v>0</v>
      </c>
      <c r="AS25">
        <f t="shared" si="4"/>
        <v>0</v>
      </c>
      <c r="AT25">
        <f t="shared" si="5"/>
        <v>0</v>
      </c>
      <c r="AU25">
        <f t="shared" si="6"/>
        <v>0</v>
      </c>
      <c r="AV25">
        <f t="shared" si="7"/>
        <v>0</v>
      </c>
      <c r="AW25">
        <f t="shared" si="8"/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16</v>
      </c>
      <c r="BE25" s="22">
        <f t="shared" ref="BE25:BR25" si="36">BD25+LARGE($AO25:$BC25,BE$4)</f>
        <v>16</v>
      </c>
      <c r="BF25" s="22">
        <f t="shared" si="36"/>
        <v>16</v>
      </c>
      <c r="BG25" s="22">
        <f t="shared" si="36"/>
        <v>16</v>
      </c>
      <c r="BH25" s="22">
        <f t="shared" si="36"/>
        <v>16</v>
      </c>
      <c r="BI25" s="22">
        <f t="shared" si="36"/>
        <v>16</v>
      </c>
      <c r="BJ25" s="22">
        <f t="shared" si="36"/>
        <v>16</v>
      </c>
      <c r="BK25" s="22">
        <f t="shared" si="36"/>
        <v>16</v>
      </c>
      <c r="BL25" s="22">
        <f t="shared" si="36"/>
        <v>16</v>
      </c>
      <c r="BM25" s="22">
        <f t="shared" si="36"/>
        <v>16</v>
      </c>
      <c r="BN25" s="22">
        <f t="shared" si="36"/>
        <v>16</v>
      </c>
      <c r="BO25" s="22">
        <f t="shared" si="36"/>
        <v>16</v>
      </c>
      <c r="BP25" s="22">
        <f t="shared" si="36"/>
        <v>16</v>
      </c>
      <c r="BQ25" s="22">
        <f t="shared" si="36"/>
        <v>16</v>
      </c>
      <c r="BR25" s="22">
        <f t="shared" si="36"/>
        <v>16</v>
      </c>
    </row>
    <row r="26" spans="1:70" ht="17" x14ac:dyDescent="0.2">
      <c r="A26" s="89" t="s">
        <v>764</v>
      </c>
      <c r="B26" s="32" t="s">
        <v>763</v>
      </c>
      <c r="C26" s="32" t="s">
        <v>127</v>
      </c>
      <c r="D26" s="32" t="s">
        <v>23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8</v>
      </c>
      <c r="J26" s="2">
        <v>12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F26+H26+J26+L26+N26+P26+R26+T26+V26+X26+Z26+AB26+AD26+AF26+AH26</f>
        <v>12</v>
      </c>
      <c r="AJ26" s="3">
        <f>IF(AI26&lt;&gt;0,RANK(AI26,$AI$5:$AI$72),"")</f>
        <v>22</v>
      </c>
      <c r="AK26" s="5">
        <f>COUNTA(E26,G26,I26,K26,M26,O26,Q26,S26,U26,W26,Y26,AA26,AC26,AE26,AG26)</f>
        <v>1</v>
      </c>
      <c r="AL26" s="41">
        <f>HLOOKUP($AL$2,$BD$4:$BR$72,ROW(A26)-3,FALSE)</f>
        <v>12</v>
      </c>
      <c r="AM26" s="33">
        <f>IF(AL26&lt;&gt;0,RANK(AL26,$AL$5:$AL$72),"")</f>
        <v>22</v>
      </c>
      <c r="AO26" s="22">
        <f t="shared" si="0"/>
        <v>0</v>
      </c>
      <c r="AP26">
        <f t="shared" si="1"/>
        <v>0</v>
      </c>
      <c r="AQ26">
        <f t="shared" si="2"/>
        <v>12</v>
      </c>
      <c r="AR26">
        <f t="shared" si="3"/>
        <v>0</v>
      </c>
      <c r="AS26">
        <f t="shared" si="4"/>
        <v>0</v>
      </c>
      <c r="AT26">
        <f t="shared" si="5"/>
        <v>0</v>
      </c>
      <c r="AU26">
        <f t="shared" si="6"/>
        <v>0</v>
      </c>
      <c r="AV26">
        <f t="shared" si="7"/>
        <v>0</v>
      </c>
      <c r="AW26">
        <f t="shared" si="8"/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12</v>
      </c>
      <c r="BE26" s="22">
        <f t="shared" ref="BE26:BR26" si="37">BD26+LARGE($AO26:$BC26,BE$4)</f>
        <v>12</v>
      </c>
      <c r="BF26" s="22">
        <f t="shared" si="37"/>
        <v>12</v>
      </c>
      <c r="BG26" s="22">
        <f t="shared" si="37"/>
        <v>12</v>
      </c>
      <c r="BH26" s="22">
        <f t="shared" si="37"/>
        <v>12</v>
      </c>
      <c r="BI26" s="22">
        <f t="shared" si="37"/>
        <v>12</v>
      </c>
      <c r="BJ26" s="22">
        <f t="shared" si="37"/>
        <v>12</v>
      </c>
      <c r="BK26" s="22">
        <f t="shared" si="37"/>
        <v>12</v>
      </c>
      <c r="BL26" s="22">
        <f t="shared" si="37"/>
        <v>12</v>
      </c>
      <c r="BM26" s="22">
        <f t="shared" si="37"/>
        <v>12</v>
      </c>
      <c r="BN26" s="22">
        <f t="shared" si="37"/>
        <v>12</v>
      </c>
      <c r="BO26" s="22">
        <f t="shared" si="37"/>
        <v>12</v>
      </c>
      <c r="BP26" s="22">
        <f t="shared" si="37"/>
        <v>12</v>
      </c>
      <c r="BQ26" s="22">
        <f t="shared" si="37"/>
        <v>12</v>
      </c>
      <c r="BR26" s="22">
        <f t="shared" si="37"/>
        <v>12</v>
      </c>
    </row>
    <row r="27" spans="1:70" ht="17" x14ac:dyDescent="0.2">
      <c r="A27" s="89" t="s">
        <v>765</v>
      </c>
      <c r="B27" s="32" t="s">
        <v>766</v>
      </c>
      <c r="C27" s="32" t="s">
        <v>579</v>
      </c>
      <c r="D27" s="32" t="s">
        <v>23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8</v>
      </c>
      <c r="J27" s="2">
        <v>12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>F27+H27+J27+L27+N27+P27+R27+T27+V27+X27+Z27+AB27+AD27+AF27+AH27</f>
        <v>12</v>
      </c>
      <c r="AJ27" s="3">
        <f>IF(AI27&lt;&gt;0,RANK(AI27,$AI$5:$AI$72),"")</f>
        <v>22</v>
      </c>
      <c r="AK27" s="5">
        <f>COUNTA(E27,G27,I27,K27,M27,O27,Q27,S27,U27,W27,Y27,AA27,AC27,AE27,AG27)</f>
        <v>1</v>
      </c>
      <c r="AL27" s="41">
        <f>HLOOKUP($AL$2,$BD$4:$BR$72,ROW(A27)-3,FALSE)</f>
        <v>12</v>
      </c>
      <c r="AM27" s="33">
        <f>IF(AL27&lt;&gt;0,RANK(AL27,$AL$5:$AL$72),"")</f>
        <v>22</v>
      </c>
      <c r="AO27" s="22">
        <f t="shared" si="0"/>
        <v>0</v>
      </c>
      <c r="AP27">
        <f t="shared" si="1"/>
        <v>0</v>
      </c>
      <c r="AQ27">
        <f t="shared" si="2"/>
        <v>12</v>
      </c>
      <c r="AR27">
        <f t="shared" si="3"/>
        <v>0</v>
      </c>
      <c r="AS27">
        <f t="shared" si="4"/>
        <v>0</v>
      </c>
      <c r="AT27">
        <f t="shared" si="5"/>
        <v>0</v>
      </c>
      <c r="AU27">
        <f t="shared" si="6"/>
        <v>0</v>
      </c>
      <c r="AV27">
        <f t="shared" si="7"/>
        <v>0</v>
      </c>
      <c r="AW27">
        <f t="shared" si="8"/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12</v>
      </c>
      <c r="BE27" s="22">
        <f t="shared" ref="BE27:BR27" si="38">BD27+LARGE($AO27:$BC27,BE$4)</f>
        <v>12</v>
      </c>
      <c r="BF27" s="22">
        <f t="shared" si="38"/>
        <v>12</v>
      </c>
      <c r="BG27" s="22">
        <f t="shared" si="38"/>
        <v>12</v>
      </c>
      <c r="BH27" s="22">
        <f t="shared" si="38"/>
        <v>12</v>
      </c>
      <c r="BI27" s="22">
        <f t="shared" si="38"/>
        <v>12</v>
      </c>
      <c r="BJ27" s="22">
        <f t="shared" si="38"/>
        <v>12</v>
      </c>
      <c r="BK27" s="22">
        <f t="shared" si="38"/>
        <v>12</v>
      </c>
      <c r="BL27" s="22">
        <f t="shared" si="38"/>
        <v>12</v>
      </c>
      <c r="BM27" s="22">
        <f t="shared" si="38"/>
        <v>12</v>
      </c>
      <c r="BN27" s="22">
        <f t="shared" si="38"/>
        <v>12</v>
      </c>
      <c r="BO27" s="22">
        <f t="shared" si="38"/>
        <v>12</v>
      </c>
      <c r="BP27" s="22">
        <f t="shared" si="38"/>
        <v>12</v>
      </c>
      <c r="BQ27" s="22">
        <f t="shared" si="38"/>
        <v>12</v>
      </c>
      <c r="BR27" s="22">
        <f t="shared" si="38"/>
        <v>12</v>
      </c>
    </row>
    <row r="28" spans="1:70" ht="17" x14ac:dyDescent="0.2">
      <c r="A28" s="83" t="s">
        <v>481</v>
      </c>
      <c r="B28" s="83" t="s">
        <v>372</v>
      </c>
      <c r="C28" s="83" t="s">
        <v>471</v>
      </c>
      <c r="D28" s="83" t="s">
        <v>42</v>
      </c>
      <c r="E28" s="6">
        <v>4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>F28+H28+J28+L28+N28+P28+R28+T28+V28+X28+Z28+AB28+AD28+AF28+AH28</f>
        <v>10</v>
      </c>
      <c r="AJ28" s="3">
        <f>IF(AI28&lt;&gt;0,RANK(AI28,$AI$5:$AI$72),"")</f>
        <v>24</v>
      </c>
      <c r="AK28" s="5">
        <f>COUNTA(E28,G28,I28,K28,M28,O28,Q28,S28,U28,W28,Y28,AA28,AC28,AE28,AG28)</f>
        <v>1</v>
      </c>
      <c r="AL28" s="41">
        <f>HLOOKUP($AL$2,$BD$4:$BR$72,ROW(A28)-3,FALSE)</f>
        <v>10</v>
      </c>
      <c r="AM28" s="33">
        <f>IF(AL28&lt;&gt;0,RANK(AL28,$AL$5:$AL$72),"")</f>
        <v>24</v>
      </c>
      <c r="AO28" s="22">
        <f t="shared" si="0"/>
        <v>10</v>
      </c>
      <c r="AP28">
        <f t="shared" si="1"/>
        <v>0</v>
      </c>
      <c r="AQ28">
        <f t="shared" si="2"/>
        <v>0</v>
      </c>
      <c r="AR28">
        <f t="shared" si="3"/>
        <v>0</v>
      </c>
      <c r="AS28">
        <f t="shared" si="4"/>
        <v>0</v>
      </c>
      <c r="AT28">
        <f t="shared" si="5"/>
        <v>0</v>
      </c>
      <c r="AU28">
        <f t="shared" si="6"/>
        <v>0</v>
      </c>
      <c r="AV28">
        <f t="shared" si="7"/>
        <v>0</v>
      </c>
      <c r="AW28">
        <f t="shared" si="8"/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10</v>
      </c>
      <c r="BE28" s="22">
        <f t="shared" ref="BE28:BR28" si="39">BD28+LARGE($AO28:$BC28,BE$4)</f>
        <v>10</v>
      </c>
      <c r="BF28" s="22">
        <f t="shared" si="39"/>
        <v>10</v>
      </c>
      <c r="BG28" s="22">
        <f t="shared" si="39"/>
        <v>10</v>
      </c>
      <c r="BH28" s="22">
        <f t="shared" si="39"/>
        <v>10</v>
      </c>
      <c r="BI28" s="22">
        <f t="shared" si="39"/>
        <v>10</v>
      </c>
      <c r="BJ28" s="22">
        <f t="shared" si="39"/>
        <v>10</v>
      </c>
      <c r="BK28" s="22">
        <f t="shared" si="39"/>
        <v>10</v>
      </c>
      <c r="BL28" s="22">
        <f t="shared" si="39"/>
        <v>10</v>
      </c>
      <c r="BM28" s="22">
        <f t="shared" si="39"/>
        <v>10</v>
      </c>
      <c r="BN28" s="22">
        <f t="shared" si="39"/>
        <v>10</v>
      </c>
      <c r="BO28" s="22">
        <f t="shared" si="39"/>
        <v>10</v>
      </c>
      <c r="BP28" s="22">
        <f t="shared" si="39"/>
        <v>10</v>
      </c>
      <c r="BQ28" s="22">
        <f t="shared" si="39"/>
        <v>10</v>
      </c>
      <c r="BR28" s="22">
        <f t="shared" si="39"/>
        <v>10</v>
      </c>
    </row>
    <row r="29" spans="1:70" ht="17" x14ac:dyDescent="0.2">
      <c r="A29" s="89"/>
      <c r="B29" s="83" t="s">
        <v>359</v>
      </c>
      <c r="C29" s="83" t="s">
        <v>332</v>
      </c>
      <c r="D29" s="83" t="s">
        <v>41</v>
      </c>
      <c r="E29" s="6">
        <v>5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>F29+H29+J29+L29+N29+P29+R29+T29+V29+X29+Z29+AB29+AD29+AF29+AH29</f>
        <v>10</v>
      </c>
      <c r="AJ29" s="3">
        <f>IF(AI29&lt;&gt;0,RANK(AI29,$AI$5:$AI$72),"")</f>
        <v>24</v>
      </c>
      <c r="AK29" s="5">
        <f>COUNTA(E29,G29,I29,K29,M29,O29,Q29,S29,U29,W29,Y29,AA29,AC29,AE29,AG29)</f>
        <v>1</v>
      </c>
      <c r="AL29" s="41">
        <f>HLOOKUP($AL$2,$BD$4:$BR$72,ROW(A29)-3,FALSE)</f>
        <v>10</v>
      </c>
      <c r="AM29" s="33">
        <f>IF(AL29&lt;&gt;0,RANK(AL29,$AL$5:$AL$72),"")</f>
        <v>24</v>
      </c>
      <c r="AO29" s="22">
        <f t="shared" si="0"/>
        <v>10</v>
      </c>
      <c r="AP29">
        <f t="shared" si="1"/>
        <v>0</v>
      </c>
      <c r="AQ29">
        <f t="shared" si="2"/>
        <v>0</v>
      </c>
      <c r="AR29">
        <f t="shared" si="3"/>
        <v>0</v>
      </c>
      <c r="AS29">
        <f t="shared" si="4"/>
        <v>0</v>
      </c>
      <c r="AT29">
        <f t="shared" si="5"/>
        <v>0</v>
      </c>
      <c r="AU29">
        <f t="shared" si="6"/>
        <v>0</v>
      </c>
      <c r="AV29">
        <f t="shared" si="7"/>
        <v>0</v>
      </c>
      <c r="AW29">
        <f t="shared" si="8"/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10</v>
      </c>
      <c r="BE29" s="22">
        <f t="shared" ref="BE29:BR29" si="40">BD29+LARGE($AO29:$BC29,BE$4)</f>
        <v>10</v>
      </c>
      <c r="BF29" s="22">
        <f t="shared" si="40"/>
        <v>10</v>
      </c>
      <c r="BG29" s="22">
        <f t="shared" si="40"/>
        <v>10</v>
      </c>
      <c r="BH29" s="22">
        <f t="shared" si="40"/>
        <v>10</v>
      </c>
      <c r="BI29" s="22">
        <f t="shared" si="40"/>
        <v>10</v>
      </c>
      <c r="BJ29" s="22">
        <f t="shared" si="40"/>
        <v>10</v>
      </c>
      <c r="BK29" s="22">
        <f t="shared" si="40"/>
        <v>10</v>
      </c>
      <c r="BL29" s="22">
        <f t="shared" si="40"/>
        <v>10</v>
      </c>
      <c r="BM29" s="22">
        <f t="shared" si="40"/>
        <v>10</v>
      </c>
      <c r="BN29" s="22">
        <f t="shared" si="40"/>
        <v>10</v>
      </c>
      <c r="BO29" s="22">
        <f t="shared" si="40"/>
        <v>10</v>
      </c>
      <c r="BP29" s="22">
        <f t="shared" si="40"/>
        <v>10</v>
      </c>
      <c r="BQ29" s="22">
        <f t="shared" si="40"/>
        <v>10</v>
      </c>
      <c r="BR29" s="22">
        <f t="shared" si="40"/>
        <v>10</v>
      </c>
    </row>
    <row r="30" spans="1:70" ht="17" x14ac:dyDescent="0.2">
      <c r="A30" s="83" t="s">
        <v>484</v>
      </c>
      <c r="B30" s="83" t="s">
        <v>476</v>
      </c>
      <c r="C30" s="83" t="s">
        <v>477</v>
      </c>
      <c r="D30" s="83" t="s">
        <v>17</v>
      </c>
      <c r="E30" s="6">
        <v>7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>F30+H30+J30+L30+N30+P30+R30+T30+V30+X30+Z30+AB30+AD30+AF30+AH30</f>
        <v>10</v>
      </c>
      <c r="AJ30" s="3">
        <f>IF(AI30&lt;&gt;0,RANK(AI30,$AI$5:$AI$72),"")</f>
        <v>24</v>
      </c>
      <c r="AK30" s="5">
        <f>COUNTA(E30,G30,I30,K30,M30,O30,Q30,S30,U30,W30,Y30,AA30,AC30,AE30,AG30)</f>
        <v>1</v>
      </c>
      <c r="AL30" s="41">
        <f>HLOOKUP($AL$2,$BD$4:$BR$72,ROW(A30)-3,FALSE)</f>
        <v>10</v>
      </c>
      <c r="AM30" s="33">
        <f>IF(AL30&lt;&gt;0,RANK(AL30,$AL$5:$AL$72),"")</f>
        <v>24</v>
      </c>
      <c r="AO30" s="22">
        <f t="shared" si="0"/>
        <v>10</v>
      </c>
      <c r="AP30">
        <f t="shared" si="1"/>
        <v>0</v>
      </c>
      <c r="AQ30">
        <f t="shared" si="2"/>
        <v>0</v>
      </c>
      <c r="AR30">
        <f t="shared" si="3"/>
        <v>0</v>
      </c>
      <c r="AS30">
        <f t="shared" si="4"/>
        <v>0</v>
      </c>
      <c r="AT30">
        <f t="shared" si="5"/>
        <v>0</v>
      </c>
      <c r="AU30">
        <f t="shared" si="6"/>
        <v>0</v>
      </c>
      <c r="AV30">
        <f t="shared" si="7"/>
        <v>0</v>
      </c>
      <c r="AW30">
        <f t="shared" si="8"/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10</v>
      </c>
      <c r="BE30" s="22">
        <f t="shared" ref="BE30:BR30" si="41">BD30+LARGE($AO30:$BC30,BE$4)</f>
        <v>10</v>
      </c>
      <c r="BF30" s="22">
        <f t="shared" si="41"/>
        <v>10</v>
      </c>
      <c r="BG30" s="22">
        <f t="shared" si="41"/>
        <v>10</v>
      </c>
      <c r="BH30" s="22">
        <f t="shared" si="41"/>
        <v>10</v>
      </c>
      <c r="BI30" s="22">
        <f t="shared" si="41"/>
        <v>10</v>
      </c>
      <c r="BJ30" s="22">
        <f t="shared" si="41"/>
        <v>10</v>
      </c>
      <c r="BK30" s="22">
        <f t="shared" si="41"/>
        <v>10</v>
      </c>
      <c r="BL30" s="22">
        <f t="shared" si="41"/>
        <v>10</v>
      </c>
      <c r="BM30" s="22">
        <f t="shared" si="41"/>
        <v>10</v>
      </c>
      <c r="BN30" s="22">
        <f t="shared" si="41"/>
        <v>10</v>
      </c>
      <c r="BO30" s="22">
        <f t="shared" si="41"/>
        <v>10</v>
      </c>
      <c r="BP30" s="22">
        <f t="shared" si="41"/>
        <v>10</v>
      </c>
      <c r="BQ30" s="22">
        <f t="shared" si="41"/>
        <v>10</v>
      </c>
      <c r="BR30" s="22">
        <f t="shared" si="41"/>
        <v>10</v>
      </c>
    </row>
    <row r="31" spans="1:70" ht="17" x14ac:dyDescent="0.2">
      <c r="A31" s="89"/>
      <c r="B31" s="83" t="s">
        <v>491</v>
      </c>
      <c r="C31" s="83" t="s">
        <v>492</v>
      </c>
      <c r="D31" s="83" t="s">
        <v>17</v>
      </c>
      <c r="E31" s="6">
        <v>7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>F31+H31+J31+L31+N31+P31+R31+T31+V31+X31+Z31+AB31+AD31+AF31+AH31</f>
        <v>10</v>
      </c>
      <c r="AJ31" s="3">
        <f>IF(AI31&lt;&gt;0,RANK(AI31,$AI$5:$AI$72),"")</f>
        <v>24</v>
      </c>
      <c r="AK31" s="5">
        <f>COUNTA(E31,G31,I31,K31,M31,O31,Q31,S31,U31,W31,Y31,AA31,AC31,AE31,AG31)</f>
        <v>1</v>
      </c>
      <c r="AL31" s="41">
        <f>HLOOKUP($AL$2,$BD$4:$BR$72,ROW(A31)-3,FALSE)</f>
        <v>10</v>
      </c>
      <c r="AM31" s="33">
        <f>IF(AL31&lt;&gt;0,RANK(AL31,$AL$5:$AL$72),"")</f>
        <v>24</v>
      </c>
      <c r="AO31" s="22">
        <f t="shared" si="0"/>
        <v>10</v>
      </c>
      <c r="AP31">
        <f t="shared" si="1"/>
        <v>0</v>
      </c>
      <c r="AQ31">
        <f t="shared" si="2"/>
        <v>0</v>
      </c>
      <c r="AR31">
        <f t="shared" si="3"/>
        <v>0</v>
      </c>
      <c r="AS31">
        <f t="shared" si="4"/>
        <v>0</v>
      </c>
      <c r="AT31">
        <f t="shared" si="5"/>
        <v>0</v>
      </c>
      <c r="AU31">
        <f t="shared" si="6"/>
        <v>0</v>
      </c>
      <c r="AV31">
        <f t="shared" si="7"/>
        <v>0</v>
      </c>
      <c r="AW31">
        <f t="shared" si="8"/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10</v>
      </c>
      <c r="BE31" s="22">
        <f t="shared" ref="BE31:BR31" si="42">BD31+LARGE($AO31:$BC31,BE$4)</f>
        <v>10</v>
      </c>
      <c r="BF31" s="22">
        <f t="shared" si="42"/>
        <v>10</v>
      </c>
      <c r="BG31" s="22">
        <f t="shared" si="42"/>
        <v>10</v>
      </c>
      <c r="BH31" s="22">
        <f t="shared" si="42"/>
        <v>10</v>
      </c>
      <c r="BI31" s="22">
        <f t="shared" si="42"/>
        <v>10</v>
      </c>
      <c r="BJ31" s="22">
        <f t="shared" si="42"/>
        <v>10</v>
      </c>
      <c r="BK31" s="22">
        <f t="shared" si="42"/>
        <v>10</v>
      </c>
      <c r="BL31" s="22">
        <f t="shared" si="42"/>
        <v>10</v>
      </c>
      <c r="BM31" s="22">
        <f t="shared" si="42"/>
        <v>10</v>
      </c>
      <c r="BN31" s="22">
        <f t="shared" si="42"/>
        <v>10</v>
      </c>
      <c r="BO31" s="22">
        <f t="shared" si="42"/>
        <v>10</v>
      </c>
      <c r="BP31" s="22">
        <f t="shared" si="42"/>
        <v>10</v>
      </c>
      <c r="BQ31" s="22">
        <f t="shared" si="42"/>
        <v>10</v>
      </c>
      <c r="BR31" s="22">
        <f t="shared" si="42"/>
        <v>10</v>
      </c>
    </row>
    <row r="32" spans="1:70" ht="18" x14ac:dyDescent="0.2">
      <c r="A32" s="83" t="s">
        <v>532</v>
      </c>
      <c r="B32" s="83" t="s">
        <v>166</v>
      </c>
      <c r="C32" s="83" t="s">
        <v>519</v>
      </c>
      <c r="D32" s="83" t="s">
        <v>40</v>
      </c>
      <c r="E32" s="6">
        <v>14</v>
      </c>
      <c r="F32" s="2">
        <v>10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>F32+H32+J32+L32+N32+P32+R32+T32+V32+X32+Z32+AB32+AD32+AF32+AH32</f>
        <v>10</v>
      </c>
      <c r="AJ32" s="3">
        <f>IF(AI32&lt;&gt;0,RANK(AI32,$AI$5:$AI$72),"")</f>
        <v>24</v>
      </c>
      <c r="AK32" s="5">
        <f>COUNTA(E32,G32,I32,K32,M32,O32,Q32,S32,U32,W32,Y32,AA32,AC32,AE32,AG32)</f>
        <v>1</v>
      </c>
      <c r="AL32" s="41">
        <f>HLOOKUP($AL$2,$BD$4:$BR$72,ROW(A32)-3,FALSE)</f>
        <v>10</v>
      </c>
      <c r="AM32" s="33">
        <f>IF(AL32&lt;&gt;0,RANK(AL32,$AL$5:$AL$72),"")</f>
        <v>24</v>
      </c>
      <c r="AO32" s="22">
        <f t="shared" si="0"/>
        <v>10</v>
      </c>
      <c r="AP32">
        <f t="shared" si="1"/>
        <v>0</v>
      </c>
      <c r="AQ32">
        <f t="shared" si="2"/>
        <v>0</v>
      </c>
      <c r="AR32">
        <f t="shared" si="3"/>
        <v>0</v>
      </c>
      <c r="AS32">
        <f t="shared" si="4"/>
        <v>0</v>
      </c>
      <c r="AT32">
        <f t="shared" si="5"/>
        <v>0</v>
      </c>
      <c r="AU32">
        <f t="shared" si="6"/>
        <v>0</v>
      </c>
      <c r="AV32">
        <f t="shared" si="7"/>
        <v>0</v>
      </c>
      <c r="AW32">
        <f t="shared" si="8"/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10</v>
      </c>
      <c r="BE32" s="22">
        <f t="shared" ref="BE32:BR32" si="43">BD32+LARGE($AO32:$BC32,BE$4)</f>
        <v>10</v>
      </c>
      <c r="BF32" s="22">
        <f t="shared" si="43"/>
        <v>10</v>
      </c>
      <c r="BG32" s="22">
        <f t="shared" si="43"/>
        <v>10</v>
      </c>
      <c r="BH32" s="22">
        <f t="shared" si="43"/>
        <v>10</v>
      </c>
      <c r="BI32" s="22">
        <f t="shared" si="43"/>
        <v>10</v>
      </c>
      <c r="BJ32" s="22">
        <f t="shared" si="43"/>
        <v>10</v>
      </c>
      <c r="BK32" s="22">
        <f t="shared" si="43"/>
        <v>10</v>
      </c>
      <c r="BL32" s="22">
        <f t="shared" si="43"/>
        <v>10</v>
      </c>
      <c r="BM32" s="22">
        <f t="shared" si="43"/>
        <v>10</v>
      </c>
      <c r="BN32" s="22">
        <f t="shared" si="43"/>
        <v>10</v>
      </c>
      <c r="BO32" s="22">
        <f t="shared" si="43"/>
        <v>10</v>
      </c>
      <c r="BP32" s="22">
        <f t="shared" si="43"/>
        <v>10</v>
      </c>
      <c r="BQ32" s="22">
        <f t="shared" si="43"/>
        <v>10</v>
      </c>
      <c r="BR32" s="22">
        <f t="shared" si="43"/>
        <v>10</v>
      </c>
    </row>
    <row r="33" spans="1:70" ht="18" x14ac:dyDescent="0.2">
      <c r="A33" s="89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F33+H33+J33+L33+N33+P33+R33+T33+V33+X33+Z33+AB33+AD33+AF33+AH33</f>
        <v>0</v>
      </c>
      <c r="AJ33" s="3" t="str">
        <f>IF(AI33&lt;&gt;0,RANK(AI33,$AI$5:$AI$72),"")</f>
        <v/>
      </c>
      <c r="AK33" s="5">
        <f>COUNTA(E33,G33,I33,K33,M33,O33,Q33,S33,U33,W33,Y33,AA33,AC33,AE33,AG33)</f>
        <v>0</v>
      </c>
      <c r="AL33" s="41">
        <f>HLOOKUP($AL$2,$BD$4:$BR$72,ROW(A33)-3,FALSE)</f>
        <v>0</v>
      </c>
      <c r="AM33" s="33" t="str">
        <f>IF(AL33&lt;&gt;0,RANK(AL33,$AL$5:$AL$72),"")</f>
        <v/>
      </c>
      <c r="AO33" s="22">
        <f t="shared" si="0"/>
        <v>0</v>
      </c>
      <c r="AP33">
        <f t="shared" si="1"/>
        <v>0</v>
      </c>
      <c r="AQ33">
        <f t="shared" si="2"/>
        <v>0</v>
      </c>
      <c r="AR33">
        <f t="shared" si="3"/>
        <v>0</v>
      </c>
      <c r="AS33">
        <f t="shared" si="4"/>
        <v>0</v>
      </c>
      <c r="AT33">
        <f t="shared" si="5"/>
        <v>0</v>
      </c>
      <c r="AU33">
        <f t="shared" si="6"/>
        <v>0</v>
      </c>
      <c r="AV33">
        <f t="shared" si="7"/>
        <v>0</v>
      </c>
      <c r="AW33">
        <f t="shared" si="8"/>
        <v>0</v>
      </c>
      <c r="AX33">
        <f t="shared" si="9"/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 s="22">
        <f t="shared" ref="BE33:BR33" si="44">BD33+LARGE($AO33:$BC33,BE$4)</f>
        <v>0</v>
      </c>
      <c r="BF33" s="22">
        <f t="shared" si="44"/>
        <v>0</v>
      </c>
      <c r="BG33" s="22">
        <f t="shared" si="44"/>
        <v>0</v>
      </c>
      <c r="BH33" s="22">
        <f t="shared" si="44"/>
        <v>0</v>
      </c>
      <c r="BI33" s="22">
        <f t="shared" si="44"/>
        <v>0</v>
      </c>
      <c r="BJ33" s="22">
        <f t="shared" si="44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</row>
    <row r="34" spans="1:70" ht="18" x14ac:dyDescent="0.2">
      <c r="A34" s="89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>IF(AI34&lt;&gt;0,RANK(AI34,$AI$5:$AI$72),"")</f>
        <v/>
      </c>
      <c r="AK34" s="5">
        <f>COUNTA(E34,G34,I34,K34,M34,O34,Q34,S34,U34,W34,Y34,AA34,AC34,AE34,AG34)</f>
        <v>0</v>
      </c>
      <c r="AL34" s="41">
        <f>HLOOKUP($AL$2,$BD$4:$BR$72,ROW(A34)-3,FALSE)</f>
        <v>0</v>
      </c>
      <c r="AM34" s="33" t="str">
        <f>IF(AL34&lt;&gt;0,RANK(AL34,$AL$5:$AL$72),"")</f>
        <v/>
      </c>
      <c r="AO34" s="22">
        <f t="shared" si="0"/>
        <v>0</v>
      </c>
      <c r="AP34">
        <f t="shared" si="1"/>
        <v>0</v>
      </c>
      <c r="AQ34">
        <f t="shared" si="2"/>
        <v>0</v>
      </c>
      <c r="AR34">
        <f t="shared" si="3"/>
        <v>0</v>
      </c>
      <c r="AS34">
        <f t="shared" si="4"/>
        <v>0</v>
      </c>
      <c r="AT34">
        <f t="shared" si="5"/>
        <v>0</v>
      </c>
      <c r="AU34">
        <f t="shared" si="6"/>
        <v>0</v>
      </c>
      <c r="AV34">
        <f t="shared" si="7"/>
        <v>0</v>
      </c>
      <c r="AW34">
        <f t="shared" si="8"/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 s="22">
        <f t="shared" ref="BE34:BR34" si="45">BD34+LARGE($AO34:$BC34,BE$4)</f>
        <v>0</v>
      </c>
      <c r="BF34" s="22">
        <f t="shared" si="45"/>
        <v>0</v>
      </c>
      <c r="BG34" s="22">
        <f t="shared" si="45"/>
        <v>0</v>
      </c>
      <c r="BH34" s="22">
        <f t="shared" si="45"/>
        <v>0</v>
      </c>
      <c r="BI34" s="22">
        <f t="shared" si="45"/>
        <v>0</v>
      </c>
      <c r="BJ34" s="22">
        <f t="shared" si="45"/>
        <v>0</v>
      </c>
      <c r="BK34" s="22">
        <f t="shared" si="45"/>
        <v>0</v>
      </c>
      <c r="BL34" s="22">
        <f t="shared" si="45"/>
        <v>0</v>
      </c>
      <c r="BM34" s="22">
        <f t="shared" si="45"/>
        <v>0</v>
      </c>
      <c r="BN34" s="22">
        <f t="shared" si="45"/>
        <v>0</v>
      </c>
      <c r="BO34" s="22">
        <f t="shared" si="45"/>
        <v>0</v>
      </c>
      <c r="BP34" s="22">
        <f t="shared" si="45"/>
        <v>0</v>
      </c>
      <c r="BQ34" s="22">
        <f t="shared" si="45"/>
        <v>0</v>
      </c>
      <c r="BR34" s="22">
        <f t="shared" si="45"/>
        <v>0</v>
      </c>
    </row>
    <row r="35" spans="1:70" ht="18" x14ac:dyDescent="0.2">
      <c r="A35" s="89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F35+H35+J35+L35+N35+P35+R35+T35+V35+X35+Z35+AB35+AD35+AF35+AH35</f>
        <v>0</v>
      </c>
      <c r="AJ35" s="3" t="str">
        <f>IF(AI35&lt;&gt;0,RANK(AI35,$AI$5:$AI$72),"")</f>
        <v/>
      </c>
      <c r="AK35" s="5">
        <f>COUNTA(E35,G35,I35,K35,M35,O35,Q35,S35,U35,W35,Y35,AA35,AC35,AE35,AG35)</f>
        <v>0</v>
      </c>
      <c r="AL35" s="41">
        <f>HLOOKUP($AL$2,$BD$4:$BR$72,ROW(A35)-3,FALSE)</f>
        <v>0</v>
      </c>
      <c r="AM35" s="33" t="str">
        <f>IF(AL35&lt;&gt;0,RANK(AL35,$AL$5:$AL$72),"")</f>
        <v/>
      </c>
      <c r="AO35" s="22">
        <f t="shared" si="0"/>
        <v>0</v>
      </c>
      <c r="AP35">
        <f t="shared" si="1"/>
        <v>0</v>
      </c>
      <c r="AQ35">
        <f t="shared" si="2"/>
        <v>0</v>
      </c>
      <c r="AR35">
        <f t="shared" si="3"/>
        <v>0</v>
      </c>
      <c r="AS35">
        <f t="shared" si="4"/>
        <v>0</v>
      </c>
      <c r="AT35">
        <f t="shared" si="5"/>
        <v>0</v>
      </c>
      <c r="AU35">
        <f t="shared" si="6"/>
        <v>0</v>
      </c>
      <c r="AV35">
        <f t="shared" si="7"/>
        <v>0</v>
      </c>
      <c r="AW35">
        <f t="shared" si="8"/>
        <v>0</v>
      </c>
      <c r="AX35">
        <f t="shared" si="9"/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 s="22">
        <f t="shared" ref="BE35:BR35" si="46">BD35+LARGE($AO35:$BC35,BE$4)</f>
        <v>0</v>
      </c>
      <c r="BF35" s="22">
        <f t="shared" si="46"/>
        <v>0</v>
      </c>
      <c r="BG35" s="22">
        <f t="shared" si="46"/>
        <v>0</v>
      </c>
      <c r="BH35" s="22">
        <f t="shared" si="46"/>
        <v>0</v>
      </c>
      <c r="BI35" s="22">
        <f t="shared" si="46"/>
        <v>0</v>
      </c>
      <c r="BJ35" s="22">
        <f t="shared" si="46"/>
        <v>0</v>
      </c>
      <c r="BK35" s="22">
        <f t="shared" si="46"/>
        <v>0</v>
      </c>
      <c r="BL35" s="22">
        <f t="shared" si="46"/>
        <v>0</v>
      </c>
      <c r="BM35" s="22">
        <f t="shared" si="46"/>
        <v>0</v>
      </c>
      <c r="BN35" s="22">
        <f t="shared" si="46"/>
        <v>0</v>
      </c>
      <c r="BO35" s="22">
        <f t="shared" si="46"/>
        <v>0</v>
      </c>
      <c r="BP35" s="22">
        <f t="shared" si="46"/>
        <v>0</v>
      </c>
      <c r="BQ35" s="22">
        <f t="shared" si="46"/>
        <v>0</v>
      </c>
      <c r="BR35" s="22">
        <f t="shared" si="46"/>
        <v>0</v>
      </c>
    </row>
    <row r="36" spans="1:70" ht="18" x14ac:dyDescent="0.2">
      <c r="A36" s="89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>F36+H36+J36+L36+N36+P36+R36+T36+V36+X36+Z36+AB36+AD36+AF36+AH36</f>
        <v>0</v>
      </c>
      <c r="AJ36" s="3" t="str">
        <f>IF(AI36&lt;&gt;0,RANK(AI36,$AI$5:$AI$72),"")</f>
        <v/>
      </c>
      <c r="AK36" s="5">
        <f>COUNTA(E36,G36,I36,K36,M36,O36,Q36,S36,U36,W36,Y36,AA36,AC36,AE36,AG36)</f>
        <v>0</v>
      </c>
      <c r="AL36" s="41">
        <f>HLOOKUP($AL$2,$BD$4:$BR$72,ROW(A36)-3,FALSE)</f>
        <v>0</v>
      </c>
      <c r="AM36" s="33" t="str">
        <f>IF(AL36&lt;&gt;0,RANK(AL36,$AL$5:$AL$72),"")</f>
        <v/>
      </c>
      <c r="AO36" s="22">
        <f t="shared" si="0"/>
        <v>0</v>
      </c>
      <c r="AP36">
        <f t="shared" si="1"/>
        <v>0</v>
      </c>
      <c r="AQ36">
        <f t="shared" si="2"/>
        <v>0</v>
      </c>
      <c r="AR36">
        <f t="shared" si="3"/>
        <v>0</v>
      </c>
      <c r="AS36">
        <f t="shared" si="4"/>
        <v>0</v>
      </c>
      <c r="AT36">
        <f t="shared" si="5"/>
        <v>0</v>
      </c>
      <c r="AU36">
        <f t="shared" si="6"/>
        <v>0</v>
      </c>
      <c r="AV36">
        <f t="shared" si="7"/>
        <v>0</v>
      </c>
      <c r="AW36">
        <f t="shared" si="8"/>
        <v>0</v>
      </c>
      <c r="AX36">
        <f t="shared" si="9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 s="22">
        <f t="shared" ref="BE36:BR36" si="47">BD36+LARGE($AO36:$BC36,BE$4)</f>
        <v>0</v>
      </c>
      <c r="BF36" s="22">
        <f t="shared" si="47"/>
        <v>0</v>
      </c>
      <c r="BG36" s="22">
        <f t="shared" si="47"/>
        <v>0</v>
      </c>
      <c r="BH36" s="22">
        <f t="shared" si="47"/>
        <v>0</v>
      </c>
      <c r="BI36" s="22">
        <f t="shared" si="47"/>
        <v>0</v>
      </c>
      <c r="BJ36" s="22">
        <f t="shared" si="47"/>
        <v>0</v>
      </c>
      <c r="BK36" s="22">
        <f t="shared" si="47"/>
        <v>0</v>
      </c>
      <c r="BL36" s="22">
        <f t="shared" si="47"/>
        <v>0</v>
      </c>
      <c r="BM36" s="22">
        <f t="shared" si="47"/>
        <v>0</v>
      </c>
      <c r="BN36" s="22">
        <f t="shared" si="47"/>
        <v>0</v>
      </c>
      <c r="BO36" s="22">
        <f t="shared" si="47"/>
        <v>0</v>
      </c>
      <c r="BP36" s="22">
        <f t="shared" si="47"/>
        <v>0</v>
      </c>
      <c r="BQ36" s="22">
        <f t="shared" si="47"/>
        <v>0</v>
      </c>
      <c r="BR36" s="22">
        <f t="shared" si="47"/>
        <v>0</v>
      </c>
    </row>
    <row r="37" spans="1:70" ht="18" x14ac:dyDescent="0.2">
      <c r="A37" s="89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>F37+H37+J37+L37+N37+P37+R37+T37+V37+X37+Z37+AB37+AD37+AF37+AH37</f>
        <v>0</v>
      </c>
      <c r="AJ37" s="3" t="str">
        <f>IF(AI37&lt;&gt;0,RANK(AI37,$AI$5:$AI$72),"")</f>
        <v/>
      </c>
      <c r="AK37" s="5">
        <f>COUNTA(E37,G37,I37,K37,M37,O37,Q37,S37,U37,W37,Y37,AA37,AC37,AE37,AG37)</f>
        <v>0</v>
      </c>
      <c r="AL37" s="41">
        <f>HLOOKUP($AL$2,$BD$4:$BR$72,ROW(A37)-3,FALSE)</f>
        <v>0</v>
      </c>
      <c r="AM37" s="33" t="str">
        <f>IF(AL37&lt;&gt;0,RANK(AL37,$AL$5:$AL$72),"")</f>
        <v/>
      </c>
      <c r="AO37" s="22">
        <f t="shared" ref="AO37:AO72" si="48">F37</f>
        <v>0</v>
      </c>
      <c r="AP37">
        <f t="shared" ref="AP37:AP72" si="49">H37</f>
        <v>0</v>
      </c>
      <c r="AQ37">
        <f t="shared" ref="AQ37:AQ72" si="50">J37</f>
        <v>0</v>
      </c>
      <c r="AR37">
        <f t="shared" ref="AR37:AR72" si="51">L37</f>
        <v>0</v>
      </c>
      <c r="AS37">
        <f t="shared" ref="AS37:AS72" si="52">N37</f>
        <v>0</v>
      </c>
      <c r="AT37">
        <f t="shared" ref="AT37:AT72" si="53">P37</f>
        <v>0</v>
      </c>
      <c r="AU37">
        <f t="shared" ref="AU37:AU72" si="54">R37</f>
        <v>0</v>
      </c>
      <c r="AV37">
        <f t="shared" ref="AV37:AV72" si="55">T37</f>
        <v>0</v>
      </c>
      <c r="AW37">
        <f t="shared" ref="AW37:AW72" si="56">V37</f>
        <v>0</v>
      </c>
      <c r="AX37">
        <f t="shared" ref="AX37:AX72" si="57">X37</f>
        <v>0</v>
      </c>
      <c r="AY37">
        <f t="shared" ref="AY37:AY72" si="58">Z37</f>
        <v>0</v>
      </c>
      <c r="AZ37">
        <f t="shared" ref="AZ37:AZ72" si="59">AB37</f>
        <v>0</v>
      </c>
      <c r="BA37">
        <f t="shared" ref="BA37:BA72" si="60">AD37</f>
        <v>0</v>
      </c>
      <c r="BB37">
        <f t="shared" ref="BB37:BB72" si="61">AF37</f>
        <v>0</v>
      </c>
      <c r="BC37">
        <f t="shared" ref="BC37:BC72" si="62">AH37</f>
        <v>0</v>
      </c>
      <c r="BD37">
        <f t="shared" ref="BD37:BD72" si="63">LARGE($AO37:$BC37,BD$4)</f>
        <v>0</v>
      </c>
      <c r="BE37" s="22">
        <f t="shared" ref="BE37:BR37" si="64">BD37+LARGE($AO37:$BC37,BE$4)</f>
        <v>0</v>
      </c>
      <c r="BF37" s="22">
        <f t="shared" si="64"/>
        <v>0</v>
      </c>
      <c r="BG37" s="22">
        <f t="shared" si="64"/>
        <v>0</v>
      </c>
      <c r="BH37" s="22">
        <f t="shared" si="64"/>
        <v>0</v>
      </c>
      <c r="BI37" s="22">
        <f t="shared" si="64"/>
        <v>0</v>
      </c>
      <c r="BJ37" s="22">
        <f t="shared" si="64"/>
        <v>0</v>
      </c>
      <c r="BK37" s="22">
        <f t="shared" si="64"/>
        <v>0</v>
      </c>
      <c r="BL37" s="22">
        <f t="shared" si="64"/>
        <v>0</v>
      </c>
      <c r="BM37" s="22">
        <f t="shared" si="64"/>
        <v>0</v>
      </c>
      <c r="BN37" s="22">
        <f t="shared" si="64"/>
        <v>0</v>
      </c>
      <c r="BO37" s="22">
        <f t="shared" si="64"/>
        <v>0</v>
      </c>
      <c r="BP37" s="22">
        <f t="shared" si="64"/>
        <v>0</v>
      </c>
      <c r="BQ37" s="22">
        <f t="shared" si="64"/>
        <v>0</v>
      </c>
      <c r="BR37" s="22">
        <f t="shared" si="64"/>
        <v>0</v>
      </c>
    </row>
    <row r="38" spans="1:70" ht="18" x14ac:dyDescent="0.2">
      <c r="A38" s="89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>F38+H38+J38+L38+N38+P38+R38+T38+V38+X38+Z38+AB38+AD38+AF38+AH38</f>
        <v>0</v>
      </c>
      <c r="AJ38" s="3" t="str">
        <f>IF(AI38&lt;&gt;0,RANK(AI38,$AI$5:$AI$72),"")</f>
        <v/>
      </c>
      <c r="AK38" s="5">
        <f>COUNTA(E38,G38,I38,K38,M38,O38,Q38,S38,U38,W38,Y38,AA38,AC38,AE38,AG38)</f>
        <v>0</v>
      </c>
      <c r="AL38" s="41">
        <f>HLOOKUP($AL$2,$BD$4:$BR$72,ROW(A38)-3,FALSE)</f>
        <v>0</v>
      </c>
      <c r="AM38" s="33" t="str">
        <f>IF(AL38&lt;&gt;0,RANK(AL38,$AL$5:$AL$72),"")</f>
        <v/>
      </c>
      <c r="AO38" s="22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D38">
        <f t="shared" si="63"/>
        <v>0</v>
      </c>
      <c r="BE38" s="22">
        <f t="shared" ref="BE38:BR38" si="65">BD38+LARGE($AO38:$BC38,BE$4)</f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</row>
    <row r="39" spans="1:70" ht="18" x14ac:dyDescent="0.2">
      <c r="A39" s="89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>F39+H39+J39+L39+N39+P39+R39+T39+V39+X39+Z39+AB39+AD39+AF39+AH39</f>
        <v>0</v>
      </c>
      <c r="AJ39" s="3" t="str">
        <f>IF(AI39&lt;&gt;0,RANK(AI39,$AI$5:$AI$72),"")</f>
        <v/>
      </c>
      <c r="AK39" s="5">
        <f>COUNTA(E39,G39,I39,K39,M39,O39,Q39,S39,U39,W39,Y39,AA39,AC39,AE39,AG39)</f>
        <v>0</v>
      </c>
      <c r="AL39" s="41">
        <f>HLOOKUP($AL$2,$BD$4:$BR$72,ROW(A39)-3,FALSE)</f>
        <v>0</v>
      </c>
      <c r="AM39" s="33" t="str">
        <f>IF(AL39&lt;&gt;0,RANK(AL39,$AL$5:$AL$72),"")</f>
        <v/>
      </c>
      <c r="AO39" s="22">
        <f t="shared" si="48"/>
        <v>0</v>
      </c>
      <c r="AP39">
        <f t="shared" si="49"/>
        <v>0</v>
      </c>
      <c r="AQ39">
        <f t="shared" si="50"/>
        <v>0</v>
      </c>
      <c r="AR39">
        <f t="shared" si="51"/>
        <v>0</v>
      </c>
      <c r="AS39">
        <f t="shared" si="52"/>
        <v>0</v>
      </c>
      <c r="AT39">
        <f t="shared" si="53"/>
        <v>0</v>
      </c>
      <c r="AU39">
        <f t="shared" si="54"/>
        <v>0</v>
      </c>
      <c r="AV39">
        <f t="shared" si="55"/>
        <v>0</v>
      </c>
      <c r="AW39">
        <f t="shared" si="56"/>
        <v>0</v>
      </c>
      <c r="AX39">
        <f t="shared" si="57"/>
        <v>0</v>
      </c>
      <c r="AY39">
        <f t="shared" si="58"/>
        <v>0</v>
      </c>
      <c r="AZ39">
        <f t="shared" si="59"/>
        <v>0</v>
      </c>
      <c r="BA39">
        <f t="shared" si="60"/>
        <v>0</v>
      </c>
      <c r="BB39">
        <f t="shared" si="61"/>
        <v>0</v>
      </c>
      <c r="BC39">
        <f t="shared" si="62"/>
        <v>0</v>
      </c>
      <c r="BD39">
        <f t="shared" si="63"/>
        <v>0</v>
      </c>
      <c r="BE39" s="22">
        <f t="shared" ref="BE39:BR39" si="66">BD39+LARGE($AO39:$BC39,BE$4)</f>
        <v>0</v>
      </c>
      <c r="BF39" s="22">
        <f t="shared" si="66"/>
        <v>0</v>
      </c>
      <c r="BG39" s="22">
        <f t="shared" si="66"/>
        <v>0</v>
      </c>
      <c r="BH39" s="22">
        <f t="shared" si="66"/>
        <v>0</v>
      </c>
      <c r="BI39" s="22">
        <f t="shared" si="66"/>
        <v>0</v>
      </c>
      <c r="BJ39" s="22">
        <f t="shared" si="66"/>
        <v>0</v>
      </c>
      <c r="BK39" s="22">
        <f t="shared" si="66"/>
        <v>0</v>
      </c>
      <c r="BL39" s="22">
        <f t="shared" si="66"/>
        <v>0</v>
      </c>
      <c r="BM39" s="22">
        <f t="shared" si="66"/>
        <v>0</v>
      </c>
      <c r="BN39" s="22">
        <f t="shared" si="66"/>
        <v>0</v>
      </c>
      <c r="BO39" s="22">
        <f t="shared" si="66"/>
        <v>0</v>
      </c>
      <c r="BP39" s="22">
        <f t="shared" si="66"/>
        <v>0</v>
      </c>
      <c r="BQ39" s="22">
        <f t="shared" si="66"/>
        <v>0</v>
      </c>
      <c r="BR39" s="22">
        <f t="shared" si="66"/>
        <v>0</v>
      </c>
    </row>
    <row r="40" spans="1:70" ht="18" x14ac:dyDescent="0.2">
      <c r="A40" s="89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>F40+H40+J40+L40+N40+P40+R40+T40+V40+X40+Z40+AB40+AD40+AF40+AH40</f>
        <v>0</v>
      </c>
      <c r="AJ40" s="3" t="str">
        <f>IF(AI40&lt;&gt;0,RANK(AI40,$AI$5:$AI$72),"")</f>
        <v/>
      </c>
      <c r="AK40" s="5">
        <f>COUNTA(E40,G40,I40,K40,M40,O40,Q40,S40,U40,W40,Y40,AA40,AC40,AE40,AG40)</f>
        <v>0</v>
      </c>
      <c r="AL40" s="41">
        <f>HLOOKUP($AL$2,$BD$4:$BR$72,ROW(A40)-3,FALSE)</f>
        <v>0</v>
      </c>
      <c r="AM40" s="33" t="str">
        <f>IF(AL40&lt;&gt;0,RANK(AL40,$AL$5:$AL$72),"")</f>
        <v/>
      </c>
      <c r="AO40" s="22">
        <f t="shared" si="48"/>
        <v>0</v>
      </c>
      <c r="AP40">
        <f t="shared" si="49"/>
        <v>0</v>
      </c>
      <c r="AQ40">
        <f t="shared" si="50"/>
        <v>0</v>
      </c>
      <c r="AR40">
        <f t="shared" si="51"/>
        <v>0</v>
      </c>
      <c r="AS40">
        <f t="shared" si="52"/>
        <v>0</v>
      </c>
      <c r="AT40">
        <f t="shared" si="53"/>
        <v>0</v>
      </c>
      <c r="AU40">
        <f t="shared" si="54"/>
        <v>0</v>
      </c>
      <c r="AV40">
        <f t="shared" si="55"/>
        <v>0</v>
      </c>
      <c r="AW40">
        <f t="shared" si="56"/>
        <v>0</v>
      </c>
      <c r="AX40">
        <f t="shared" si="57"/>
        <v>0</v>
      </c>
      <c r="AY40">
        <f t="shared" si="58"/>
        <v>0</v>
      </c>
      <c r="AZ40">
        <f t="shared" si="59"/>
        <v>0</v>
      </c>
      <c r="BA40">
        <f t="shared" si="60"/>
        <v>0</v>
      </c>
      <c r="BB40">
        <f t="shared" si="61"/>
        <v>0</v>
      </c>
      <c r="BC40">
        <f t="shared" si="62"/>
        <v>0</v>
      </c>
      <c r="BD40">
        <f t="shared" si="63"/>
        <v>0</v>
      </c>
      <c r="BE40" s="22">
        <f t="shared" ref="BE40:BR40" si="67">BD40+LARGE($AO40:$BC40,BE$4)</f>
        <v>0</v>
      </c>
      <c r="BF40" s="22">
        <f t="shared" si="67"/>
        <v>0</v>
      </c>
      <c r="BG40" s="22">
        <f t="shared" si="67"/>
        <v>0</v>
      </c>
      <c r="BH40" s="22">
        <f t="shared" si="67"/>
        <v>0</v>
      </c>
      <c r="BI40" s="22">
        <f t="shared" si="67"/>
        <v>0</v>
      </c>
      <c r="BJ40" s="22">
        <f t="shared" si="67"/>
        <v>0</v>
      </c>
      <c r="BK40" s="22">
        <f t="shared" si="67"/>
        <v>0</v>
      </c>
      <c r="BL40" s="22">
        <f t="shared" si="67"/>
        <v>0</v>
      </c>
      <c r="BM40" s="22">
        <f t="shared" si="67"/>
        <v>0</v>
      </c>
      <c r="BN40" s="22">
        <f t="shared" si="67"/>
        <v>0</v>
      </c>
      <c r="BO40" s="22">
        <f t="shared" si="67"/>
        <v>0</v>
      </c>
      <c r="BP40" s="22">
        <f t="shared" si="67"/>
        <v>0</v>
      </c>
      <c r="BQ40" s="22">
        <f t="shared" si="67"/>
        <v>0</v>
      </c>
      <c r="BR40" s="22">
        <f t="shared" si="67"/>
        <v>0</v>
      </c>
    </row>
    <row r="41" spans="1:70" ht="18" x14ac:dyDescent="0.2">
      <c r="A41" s="89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>F41+H41+J41+L41+N41+P41+R41+T41+V41+X41+Z41+AB41+AD41+AF41+AH41</f>
        <v>0</v>
      </c>
      <c r="AJ41" s="3" t="str">
        <f>IF(AI41&lt;&gt;0,RANK(AI41,$AI$5:$AI$72),"")</f>
        <v/>
      </c>
      <c r="AK41" s="5">
        <f>COUNTA(E41,G41,I41,K41,M41,O41,Q41,S41,U41,W41,Y41,AA41,AC41,AE41,AG41)</f>
        <v>0</v>
      </c>
      <c r="AL41" s="41">
        <f>HLOOKUP($AL$2,$BD$4:$BR$72,ROW(A41)-3,FALSE)</f>
        <v>0</v>
      </c>
      <c r="AM41" s="33" t="str">
        <f>IF(AL41&lt;&gt;0,RANK(AL41,$AL$5:$AL$72),"")</f>
        <v/>
      </c>
      <c r="AO41" s="22">
        <f t="shared" si="48"/>
        <v>0</v>
      </c>
      <c r="AP41">
        <f t="shared" si="49"/>
        <v>0</v>
      </c>
      <c r="AQ41">
        <f t="shared" si="50"/>
        <v>0</v>
      </c>
      <c r="AR41">
        <f t="shared" si="51"/>
        <v>0</v>
      </c>
      <c r="AS41">
        <f t="shared" si="52"/>
        <v>0</v>
      </c>
      <c r="AT41">
        <f t="shared" si="53"/>
        <v>0</v>
      </c>
      <c r="AU41">
        <f t="shared" si="54"/>
        <v>0</v>
      </c>
      <c r="AV41">
        <f t="shared" si="55"/>
        <v>0</v>
      </c>
      <c r="AW41">
        <f t="shared" si="56"/>
        <v>0</v>
      </c>
      <c r="AX41">
        <f t="shared" si="57"/>
        <v>0</v>
      </c>
      <c r="AY41">
        <f t="shared" si="58"/>
        <v>0</v>
      </c>
      <c r="AZ41">
        <f t="shared" si="59"/>
        <v>0</v>
      </c>
      <c r="BA41">
        <f t="shared" si="60"/>
        <v>0</v>
      </c>
      <c r="BB41">
        <f t="shared" si="61"/>
        <v>0</v>
      </c>
      <c r="BC41">
        <f t="shared" si="62"/>
        <v>0</v>
      </c>
      <c r="BD41">
        <f t="shared" si="63"/>
        <v>0</v>
      </c>
      <c r="BE41" s="22">
        <f t="shared" ref="BE41:BR41" si="68">BD41+LARGE($AO41:$BC41,BE$4)</f>
        <v>0</v>
      </c>
      <c r="BF41" s="22">
        <f t="shared" si="68"/>
        <v>0</v>
      </c>
      <c r="BG41" s="22">
        <f t="shared" si="68"/>
        <v>0</v>
      </c>
      <c r="BH41" s="22">
        <f t="shared" si="68"/>
        <v>0</v>
      </c>
      <c r="BI41" s="22">
        <f t="shared" si="68"/>
        <v>0</v>
      </c>
      <c r="BJ41" s="22">
        <f t="shared" si="68"/>
        <v>0</v>
      </c>
      <c r="BK41" s="22">
        <f t="shared" si="68"/>
        <v>0</v>
      </c>
      <c r="BL41" s="22">
        <f t="shared" si="68"/>
        <v>0</v>
      </c>
      <c r="BM41" s="22">
        <f t="shared" si="68"/>
        <v>0</v>
      </c>
      <c r="BN41" s="22">
        <f t="shared" si="68"/>
        <v>0</v>
      </c>
      <c r="BO41" s="22">
        <f t="shared" si="68"/>
        <v>0</v>
      </c>
      <c r="BP41" s="22">
        <f t="shared" si="68"/>
        <v>0</v>
      </c>
      <c r="BQ41" s="22">
        <f t="shared" si="68"/>
        <v>0</v>
      </c>
      <c r="BR41" s="22">
        <f t="shared" si="68"/>
        <v>0</v>
      </c>
    </row>
    <row r="42" spans="1:70" ht="18" x14ac:dyDescent="0.2">
      <c r="A42" s="89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F42+H42+J42+L42+N42+P42+R42+T42+V42+X42+Z42+AB42+AD42+AF42+AH42</f>
        <v>0</v>
      </c>
      <c r="AJ42" s="3" t="str">
        <f>IF(AI42&lt;&gt;0,RANK(AI42,$AI$5:$AI$72),"")</f>
        <v/>
      </c>
      <c r="AK42" s="5">
        <f>COUNTA(E42,G42,I42,K42,M42,O42,Q42,S42,U42,W42,Y42,AA42,AC42,AE42,AG42)</f>
        <v>0</v>
      </c>
      <c r="AL42" s="41">
        <f>HLOOKUP($AL$2,$BD$4:$BR$72,ROW(A42)-3,FALSE)</f>
        <v>0</v>
      </c>
      <c r="AM42" s="33" t="str">
        <f>IF(AL42&lt;&gt;0,RANK(AL42,$AL$5:$AL$72),"")</f>
        <v/>
      </c>
      <c r="AO42" s="22">
        <f t="shared" si="48"/>
        <v>0</v>
      </c>
      <c r="AP42">
        <f t="shared" si="49"/>
        <v>0</v>
      </c>
      <c r="AQ42">
        <f t="shared" si="50"/>
        <v>0</v>
      </c>
      <c r="AR42">
        <f t="shared" si="51"/>
        <v>0</v>
      </c>
      <c r="AS42">
        <f t="shared" si="52"/>
        <v>0</v>
      </c>
      <c r="AT42">
        <f t="shared" si="53"/>
        <v>0</v>
      </c>
      <c r="AU42">
        <f t="shared" si="54"/>
        <v>0</v>
      </c>
      <c r="AV42">
        <f t="shared" si="55"/>
        <v>0</v>
      </c>
      <c r="AW42">
        <f t="shared" si="56"/>
        <v>0</v>
      </c>
      <c r="AX42">
        <f t="shared" si="57"/>
        <v>0</v>
      </c>
      <c r="AY42">
        <f t="shared" si="58"/>
        <v>0</v>
      </c>
      <c r="AZ42">
        <f t="shared" si="59"/>
        <v>0</v>
      </c>
      <c r="BA42">
        <f t="shared" si="60"/>
        <v>0</v>
      </c>
      <c r="BB42">
        <f t="shared" si="61"/>
        <v>0</v>
      </c>
      <c r="BC42">
        <f t="shared" si="62"/>
        <v>0</v>
      </c>
      <c r="BD42">
        <f t="shared" si="63"/>
        <v>0</v>
      </c>
      <c r="BE42" s="22">
        <f t="shared" ref="BE42:BR42" si="69">BD42+LARGE($AO42:$BC42,BE$4)</f>
        <v>0</v>
      </c>
      <c r="BF42" s="22">
        <f t="shared" si="69"/>
        <v>0</v>
      </c>
      <c r="BG42" s="22">
        <f t="shared" si="69"/>
        <v>0</v>
      </c>
      <c r="BH42" s="22">
        <f t="shared" si="69"/>
        <v>0</v>
      </c>
      <c r="BI42" s="22">
        <f t="shared" si="69"/>
        <v>0</v>
      </c>
      <c r="BJ42" s="22">
        <f t="shared" si="69"/>
        <v>0</v>
      </c>
      <c r="BK42" s="22">
        <f t="shared" si="69"/>
        <v>0</v>
      </c>
      <c r="BL42" s="22">
        <f t="shared" si="69"/>
        <v>0</v>
      </c>
      <c r="BM42" s="22">
        <f t="shared" si="69"/>
        <v>0</v>
      </c>
      <c r="BN42" s="22">
        <f t="shared" si="69"/>
        <v>0</v>
      </c>
      <c r="BO42" s="22">
        <f t="shared" si="69"/>
        <v>0</v>
      </c>
      <c r="BP42" s="22">
        <f t="shared" si="69"/>
        <v>0</v>
      </c>
      <c r="BQ42" s="22">
        <f t="shared" si="69"/>
        <v>0</v>
      </c>
      <c r="BR42" s="22">
        <f t="shared" si="69"/>
        <v>0</v>
      </c>
    </row>
    <row r="43" spans="1:70" ht="18" x14ac:dyDescent="0.2">
      <c r="A43" s="89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F43+H43+J43+L43+N43+P43+R43+T43+V43+X43+Z43+AB43+AD43+AF43+AH43</f>
        <v>0</v>
      </c>
      <c r="AJ43" s="3" t="str">
        <f>IF(AI43&lt;&gt;0,RANK(AI43,$AI$5:$AI$72),"")</f>
        <v/>
      </c>
      <c r="AK43" s="5">
        <f>COUNTA(E43,G43,I43,K43,M43,O43,Q43,S43,U43,W43,Y43,AA43,AC43,AE43,AG43)</f>
        <v>0</v>
      </c>
      <c r="AL43" s="41">
        <f>HLOOKUP($AL$2,$BD$4:$BR$72,ROW(A43)-3,FALSE)</f>
        <v>0</v>
      </c>
      <c r="AM43" s="33" t="str">
        <f>IF(AL43&lt;&gt;0,RANK(AL43,$AL$5:$AL$72),"")</f>
        <v/>
      </c>
      <c r="AO43" s="22">
        <f t="shared" si="48"/>
        <v>0</v>
      </c>
      <c r="AP43">
        <f t="shared" si="49"/>
        <v>0</v>
      </c>
      <c r="AQ43">
        <f t="shared" si="50"/>
        <v>0</v>
      </c>
      <c r="AR43">
        <f t="shared" si="51"/>
        <v>0</v>
      </c>
      <c r="AS43">
        <f t="shared" si="52"/>
        <v>0</v>
      </c>
      <c r="AT43">
        <f t="shared" si="53"/>
        <v>0</v>
      </c>
      <c r="AU43">
        <f t="shared" si="54"/>
        <v>0</v>
      </c>
      <c r="AV43">
        <f t="shared" si="55"/>
        <v>0</v>
      </c>
      <c r="AW43">
        <f t="shared" si="56"/>
        <v>0</v>
      </c>
      <c r="AX43">
        <f t="shared" si="57"/>
        <v>0</v>
      </c>
      <c r="AY43">
        <f t="shared" si="58"/>
        <v>0</v>
      </c>
      <c r="AZ43">
        <f t="shared" si="59"/>
        <v>0</v>
      </c>
      <c r="BA43">
        <f t="shared" si="60"/>
        <v>0</v>
      </c>
      <c r="BB43">
        <f t="shared" si="61"/>
        <v>0</v>
      </c>
      <c r="BC43">
        <f t="shared" si="62"/>
        <v>0</v>
      </c>
      <c r="BD43">
        <f t="shared" si="63"/>
        <v>0</v>
      </c>
      <c r="BE43" s="22">
        <f t="shared" ref="BE43:BR43" si="70">BD43+LARGE($AO43:$BC43,BE$4)</f>
        <v>0</v>
      </c>
      <c r="BF43" s="22">
        <f t="shared" si="70"/>
        <v>0</v>
      </c>
      <c r="BG43" s="22">
        <f t="shared" si="70"/>
        <v>0</v>
      </c>
      <c r="BH43" s="22">
        <f t="shared" si="70"/>
        <v>0</v>
      </c>
      <c r="BI43" s="22">
        <f t="shared" si="70"/>
        <v>0</v>
      </c>
      <c r="BJ43" s="22">
        <f t="shared" si="70"/>
        <v>0</v>
      </c>
      <c r="BK43" s="22">
        <f t="shared" si="70"/>
        <v>0</v>
      </c>
      <c r="BL43" s="22">
        <f t="shared" si="70"/>
        <v>0</v>
      </c>
      <c r="BM43" s="22">
        <f t="shared" si="70"/>
        <v>0</v>
      </c>
      <c r="BN43" s="22">
        <f t="shared" si="70"/>
        <v>0</v>
      </c>
      <c r="BO43" s="22">
        <f t="shared" si="70"/>
        <v>0</v>
      </c>
      <c r="BP43" s="22">
        <f t="shared" si="70"/>
        <v>0</v>
      </c>
      <c r="BQ43" s="22">
        <f t="shared" si="70"/>
        <v>0</v>
      </c>
      <c r="BR43" s="22">
        <f t="shared" si="70"/>
        <v>0</v>
      </c>
    </row>
    <row r="44" spans="1:70" ht="18" x14ac:dyDescent="0.2">
      <c r="A44" s="89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0</v>
      </c>
      <c r="AJ44" s="3" t="str">
        <f>IF(AI44&lt;&gt;0,RANK(AI44,$AI$5:$AI$72),"")</f>
        <v/>
      </c>
      <c r="AK44" s="5">
        <f>COUNTA(E44,G44,I44,K44,M44,O44,Q44,S44,U44,W44,Y44,AA44,AC44,AE44,AG44)</f>
        <v>0</v>
      </c>
      <c r="AL44" s="41">
        <f>HLOOKUP($AL$2,$BD$4:$BR$72,ROW(A44)-3,FALSE)</f>
        <v>0</v>
      </c>
      <c r="AM44" s="33" t="str">
        <f>IF(AL44&lt;&gt;0,RANK(AL44,$AL$5:$AL$72),"")</f>
        <v/>
      </c>
      <c r="AO44" s="22">
        <f t="shared" si="48"/>
        <v>0</v>
      </c>
      <c r="AP44">
        <f t="shared" si="49"/>
        <v>0</v>
      </c>
      <c r="AQ44">
        <f t="shared" si="50"/>
        <v>0</v>
      </c>
      <c r="AR44">
        <f t="shared" si="51"/>
        <v>0</v>
      </c>
      <c r="AS44">
        <f t="shared" si="52"/>
        <v>0</v>
      </c>
      <c r="AT44">
        <f t="shared" si="53"/>
        <v>0</v>
      </c>
      <c r="AU44">
        <f t="shared" si="54"/>
        <v>0</v>
      </c>
      <c r="AV44">
        <f t="shared" si="55"/>
        <v>0</v>
      </c>
      <c r="AW44">
        <f t="shared" si="56"/>
        <v>0</v>
      </c>
      <c r="AX44">
        <f t="shared" si="57"/>
        <v>0</v>
      </c>
      <c r="AY44">
        <f t="shared" si="58"/>
        <v>0</v>
      </c>
      <c r="AZ44">
        <f t="shared" si="59"/>
        <v>0</v>
      </c>
      <c r="BA44">
        <f t="shared" si="60"/>
        <v>0</v>
      </c>
      <c r="BB44">
        <f t="shared" si="61"/>
        <v>0</v>
      </c>
      <c r="BC44">
        <f t="shared" si="62"/>
        <v>0</v>
      </c>
      <c r="BD44">
        <f t="shared" si="63"/>
        <v>0</v>
      </c>
      <c r="BE44" s="22">
        <f t="shared" ref="BE44:BR44" si="71">BD44+LARGE($AO44:$BC44,BE$4)</f>
        <v>0</v>
      </c>
      <c r="BF44" s="22">
        <f t="shared" si="71"/>
        <v>0</v>
      </c>
      <c r="BG44" s="22">
        <f t="shared" si="71"/>
        <v>0</v>
      </c>
      <c r="BH44" s="22">
        <f t="shared" si="71"/>
        <v>0</v>
      </c>
      <c r="BI44" s="22">
        <f t="shared" si="71"/>
        <v>0</v>
      </c>
      <c r="BJ44" s="22">
        <f t="shared" si="71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71"/>
        <v>0</v>
      </c>
      <c r="BO44" s="22">
        <f t="shared" si="71"/>
        <v>0</v>
      </c>
      <c r="BP44" s="22">
        <f t="shared" si="71"/>
        <v>0</v>
      </c>
      <c r="BQ44" s="22">
        <f t="shared" si="71"/>
        <v>0</v>
      </c>
      <c r="BR44" s="22">
        <f t="shared" si="71"/>
        <v>0</v>
      </c>
    </row>
    <row r="45" spans="1:70" ht="18" x14ac:dyDescent="0.2">
      <c r="A45" s="89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F45+H45+J45+L45+N45+P45+R45+T45+V45+X45+Z45+AB45+AD45+AF45+AH45</f>
        <v>0</v>
      </c>
      <c r="AJ45" s="3" t="str">
        <f>IF(AI45&lt;&gt;0,RANK(AI45,$AI$5:$AI$72),"")</f>
        <v/>
      </c>
      <c r="AK45" s="5">
        <f>COUNTA(E45,G45,I45,K45,M45,O45,Q45,S45,U45,W45,Y45,AA45,AC45,AE45,AG45)</f>
        <v>0</v>
      </c>
      <c r="AL45" s="41">
        <f>HLOOKUP($AL$2,$BD$4:$BR$72,ROW(A45)-3,FALSE)</f>
        <v>0</v>
      </c>
      <c r="AM45" s="33" t="str">
        <f>IF(AL45&lt;&gt;0,RANK(AL45,$AL$5:$AL$72),"")</f>
        <v/>
      </c>
      <c r="AO45" s="22">
        <f t="shared" si="48"/>
        <v>0</v>
      </c>
      <c r="AP45">
        <f t="shared" si="49"/>
        <v>0</v>
      </c>
      <c r="AQ45">
        <f t="shared" si="50"/>
        <v>0</v>
      </c>
      <c r="AR45">
        <f t="shared" si="51"/>
        <v>0</v>
      </c>
      <c r="AS45">
        <f t="shared" si="52"/>
        <v>0</v>
      </c>
      <c r="AT45">
        <f t="shared" si="53"/>
        <v>0</v>
      </c>
      <c r="AU45">
        <f t="shared" si="54"/>
        <v>0</v>
      </c>
      <c r="AV45">
        <f t="shared" si="55"/>
        <v>0</v>
      </c>
      <c r="AW45">
        <f t="shared" si="56"/>
        <v>0</v>
      </c>
      <c r="AX45">
        <f t="shared" si="57"/>
        <v>0</v>
      </c>
      <c r="AY45">
        <f t="shared" si="58"/>
        <v>0</v>
      </c>
      <c r="AZ45">
        <f t="shared" si="59"/>
        <v>0</v>
      </c>
      <c r="BA45">
        <f t="shared" si="60"/>
        <v>0</v>
      </c>
      <c r="BB45">
        <f t="shared" si="61"/>
        <v>0</v>
      </c>
      <c r="BC45">
        <f t="shared" si="62"/>
        <v>0</v>
      </c>
      <c r="BD45">
        <f t="shared" si="63"/>
        <v>0</v>
      </c>
      <c r="BE45" s="22">
        <f t="shared" ref="BE45:BR45" si="72">BD45+LARGE($AO45:$BC45,BE$4)</f>
        <v>0</v>
      </c>
      <c r="BF45" s="22">
        <f t="shared" si="72"/>
        <v>0</v>
      </c>
      <c r="BG45" s="22">
        <f t="shared" si="72"/>
        <v>0</v>
      </c>
      <c r="BH45" s="22">
        <f t="shared" si="72"/>
        <v>0</v>
      </c>
      <c r="BI45" s="22">
        <f t="shared" si="72"/>
        <v>0</v>
      </c>
      <c r="BJ45" s="22">
        <f t="shared" si="72"/>
        <v>0</v>
      </c>
      <c r="BK45" s="22">
        <f t="shared" si="72"/>
        <v>0</v>
      </c>
      <c r="BL45" s="22">
        <f t="shared" si="72"/>
        <v>0</v>
      </c>
      <c r="BM45" s="22">
        <f t="shared" si="72"/>
        <v>0</v>
      </c>
      <c r="BN45" s="22">
        <f t="shared" si="72"/>
        <v>0</v>
      </c>
      <c r="BO45" s="22">
        <f t="shared" si="72"/>
        <v>0</v>
      </c>
      <c r="BP45" s="22">
        <f t="shared" si="72"/>
        <v>0</v>
      </c>
      <c r="BQ45" s="22">
        <f t="shared" si="72"/>
        <v>0</v>
      </c>
      <c r="BR45" s="22">
        <f t="shared" si="72"/>
        <v>0</v>
      </c>
    </row>
    <row r="46" spans="1:70" ht="18" x14ac:dyDescent="0.2">
      <c r="A46" s="89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F46+H46+J46+L46+N46+P46+R46+T46+V46+X46+Z46+AB46+AD46+AF46+AH46</f>
        <v>0</v>
      </c>
      <c r="AJ46" s="3" t="str">
        <f>IF(AI46&lt;&gt;0,RANK(AI46,$AI$5:$AI$72),"")</f>
        <v/>
      </c>
      <c r="AK46" s="5">
        <f>COUNTA(E46,G46,I46,K46,M46,O46,Q46,S46,U46,W46,Y46,AA46,AC46,AE46,AG46)</f>
        <v>0</v>
      </c>
      <c r="AL46" s="41">
        <f>HLOOKUP($AL$2,$BD$4:$BR$72,ROW(A46)-3,FALSE)</f>
        <v>0</v>
      </c>
      <c r="AM46" s="33" t="str">
        <f>IF(AL46&lt;&gt;0,RANK(AL46,$AL$5:$AL$72),"")</f>
        <v/>
      </c>
      <c r="AO46" s="22">
        <f t="shared" si="48"/>
        <v>0</v>
      </c>
      <c r="AP46">
        <f t="shared" si="49"/>
        <v>0</v>
      </c>
      <c r="AQ46">
        <f t="shared" si="50"/>
        <v>0</v>
      </c>
      <c r="AR46">
        <f t="shared" si="51"/>
        <v>0</v>
      </c>
      <c r="AS46">
        <f t="shared" si="52"/>
        <v>0</v>
      </c>
      <c r="AT46">
        <f t="shared" si="53"/>
        <v>0</v>
      </c>
      <c r="AU46">
        <f t="shared" si="54"/>
        <v>0</v>
      </c>
      <c r="AV46">
        <f t="shared" si="55"/>
        <v>0</v>
      </c>
      <c r="AW46">
        <f t="shared" si="56"/>
        <v>0</v>
      </c>
      <c r="AX46">
        <f t="shared" si="57"/>
        <v>0</v>
      </c>
      <c r="AY46">
        <f t="shared" si="58"/>
        <v>0</v>
      </c>
      <c r="AZ46">
        <f t="shared" si="59"/>
        <v>0</v>
      </c>
      <c r="BA46">
        <f t="shared" si="60"/>
        <v>0</v>
      </c>
      <c r="BB46">
        <f t="shared" si="61"/>
        <v>0</v>
      </c>
      <c r="BC46">
        <f t="shared" si="62"/>
        <v>0</v>
      </c>
      <c r="BD46">
        <f t="shared" si="63"/>
        <v>0</v>
      </c>
      <c r="BE46" s="22">
        <f t="shared" ref="BE46:BR46" si="73">BD46+LARGE($AO46:$BC46,BE$4)</f>
        <v>0</v>
      </c>
      <c r="BF46" s="22">
        <f t="shared" si="73"/>
        <v>0</v>
      </c>
      <c r="BG46" s="22">
        <f t="shared" si="73"/>
        <v>0</v>
      </c>
      <c r="BH46" s="22">
        <f t="shared" si="73"/>
        <v>0</v>
      </c>
      <c r="BI46" s="22">
        <f t="shared" si="73"/>
        <v>0</v>
      </c>
      <c r="BJ46" s="22">
        <f t="shared" si="73"/>
        <v>0</v>
      </c>
      <c r="BK46" s="22">
        <f t="shared" si="73"/>
        <v>0</v>
      </c>
      <c r="BL46" s="22">
        <f t="shared" si="73"/>
        <v>0</v>
      </c>
      <c r="BM46" s="22">
        <f t="shared" si="73"/>
        <v>0</v>
      </c>
      <c r="BN46" s="22">
        <f t="shared" si="73"/>
        <v>0</v>
      </c>
      <c r="BO46" s="22">
        <f t="shared" si="73"/>
        <v>0</v>
      </c>
      <c r="BP46" s="22">
        <f t="shared" si="73"/>
        <v>0</v>
      </c>
      <c r="BQ46" s="22">
        <f t="shared" si="73"/>
        <v>0</v>
      </c>
      <c r="BR46" s="22">
        <f t="shared" si="73"/>
        <v>0</v>
      </c>
    </row>
    <row r="47" spans="1:70" ht="18" x14ac:dyDescent="0.2">
      <c r="A47" s="89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>F47+H47+J47+L47+N47+P47+R47+T47+V47+X47+Z47+AB47+AD47+AF47+AH47</f>
        <v>0</v>
      </c>
      <c r="AJ47" s="3" t="str">
        <f>IF(AI47&lt;&gt;0,RANK(AI47,$AI$5:$AI$72),"")</f>
        <v/>
      </c>
      <c r="AK47" s="5">
        <f>COUNTA(E47,G47,I47,K47,M47,O47,Q47,S47,U47,W47,Y47,AA47,AC47,AE47,AG47)</f>
        <v>0</v>
      </c>
      <c r="AL47" s="41">
        <f>HLOOKUP($AL$2,$BD$4:$BR$72,ROW(A47)-3,FALSE)</f>
        <v>0</v>
      </c>
      <c r="AM47" s="33" t="str">
        <f>IF(AL47&lt;&gt;0,RANK(AL47,$AL$5:$AL$72),"")</f>
        <v/>
      </c>
      <c r="AO47" s="22">
        <f t="shared" si="48"/>
        <v>0</v>
      </c>
      <c r="AP47">
        <f t="shared" si="49"/>
        <v>0</v>
      </c>
      <c r="AQ47">
        <f t="shared" si="50"/>
        <v>0</v>
      </c>
      <c r="AR47">
        <f t="shared" si="51"/>
        <v>0</v>
      </c>
      <c r="AS47">
        <f t="shared" si="52"/>
        <v>0</v>
      </c>
      <c r="AT47">
        <f t="shared" si="53"/>
        <v>0</v>
      </c>
      <c r="AU47">
        <f t="shared" si="54"/>
        <v>0</v>
      </c>
      <c r="AV47">
        <f t="shared" si="55"/>
        <v>0</v>
      </c>
      <c r="AW47">
        <f t="shared" si="56"/>
        <v>0</v>
      </c>
      <c r="AX47">
        <f t="shared" si="57"/>
        <v>0</v>
      </c>
      <c r="AY47">
        <f t="shared" si="58"/>
        <v>0</v>
      </c>
      <c r="AZ47">
        <f t="shared" si="59"/>
        <v>0</v>
      </c>
      <c r="BA47">
        <f t="shared" si="60"/>
        <v>0</v>
      </c>
      <c r="BB47">
        <f t="shared" si="61"/>
        <v>0</v>
      </c>
      <c r="BC47">
        <f t="shared" si="62"/>
        <v>0</v>
      </c>
      <c r="BD47">
        <f t="shared" si="63"/>
        <v>0</v>
      </c>
      <c r="BE47" s="22">
        <f t="shared" ref="BE47:BR47" si="74">BD47+LARGE($AO47:$BC47,BE$4)</f>
        <v>0</v>
      </c>
      <c r="BF47" s="22">
        <f t="shared" si="74"/>
        <v>0</v>
      </c>
      <c r="BG47" s="22">
        <f t="shared" si="74"/>
        <v>0</v>
      </c>
      <c r="BH47" s="22">
        <f t="shared" si="74"/>
        <v>0</v>
      </c>
      <c r="BI47" s="22">
        <f t="shared" si="74"/>
        <v>0</v>
      </c>
      <c r="BJ47" s="22">
        <f t="shared" si="74"/>
        <v>0</v>
      </c>
      <c r="BK47" s="22">
        <f t="shared" si="74"/>
        <v>0</v>
      </c>
      <c r="BL47" s="22">
        <f t="shared" si="74"/>
        <v>0</v>
      </c>
      <c r="BM47" s="22">
        <f t="shared" si="74"/>
        <v>0</v>
      </c>
      <c r="BN47" s="22">
        <f t="shared" si="74"/>
        <v>0</v>
      </c>
      <c r="BO47" s="22">
        <f t="shared" si="74"/>
        <v>0</v>
      </c>
      <c r="BP47" s="22">
        <f t="shared" si="74"/>
        <v>0</v>
      </c>
      <c r="BQ47" s="22">
        <f t="shared" si="74"/>
        <v>0</v>
      </c>
      <c r="BR47" s="22">
        <f t="shared" si="74"/>
        <v>0</v>
      </c>
    </row>
    <row r="48" spans="1:70" ht="18" x14ac:dyDescent="0.2">
      <c r="A48" s="89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>F48+H48+J48+L48+N48+P48+R48+T48+V48+X48+Z48+AB48+AD48+AF48+AH48</f>
        <v>0</v>
      </c>
      <c r="AJ48" s="3" t="str">
        <f>IF(AI48&lt;&gt;0,RANK(AI48,$AI$5:$AI$72),"")</f>
        <v/>
      </c>
      <c r="AK48" s="5">
        <f>COUNTA(E48,G48,I48,K48,M48,O48,Q48,S48,U48,W48,Y48,AA48,AC48,AE48,AG48)</f>
        <v>0</v>
      </c>
      <c r="AL48" s="41">
        <f>HLOOKUP($AL$2,$BD$4:$BR$72,ROW(A48)-3,FALSE)</f>
        <v>0</v>
      </c>
      <c r="AM48" s="33" t="str">
        <f>IF(AL48&lt;&gt;0,RANK(AL48,$AL$5:$AL$72),"")</f>
        <v/>
      </c>
      <c r="AO48" s="22">
        <f t="shared" si="48"/>
        <v>0</v>
      </c>
      <c r="AP48">
        <f t="shared" si="49"/>
        <v>0</v>
      </c>
      <c r="AQ48">
        <f t="shared" si="50"/>
        <v>0</v>
      </c>
      <c r="AR48">
        <f t="shared" si="51"/>
        <v>0</v>
      </c>
      <c r="AS48">
        <f t="shared" si="52"/>
        <v>0</v>
      </c>
      <c r="AT48">
        <f t="shared" si="53"/>
        <v>0</v>
      </c>
      <c r="AU48">
        <f t="shared" si="54"/>
        <v>0</v>
      </c>
      <c r="AV48">
        <f t="shared" si="55"/>
        <v>0</v>
      </c>
      <c r="AW48">
        <f t="shared" si="56"/>
        <v>0</v>
      </c>
      <c r="AX48">
        <f t="shared" si="57"/>
        <v>0</v>
      </c>
      <c r="AY48">
        <f t="shared" si="58"/>
        <v>0</v>
      </c>
      <c r="AZ48">
        <f t="shared" si="59"/>
        <v>0</v>
      </c>
      <c r="BA48">
        <f t="shared" si="60"/>
        <v>0</v>
      </c>
      <c r="BB48">
        <f t="shared" si="61"/>
        <v>0</v>
      </c>
      <c r="BC48">
        <f t="shared" si="62"/>
        <v>0</v>
      </c>
      <c r="BD48">
        <f t="shared" si="63"/>
        <v>0</v>
      </c>
      <c r="BE48" s="22">
        <f t="shared" ref="BE48:BR48" si="75">BD48+LARGE($AO48:$BC48,BE$4)</f>
        <v>0</v>
      </c>
      <c r="BF48" s="22">
        <f t="shared" si="75"/>
        <v>0</v>
      </c>
      <c r="BG48" s="22">
        <f t="shared" si="75"/>
        <v>0</v>
      </c>
      <c r="BH48" s="22">
        <f t="shared" si="75"/>
        <v>0</v>
      </c>
      <c r="BI48" s="22">
        <f t="shared" si="75"/>
        <v>0</v>
      </c>
      <c r="BJ48" s="22">
        <f t="shared" si="75"/>
        <v>0</v>
      </c>
      <c r="BK48" s="22">
        <f t="shared" si="75"/>
        <v>0</v>
      </c>
      <c r="BL48" s="22">
        <f t="shared" si="75"/>
        <v>0</v>
      </c>
      <c r="BM48" s="22">
        <f t="shared" si="75"/>
        <v>0</v>
      </c>
      <c r="BN48" s="22">
        <f t="shared" si="75"/>
        <v>0</v>
      </c>
      <c r="BO48" s="22">
        <f t="shared" si="75"/>
        <v>0</v>
      </c>
      <c r="BP48" s="22">
        <f t="shared" si="75"/>
        <v>0</v>
      </c>
      <c r="BQ48" s="22">
        <f t="shared" si="75"/>
        <v>0</v>
      </c>
      <c r="BR48" s="22">
        <f t="shared" si="75"/>
        <v>0</v>
      </c>
    </row>
    <row r="49" spans="1:70" ht="18" x14ac:dyDescent="0.2">
      <c r="A49" s="89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>F49+H49+J49+L49+N49+P49+R49+T49+V49+X49+Z49+AB49+AD49+AF49+AH49</f>
        <v>0</v>
      </c>
      <c r="AJ49" s="3" t="str">
        <f>IF(AI49&lt;&gt;0,RANK(AI49,$AI$5:$AI$72),"")</f>
        <v/>
      </c>
      <c r="AK49" s="5">
        <f>COUNTA(E49,G49,I49,K49,M49,O49,Q49,S49,U49,W49,Y49,AA49,AC49,AE49,AG49)</f>
        <v>0</v>
      </c>
      <c r="AL49" s="41">
        <f>HLOOKUP($AL$2,$BD$4:$BR$72,ROW(A49)-3,FALSE)</f>
        <v>0</v>
      </c>
      <c r="AM49" s="33" t="str">
        <f>IF(AL49&lt;&gt;0,RANK(AL49,$AL$5:$AL$72),"")</f>
        <v/>
      </c>
      <c r="AO49" s="22">
        <f t="shared" si="48"/>
        <v>0</v>
      </c>
      <c r="AP49">
        <f t="shared" si="49"/>
        <v>0</v>
      </c>
      <c r="AQ49">
        <f t="shared" si="50"/>
        <v>0</v>
      </c>
      <c r="AR49">
        <f t="shared" si="51"/>
        <v>0</v>
      </c>
      <c r="AS49">
        <f t="shared" si="52"/>
        <v>0</v>
      </c>
      <c r="AT49">
        <f t="shared" si="53"/>
        <v>0</v>
      </c>
      <c r="AU49">
        <f t="shared" si="54"/>
        <v>0</v>
      </c>
      <c r="AV49">
        <f t="shared" si="55"/>
        <v>0</v>
      </c>
      <c r="AW49">
        <f t="shared" si="56"/>
        <v>0</v>
      </c>
      <c r="AX49">
        <f t="shared" si="57"/>
        <v>0</v>
      </c>
      <c r="AY49">
        <f t="shared" si="58"/>
        <v>0</v>
      </c>
      <c r="AZ49">
        <f t="shared" si="59"/>
        <v>0</v>
      </c>
      <c r="BA49">
        <f t="shared" si="60"/>
        <v>0</v>
      </c>
      <c r="BB49">
        <f t="shared" si="61"/>
        <v>0</v>
      </c>
      <c r="BC49">
        <f t="shared" si="62"/>
        <v>0</v>
      </c>
      <c r="BD49">
        <f t="shared" si="63"/>
        <v>0</v>
      </c>
      <c r="BE49" s="22">
        <f t="shared" ref="BE49:BR49" si="76">BD49+LARGE($AO49:$BC49,BE$4)</f>
        <v>0</v>
      </c>
      <c r="BF49" s="22">
        <f t="shared" si="76"/>
        <v>0</v>
      </c>
      <c r="BG49" s="22">
        <f t="shared" si="76"/>
        <v>0</v>
      </c>
      <c r="BH49" s="22">
        <f t="shared" si="76"/>
        <v>0</v>
      </c>
      <c r="BI49" s="22">
        <f t="shared" si="76"/>
        <v>0</v>
      </c>
      <c r="BJ49" s="22">
        <f t="shared" si="76"/>
        <v>0</v>
      </c>
      <c r="BK49" s="22">
        <f t="shared" si="76"/>
        <v>0</v>
      </c>
      <c r="BL49" s="22">
        <f t="shared" si="76"/>
        <v>0</v>
      </c>
      <c r="BM49" s="22">
        <f t="shared" si="76"/>
        <v>0</v>
      </c>
      <c r="BN49" s="22">
        <f t="shared" si="76"/>
        <v>0</v>
      </c>
      <c r="BO49" s="22">
        <f t="shared" si="76"/>
        <v>0</v>
      </c>
      <c r="BP49" s="22">
        <f t="shared" si="76"/>
        <v>0</v>
      </c>
      <c r="BQ49" s="22">
        <f t="shared" si="76"/>
        <v>0</v>
      </c>
      <c r="BR49" s="22">
        <f t="shared" si="76"/>
        <v>0</v>
      </c>
    </row>
    <row r="50" spans="1:70" ht="18" x14ac:dyDescent="0.2">
      <c r="A50" s="89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>F50+H50+J50+L50+N50+P50+R50+T50+V50+X50+Z50+AB50+AD50+AF50+AH50</f>
        <v>0</v>
      </c>
      <c r="AJ50" s="3" t="str">
        <f>IF(AI50&lt;&gt;0,RANK(AI50,$AI$5:$AI$72),"")</f>
        <v/>
      </c>
      <c r="AK50" s="5">
        <f>COUNTA(E50,G50,I50,K50,M50,O50,Q50,S50,U50,W50,Y50,AA50,AC50,AE50,AG50)</f>
        <v>0</v>
      </c>
      <c r="AL50" s="41">
        <f>HLOOKUP($AL$2,$BD$4:$BR$72,ROW(A50)-3,FALSE)</f>
        <v>0</v>
      </c>
      <c r="AM50" s="33" t="str">
        <f>IF(AL50&lt;&gt;0,RANK(AL50,$AL$5:$AL$72),"")</f>
        <v/>
      </c>
      <c r="AO50" s="22">
        <f t="shared" si="48"/>
        <v>0</v>
      </c>
      <c r="AP50">
        <f t="shared" si="49"/>
        <v>0</v>
      </c>
      <c r="AQ50">
        <f t="shared" si="50"/>
        <v>0</v>
      </c>
      <c r="AR50">
        <f t="shared" si="51"/>
        <v>0</v>
      </c>
      <c r="AS50">
        <f t="shared" si="52"/>
        <v>0</v>
      </c>
      <c r="AT50">
        <f t="shared" si="53"/>
        <v>0</v>
      </c>
      <c r="AU50">
        <f t="shared" si="54"/>
        <v>0</v>
      </c>
      <c r="AV50">
        <f t="shared" si="55"/>
        <v>0</v>
      </c>
      <c r="AW50">
        <f t="shared" si="56"/>
        <v>0</v>
      </c>
      <c r="AX50">
        <f t="shared" si="57"/>
        <v>0</v>
      </c>
      <c r="AY50">
        <f t="shared" si="58"/>
        <v>0</v>
      </c>
      <c r="AZ50">
        <f t="shared" si="59"/>
        <v>0</v>
      </c>
      <c r="BA50">
        <f t="shared" si="60"/>
        <v>0</v>
      </c>
      <c r="BB50">
        <f t="shared" si="61"/>
        <v>0</v>
      </c>
      <c r="BC50">
        <f t="shared" si="62"/>
        <v>0</v>
      </c>
      <c r="BD50">
        <f t="shared" si="63"/>
        <v>0</v>
      </c>
      <c r="BE50" s="22">
        <f t="shared" ref="BE50:BR50" si="77">BD50+LARGE($AO50:$BC50,BE$4)</f>
        <v>0</v>
      </c>
      <c r="BF50" s="22">
        <f t="shared" si="77"/>
        <v>0</v>
      </c>
      <c r="BG50" s="22">
        <f t="shared" si="77"/>
        <v>0</v>
      </c>
      <c r="BH50" s="22">
        <f t="shared" si="77"/>
        <v>0</v>
      </c>
      <c r="BI50" s="22">
        <f t="shared" si="77"/>
        <v>0</v>
      </c>
      <c r="BJ50" s="22">
        <f t="shared" si="77"/>
        <v>0</v>
      </c>
      <c r="BK50" s="22">
        <f t="shared" si="77"/>
        <v>0</v>
      </c>
      <c r="BL50" s="22">
        <f t="shared" si="77"/>
        <v>0</v>
      </c>
      <c r="BM50" s="22">
        <f t="shared" si="77"/>
        <v>0</v>
      </c>
      <c r="BN50" s="22">
        <f t="shared" si="77"/>
        <v>0</v>
      </c>
      <c r="BO50" s="22">
        <f t="shared" si="77"/>
        <v>0</v>
      </c>
      <c r="BP50" s="22">
        <f t="shared" si="77"/>
        <v>0</v>
      </c>
      <c r="BQ50" s="22">
        <f t="shared" si="77"/>
        <v>0</v>
      </c>
      <c r="BR50" s="22">
        <f t="shared" si="77"/>
        <v>0</v>
      </c>
    </row>
    <row r="51" spans="1:70" ht="18" x14ac:dyDescent="0.2">
      <c r="A51" s="89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>F51+H51+J51+L51+N51+P51+R51+T51+V51+X51+Z51+AB51+AD51+AF51+AH51</f>
        <v>0</v>
      </c>
      <c r="AJ51" s="3" t="str">
        <f>IF(AI51&lt;&gt;0,RANK(AI51,$AI$5:$AI$72),"")</f>
        <v/>
      </c>
      <c r="AK51" s="5">
        <f>COUNTA(E51,G51,I51,K51,M51,O51,Q51,S51,U51,W51,Y51,AA51,AC51,AE51,AG51)</f>
        <v>0</v>
      </c>
      <c r="AL51" s="41">
        <f>HLOOKUP($AL$2,$BD$4:$BR$72,ROW(A51)-3,FALSE)</f>
        <v>0</v>
      </c>
      <c r="AM51" s="33" t="str">
        <f>IF(AL51&lt;&gt;0,RANK(AL51,$AL$5:$AL$72),"")</f>
        <v/>
      </c>
      <c r="AO51" s="22">
        <f t="shared" si="48"/>
        <v>0</v>
      </c>
      <c r="AP51">
        <f t="shared" si="49"/>
        <v>0</v>
      </c>
      <c r="AQ51">
        <f t="shared" si="50"/>
        <v>0</v>
      </c>
      <c r="AR51">
        <f t="shared" si="51"/>
        <v>0</v>
      </c>
      <c r="AS51">
        <f t="shared" si="52"/>
        <v>0</v>
      </c>
      <c r="AT51">
        <f t="shared" si="53"/>
        <v>0</v>
      </c>
      <c r="AU51">
        <f t="shared" si="54"/>
        <v>0</v>
      </c>
      <c r="AV51">
        <f t="shared" si="55"/>
        <v>0</v>
      </c>
      <c r="AW51">
        <f t="shared" si="56"/>
        <v>0</v>
      </c>
      <c r="AX51">
        <f t="shared" si="57"/>
        <v>0</v>
      </c>
      <c r="AY51">
        <f t="shared" si="58"/>
        <v>0</v>
      </c>
      <c r="AZ51">
        <f t="shared" si="59"/>
        <v>0</v>
      </c>
      <c r="BA51">
        <f t="shared" si="60"/>
        <v>0</v>
      </c>
      <c r="BB51">
        <f t="shared" si="61"/>
        <v>0</v>
      </c>
      <c r="BC51">
        <f t="shared" si="62"/>
        <v>0</v>
      </c>
      <c r="BD51">
        <f t="shared" si="63"/>
        <v>0</v>
      </c>
      <c r="BE51" s="22">
        <f t="shared" ref="BE51:BR51" si="78">BD51+LARGE($AO51:$BC51,BE$4)</f>
        <v>0</v>
      </c>
      <c r="BF51" s="22">
        <f t="shared" si="78"/>
        <v>0</v>
      </c>
      <c r="BG51" s="22">
        <f t="shared" si="78"/>
        <v>0</v>
      </c>
      <c r="BH51" s="22">
        <f t="shared" si="78"/>
        <v>0</v>
      </c>
      <c r="BI51" s="22">
        <f t="shared" si="78"/>
        <v>0</v>
      </c>
      <c r="BJ51" s="22">
        <f t="shared" si="78"/>
        <v>0</v>
      </c>
      <c r="BK51" s="22">
        <f t="shared" si="78"/>
        <v>0</v>
      </c>
      <c r="BL51" s="22">
        <f t="shared" si="78"/>
        <v>0</v>
      </c>
      <c r="BM51" s="22">
        <f t="shared" si="78"/>
        <v>0</v>
      </c>
      <c r="BN51" s="22">
        <f t="shared" si="78"/>
        <v>0</v>
      </c>
      <c r="BO51" s="22">
        <f t="shared" si="78"/>
        <v>0</v>
      </c>
      <c r="BP51" s="22">
        <f t="shared" si="78"/>
        <v>0</v>
      </c>
      <c r="BQ51" s="22">
        <f t="shared" si="78"/>
        <v>0</v>
      </c>
      <c r="BR51" s="22">
        <f t="shared" si="78"/>
        <v>0</v>
      </c>
    </row>
    <row r="52" spans="1:70" ht="18" x14ac:dyDescent="0.2">
      <c r="A52" s="89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>F52+H52+J52+L52+N52+P52+R52+T52+V52+X52+Z52+AB52+AD52+AF52+AH52</f>
        <v>0</v>
      </c>
      <c r="AJ52" s="3" t="str">
        <f>IF(AI52&lt;&gt;0,RANK(AI52,$AI$5:$AI$72),"")</f>
        <v/>
      </c>
      <c r="AK52" s="5">
        <f>COUNTA(E52,G52,I52,K52,M52,O52,Q52,S52,U52,W52,Y52,AA52,AC52,AE52,AG52)</f>
        <v>0</v>
      </c>
      <c r="AL52" s="41">
        <f>HLOOKUP($AL$2,$BD$4:$BR$72,ROW(A52)-3,FALSE)</f>
        <v>0</v>
      </c>
      <c r="AM52" s="33" t="str">
        <f>IF(AL52&lt;&gt;0,RANK(AL52,$AL$5:$AL$72),"")</f>
        <v/>
      </c>
      <c r="AO52" s="22">
        <f t="shared" si="48"/>
        <v>0</v>
      </c>
      <c r="AP52">
        <f t="shared" si="49"/>
        <v>0</v>
      </c>
      <c r="AQ52">
        <f t="shared" si="50"/>
        <v>0</v>
      </c>
      <c r="AR52">
        <f t="shared" si="51"/>
        <v>0</v>
      </c>
      <c r="AS52">
        <f t="shared" si="52"/>
        <v>0</v>
      </c>
      <c r="AT52">
        <f t="shared" si="53"/>
        <v>0</v>
      </c>
      <c r="AU52">
        <f t="shared" si="54"/>
        <v>0</v>
      </c>
      <c r="AV52">
        <f t="shared" si="55"/>
        <v>0</v>
      </c>
      <c r="AW52">
        <f t="shared" si="56"/>
        <v>0</v>
      </c>
      <c r="AX52">
        <f t="shared" si="57"/>
        <v>0</v>
      </c>
      <c r="AY52">
        <f t="shared" si="58"/>
        <v>0</v>
      </c>
      <c r="AZ52">
        <f t="shared" si="59"/>
        <v>0</v>
      </c>
      <c r="BA52">
        <f t="shared" si="60"/>
        <v>0</v>
      </c>
      <c r="BB52">
        <f t="shared" si="61"/>
        <v>0</v>
      </c>
      <c r="BC52">
        <f t="shared" si="62"/>
        <v>0</v>
      </c>
      <c r="BD52">
        <f t="shared" si="63"/>
        <v>0</v>
      </c>
      <c r="BE52" s="22">
        <f t="shared" ref="BE52:BR52" si="79">BD52+LARGE($AO52:$BC52,BE$4)</f>
        <v>0</v>
      </c>
      <c r="BF52" s="22">
        <f t="shared" si="79"/>
        <v>0</v>
      </c>
      <c r="BG52" s="22">
        <f t="shared" si="79"/>
        <v>0</v>
      </c>
      <c r="BH52" s="22">
        <f t="shared" si="79"/>
        <v>0</v>
      </c>
      <c r="BI52" s="22">
        <f t="shared" si="79"/>
        <v>0</v>
      </c>
      <c r="BJ52" s="22">
        <f t="shared" si="79"/>
        <v>0</v>
      </c>
      <c r="BK52" s="22">
        <f t="shared" si="79"/>
        <v>0</v>
      </c>
      <c r="BL52" s="22">
        <f t="shared" si="79"/>
        <v>0</v>
      </c>
      <c r="BM52" s="22">
        <f t="shared" si="79"/>
        <v>0</v>
      </c>
      <c r="BN52" s="22">
        <f t="shared" si="79"/>
        <v>0</v>
      </c>
      <c r="BO52" s="22">
        <f t="shared" si="79"/>
        <v>0</v>
      </c>
      <c r="BP52" s="22">
        <f t="shared" si="79"/>
        <v>0</v>
      </c>
      <c r="BQ52" s="22">
        <f t="shared" si="79"/>
        <v>0</v>
      </c>
      <c r="BR52" s="22">
        <f t="shared" si="79"/>
        <v>0</v>
      </c>
    </row>
    <row r="53" spans="1:70" ht="18" x14ac:dyDescent="0.2">
      <c r="A53" s="89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>F53+H53+J53+L53+N53+P53+R53+T53+V53+X53+Z53+AB53+AD53+AF53+AH53</f>
        <v>0</v>
      </c>
      <c r="AJ53" s="3" t="str">
        <f>IF(AI53&lt;&gt;0,RANK(AI53,$AI$5:$AI$72),"")</f>
        <v/>
      </c>
      <c r="AK53" s="5">
        <f>COUNTA(E53,G53,I53,K53,M53,O53,Q53,S53,U53,W53,Y53,AA53,AC53,AE53,AG53)</f>
        <v>0</v>
      </c>
      <c r="AL53" s="41">
        <f>HLOOKUP($AL$2,$BD$4:$BR$72,ROW(A53)-3,FALSE)</f>
        <v>0</v>
      </c>
      <c r="AM53" s="33" t="str">
        <f>IF(AL53&lt;&gt;0,RANK(AL53,$AL$5:$AL$72),"")</f>
        <v/>
      </c>
      <c r="AO53" s="22">
        <f t="shared" si="48"/>
        <v>0</v>
      </c>
      <c r="AP53">
        <f t="shared" si="49"/>
        <v>0</v>
      </c>
      <c r="AQ53">
        <f t="shared" si="50"/>
        <v>0</v>
      </c>
      <c r="AR53">
        <f t="shared" si="51"/>
        <v>0</v>
      </c>
      <c r="AS53">
        <f t="shared" si="52"/>
        <v>0</v>
      </c>
      <c r="AT53">
        <f t="shared" si="53"/>
        <v>0</v>
      </c>
      <c r="AU53">
        <f t="shared" si="54"/>
        <v>0</v>
      </c>
      <c r="AV53">
        <f t="shared" si="55"/>
        <v>0</v>
      </c>
      <c r="AW53">
        <f t="shared" si="56"/>
        <v>0</v>
      </c>
      <c r="AX53">
        <f t="shared" si="57"/>
        <v>0</v>
      </c>
      <c r="AY53">
        <f t="shared" si="58"/>
        <v>0</v>
      </c>
      <c r="AZ53">
        <f t="shared" si="59"/>
        <v>0</v>
      </c>
      <c r="BA53">
        <f t="shared" si="60"/>
        <v>0</v>
      </c>
      <c r="BB53">
        <f t="shared" si="61"/>
        <v>0</v>
      </c>
      <c r="BC53">
        <f t="shared" si="62"/>
        <v>0</v>
      </c>
      <c r="BD53">
        <f t="shared" si="63"/>
        <v>0</v>
      </c>
      <c r="BE53" s="22">
        <f t="shared" ref="BE53:BR53" si="80">BD53+LARGE($AO53:$BC53,BE$4)</f>
        <v>0</v>
      </c>
      <c r="BF53" s="22">
        <f t="shared" si="80"/>
        <v>0</v>
      </c>
      <c r="BG53" s="22">
        <f t="shared" si="80"/>
        <v>0</v>
      </c>
      <c r="BH53" s="22">
        <f t="shared" si="80"/>
        <v>0</v>
      </c>
      <c r="BI53" s="22">
        <f t="shared" si="80"/>
        <v>0</v>
      </c>
      <c r="BJ53" s="22">
        <f t="shared" si="80"/>
        <v>0</v>
      </c>
      <c r="BK53" s="22">
        <f t="shared" si="80"/>
        <v>0</v>
      </c>
      <c r="BL53" s="22">
        <f t="shared" si="80"/>
        <v>0</v>
      </c>
      <c r="BM53" s="22">
        <f t="shared" si="80"/>
        <v>0</v>
      </c>
      <c r="BN53" s="22">
        <f t="shared" si="80"/>
        <v>0</v>
      </c>
      <c r="BO53" s="22">
        <f t="shared" si="80"/>
        <v>0</v>
      </c>
      <c r="BP53" s="22">
        <f t="shared" si="80"/>
        <v>0</v>
      </c>
      <c r="BQ53" s="22">
        <f t="shared" si="80"/>
        <v>0</v>
      </c>
      <c r="BR53" s="22">
        <f t="shared" si="80"/>
        <v>0</v>
      </c>
    </row>
    <row r="54" spans="1:70" ht="18" x14ac:dyDescent="0.2">
      <c r="A54" s="89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>F54+H54+J54+L54+N54+P54+R54+T54+V54+X54+Z54+AB54+AD54+AF54+AH54</f>
        <v>0</v>
      </c>
      <c r="AJ54" s="3" t="str">
        <f>IF(AI54&lt;&gt;0,RANK(AI54,$AI$5:$AI$72),"")</f>
        <v/>
      </c>
      <c r="AK54" s="5">
        <f>COUNTA(E54,G54,I54,K54,M54,O54,Q54,S54,U54,W54,Y54,AA54,AC54,AE54,AG54)</f>
        <v>0</v>
      </c>
      <c r="AL54" s="41">
        <f>HLOOKUP($AL$2,$BD$4:$BR$72,ROW(A54)-3,FALSE)</f>
        <v>0</v>
      </c>
      <c r="AM54" s="33" t="str">
        <f>IF(AL54&lt;&gt;0,RANK(AL54,$AL$5:$AL$72),"")</f>
        <v/>
      </c>
      <c r="AO54" s="22">
        <f t="shared" si="48"/>
        <v>0</v>
      </c>
      <c r="AP54">
        <f t="shared" si="49"/>
        <v>0</v>
      </c>
      <c r="AQ54">
        <f t="shared" si="50"/>
        <v>0</v>
      </c>
      <c r="AR54">
        <f t="shared" si="51"/>
        <v>0</v>
      </c>
      <c r="AS54">
        <f t="shared" si="52"/>
        <v>0</v>
      </c>
      <c r="AT54">
        <f t="shared" si="53"/>
        <v>0</v>
      </c>
      <c r="AU54">
        <f t="shared" si="54"/>
        <v>0</v>
      </c>
      <c r="AV54">
        <f t="shared" si="55"/>
        <v>0</v>
      </c>
      <c r="AW54">
        <f t="shared" si="56"/>
        <v>0</v>
      </c>
      <c r="AX54">
        <f t="shared" si="57"/>
        <v>0</v>
      </c>
      <c r="AY54">
        <f t="shared" si="58"/>
        <v>0</v>
      </c>
      <c r="AZ54">
        <f t="shared" si="59"/>
        <v>0</v>
      </c>
      <c r="BA54">
        <f t="shared" si="60"/>
        <v>0</v>
      </c>
      <c r="BB54">
        <f t="shared" si="61"/>
        <v>0</v>
      </c>
      <c r="BC54">
        <f t="shared" si="62"/>
        <v>0</v>
      </c>
      <c r="BD54">
        <f t="shared" si="63"/>
        <v>0</v>
      </c>
      <c r="BE54" s="22">
        <f t="shared" ref="BE54:BR54" si="81">BD54+LARGE($AO54:$BC54,BE$4)</f>
        <v>0</v>
      </c>
      <c r="BF54" s="22">
        <f t="shared" si="81"/>
        <v>0</v>
      </c>
      <c r="BG54" s="22">
        <f t="shared" si="81"/>
        <v>0</v>
      </c>
      <c r="BH54" s="22">
        <f t="shared" si="81"/>
        <v>0</v>
      </c>
      <c r="BI54" s="22">
        <f t="shared" si="81"/>
        <v>0</v>
      </c>
      <c r="BJ54" s="22">
        <f t="shared" si="81"/>
        <v>0</v>
      </c>
      <c r="BK54" s="22">
        <f t="shared" si="81"/>
        <v>0</v>
      </c>
      <c r="BL54" s="22">
        <f t="shared" si="81"/>
        <v>0</v>
      </c>
      <c r="BM54" s="22">
        <f t="shared" si="81"/>
        <v>0</v>
      </c>
      <c r="BN54" s="22">
        <f t="shared" si="81"/>
        <v>0</v>
      </c>
      <c r="BO54" s="22">
        <f t="shared" si="81"/>
        <v>0</v>
      </c>
      <c r="BP54" s="22">
        <f t="shared" si="81"/>
        <v>0</v>
      </c>
      <c r="BQ54" s="22">
        <f t="shared" si="81"/>
        <v>0</v>
      </c>
      <c r="BR54" s="22">
        <f t="shared" si="81"/>
        <v>0</v>
      </c>
    </row>
    <row r="55" spans="1:70" ht="18" x14ac:dyDescent="0.2">
      <c r="A55" s="89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>F55+H55+J55+L55+N55+P55+R55+T55+V55+X55+Z55+AB55+AD55+AF55+AH55</f>
        <v>0</v>
      </c>
      <c r="AJ55" s="3" t="str">
        <f>IF(AI55&lt;&gt;0,RANK(AI55,$AI$5:$AI$72),"")</f>
        <v/>
      </c>
      <c r="AK55" s="5">
        <f>COUNTA(E55,G55,I55,K55,M55,O55,Q55,S55,U55,W55,Y55,AA55,AC55,AE55,AG55)</f>
        <v>0</v>
      </c>
      <c r="AL55" s="41">
        <f>HLOOKUP($AL$2,$BD$4:$BR$72,ROW(A55)-3,FALSE)</f>
        <v>0</v>
      </c>
      <c r="AM55" s="33" t="str">
        <f>IF(AL55&lt;&gt;0,RANK(AL55,$AL$5:$AL$72),"")</f>
        <v/>
      </c>
      <c r="AO55" s="22">
        <f t="shared" si="48"/>
        <v>0</v>
      </c>
      <c r="AP55">
        <f t="shared" si="49"/>
        <v>0</v>
      </c>
      <c r="AQ55">
        <f t="shared" si="50"/>
        <v>0</v>
      </c>
      <c r="AR55">
        <f t="shared" si="51"/>
        <v>0</v>
      </c>
      <c r="AS55">
        <f t="shared" si="52"/>
        <v>0</v>
      </c>
      <c r="AT55">
        <f t="shared" si="53"/>
        <v>0</v>
      </c>
      <c r="AU55">
        <f t="shared" si="54"/>
        <v>0</v>
      </c>
      <c r="AV55">
        <f t="shared" si="55"/>
        <v>0</v>
      </c>
      <c r="AW55">
        <f t="shared" si="56"/>
        <v>0</v>
      </c>
      <c r="AX55">
        <f t="shared" si="57"/>
        <v>0</v>
      </c>
      <c r="AY55">
        <f t="shared" si="58"/>
        <v>0</v>
      </c>
      <c r="AZ55">
        <f t="shared" si="59"/>
        <v>0</v>
      </c>
      <c r="BA55">
        <f t="shared" si="60"/>
        <v>0</v>
      </c>
      <c r="BB55">
        <f t="shared" si="61"/>
        <v>0</v>
      </c>
      <c r="BC55">
        <f t="shared" si="62"/>
        <v>0</v>
      </c>
      <c r="BD55">
        <f t="shared" si="63"/>
        <v>0</v>
      </c>
      <c r="BE55" s="22">
        <f t="shared" ref="BE55:BR55" si="82">BD55+LARGE($AO55:$BC55,BE$4)</f>
        <v>0</v>
      </c>
      <c r="BF55" s="22">
        <f t="shared" si="82"/>
        <v>0</v>
      </c>
      <c r="BG55" s="22">
        <f t="shared" si="82"/>
        <v>0</v>
      </c>
      <c r="BH55" s="22">
        <f t="shared" si="82"/>
        <v>0</v>
      </c>
      <c r="BI55" s="22">
        <f t="shared" si="82"/>
        <v>0</v>
      </c>
      <c r="BJ55" s="22">
        <f t="shared" si="82"/>
        <v>0</v>
      </c>
      <c r="BK55" s="22">
        <f t="shared" si="82"/>
        <v>0</v>
      </c>
      <c r="BL55" s="22">
        <f t="shared" si="82"/>
        <v>0</v>
      </c>
      <c r="BM55" s="22">
        <f t="shared" si="82"/>
        <v>0</v>
      </c>
      <c r="BN55" s="22">
        <f t="shared" si="82"/>
        <v>0</v>
      </c>
      <c r="BO55" s="22">
        <f t="shared" si="82"/>
        <v>0</v>
      </c>
      <c r="BP55" s="22">
        <f t="shared" si="82"/>
        <v>0</v>
      </c>
      <c r="BQ55" s="22">
        <f t="shared" si="82"/>
        <v>0</v>
      </c>
      <c r="BR55" s="22">
        <f t="shared" si="82"/>
        <v>0</v>
      </c>
    </row>
    <row r="56" spans="1:70" ht="18" x14ac:dyDescent="0.2">
      <c r="A56" s="89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>F56+H56+J56+L56+N56+P56+R56+T56+V56+X56+Z56+AB56+AD56+AF56+AH56</f>
        <v>0</v>
      </c>
      <c r="AJ56" s="3" t="str">
        <f>IF(AI56&lt;&gt;0,RANK(AI56,$AI$5:$AI$72),"")</f>
        <v/>
      </c>
      <c r="AK56" s="5">
        <f>COUNTA(E56,G56,I56,K56,M56,O56,Q56,S56,U56,W56,Y56,AA56,AC56,AE56,AG56)</f>
        <v>0</v>
      </c>
      <c r="AL56" s="41">
        <f>HLOOKUP($AL$2,$BD$4:$BR$72,ROW(A56)-3,FALSE)</f>
        <v>0</v>
      </c>
      <c r="AM56" s="33" t="str">
        <f>IF(AL56&lt;&gt;0,RANK(AL56,$AL$5:$AL$72),"")</f>
        <v/>
      </c>
      <c r="AO56" s="22">
        <f t="shared" si="48"/>
        <v>0</v>
      </c>
      <c r="AP56">
        <f t="shared" si="49"/>
        <v>0</v>
      </c>
      <c r="AQ56">
        <f t="shared" si="50"/>
        <v>0</v>
      </c>
      <c r="AR56">
        <f t="shared" si="51"/>
        <v>0</v>
      </c>
      <c r="AS56">
        <f t="shared" si="52"/>
        <v>0</v>
      </c>
      <c r="AT56">
        <f t="shared" si="53"/>
        <v>0</v>
      </c>
      <c r="AU56">
        <f t="shared" si="54"/>
        <v>0</v>
      </c>
      <c r="AV56">
        <f t="shared" si="55"/>
        <v>0</v>
      </c>
      <c r="AW56">
        <f t="shared" si="56"/>
        <v>0</v>
      </c>
      <c r="AX56">
        <f t="shared" si="57"/>
        <v>0</v>
      </c>
      <c r="AY56">
        <f t="shared" si="58"/>
        <v>0</v>
      </c>
      <c r="AZ56">
        <f t="shared" si="59"/>
        <v>0</v>
      </c>
      <c r="BA56">
        <f t="shared" si="60"/>
        <v>0</v>
      </c>
      <c r="BB56">
        <f t="shared" si="61"/>
        <v>0</v>
      </c>
      <c r="BC56">
        <f t="shared" si="62"/>
        <v>0</v>
      </c>
      <c r="BD56">
        <f t="shared" si="63"/>
        <v>0</v>
      </c>
      <c r="BE56" s="22">
        <f t="shared" ref="BE56:BR56" si="83">BD56+LARGE($AO56:$BC56,BE$4)</f>
        <v>0</v>
      </c>
      <c r="BF56" s="22">
        <f t="shared" si="83"/>
        <v>0</v>
      </c>
      <c r="BG56" s="22">
        <f t="shared" si="83"/>
        <v>0</v>
      </c>
      <c r="BH56" s="22">
        <f t="shared" si="83"/>
        <v>0</v>
      </c>
      <c r="BI56" s="22">
        <f t="shared" si="83"/>
        <v>0</v>
      </c>
      <c r="BJ56" s="22">
        <f t="shared" si="83"/>
        <v>0</v>
      </c>
      <c r="BK56" s="22">
        <f t="shared" si="83"/>
        <v>0</v>
      </c>
      <c r="BL56" s="22">
        <f t="shared" si="83"/>
        <v>0</v>
      </c>
      <c r="BM56" s="22">
        <f t="shared" si="83"/>
        <v>0</v>
      </c>
      <c r="BN56" s="22">
        <f t="shared" si="83"/>
        <v>0</v>
      </c>
      <c r="BO56" s="22">
        <f t="shared" si="83"/>
        <v>0</v>
      </c>
      <c r="BP56" s="22">
        <f t="shared" si="83"/>
        <v>0</v>
      </c>
      <c r="BQ56" s="22">
        <f t="shared" si="83"/>
        <v>0</v>
      </c>
      <c r="BR56" s="22">
        <f t="shared" si="83"/>
        <v>0</v>
      </c>
    </row>
    <row r="57" spans="1:70" ht="18" x14ac:dyDescent="0.2">
      <c r="A57" s="89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>F57+H57+J57+L57+N57+P57+R57+T57+V57+X57+Z57+AB57+AD57+AF57+AH57</f>
        <v>0</v>
      </c>
      <c r="AJ57" s="3" t="str">
        <f>IF(AI57&lt;&gt;0,RANK(AI57,$AI$5:$AI$72),"")</f>
        <v/>
      </c>
      <c r="AK57" s="5">
        <f>COUNTA(E57,G57,I57,K57,M57,O57,Q57,S57,U57,W57,Y57,AA57,AC57,AE57,AG57)</f>
        <v>0</v>
      </c>
      <c r="AL57" s="41">
        <f>HLOOKUP($AL$2,$BD$4:$BR$72,ROW(A57)-3,FALSE)</f>
        <v>0</v>
      </c>
      <c r="AM57" s="33" t="str">
        <f>IF(AL57&lt;&gt;0,RANK(AL57,$AL$5:$AL$72),"")</f>
        <v/>
      </c>
      <c r="AO57" s="22">
        <f t="shared" si="48"/>
        <v>0</v>
      </c>
      <c r="AP57">
        <f t="shared" si="49"/>
        <v>0</v>
      </c>
      <c r="AQ57">
        <f t="shared" si="50"/>
        <v>0</v>
      </c>
      <c r="AR57">
        <f t="shared" si="51"/>
        <v>0</v>
      </c>
      <c r="AS57">
        <f t="shared" si="52"/>
        <v>0</v>
      </c>
      <c r="AT57">
        <f t="shared" si="53"/>
        <v>0</v>
      </c>
      <c r="AU57">
        <f t="shared" si="54"/>
        <v>0</v>
      </c>
      <c r="AV57">
        <f t="shared" si="55"/>
        <v>0</v>
      </c>
      <c r="AW57">
        <f t="shared" si="56"/>
        <v>0</v>
      </c>
      <c r="AX57">
        <f t="shared" si="57"/>
        <v>0</v>
      </c>
      <c r="AY57">
        <f t="shared" si="58"/>
        <v>0</v>
      </c>
      <c r="AZ57">
        <f t="shared" si="59"/>
        <v>0</v>
      </c>
      <c r="BA57">
        <f t="shared" si="60"/>
        <v>0</v>
      </c>
      <c r="BB57">
        <f t="shared" si="61"/>
        <v>0</v>
      </c>
      <c r="BC57">
        <f t="shared" si="62"/>
        <v>0</v>
      </c>
      <c r="BD57">
        <f t="shared" si="63"/>
        <v>0</v>
      </c>
      <c r="BE57" s="22">
        <f t="shared" ref="BE57:BR57" si="84">BD57+LARGE($AO57:$BC57,BE$4)</f>
        <v>0</v>
      </c>
      <c r="BF57" s="22">
        <f t="shared" si="84"/>
        <v>0</v>
      </c>
      <c r="BG57" s="22">
        <f t="shared" si="84"/>
        <v>0</v>
      </c>
      <c r="BH57" s="22">
        <f t="shared" si="84"/>
        <v>0</v>
      </c>
      <c r="BI57" s="22">
        <f t="shared" si="84"/>
        <v>0</v>
      </c>
      <c r="BJ57" s="22">
        <f t="shared" si="84"/>
        <v>0</v>
      </c>
      <c r="BK57" s="22">
        <f t="shared" si="84"/>
        <v>0</v>
      </c>
      <c r="BL57" s="22">
        <f t="shared" si="84"/>
        <v>0</v>
      </c>
      <c r="BM57" s="22">
        <f t="shared" si="84"/>
        <v>0</v>
      </c>
      <c r="BN57" s="22">
        <f t="shared" si="84"/>
        <v>0</v>
      </c>
      <c r="BO57" s="22">
        <f t="shared" si="84"/>
        <v>0</v>
      </c>
      <c r="BP57" s="22">
        <f t="shared" si="84"/>
        <v>0</v>
      </c>
      <c r="BQ57" s="22">
        <f t="shared" si="84"/>
        <v>0</v>
      </c>
      <c r="BR57" s="22">
        <f t="shared" si="84"/>
        <v>0</v>
      </c>
    </row>
    <row r="58" spans="1:70" ht="18" x14ac:dyDescent="0.2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>F58+H58+J58+L58+N58+P58+R58+T58+V58+X58+Z58+AB58+AD58+AF58+AH58</f>
        <v>0</v>
      </c>
      <c r="AJ58" s="3" t="str">
        <f>IF(AI58&lt;&gt;0,RANK(AI58,$AI$5:$AI$72),"")</f>
        <v/>
      </c>
      <c r="AK58" s="5">
        <f>COUNTA(E58,G58,I58,K58,M58,O58,Q58,S58,U58,W58,Y58,AA58,AC58,AE58,AG58)</f>
        <v>0</v>
      </c>
      <c r="AL58" s="41">
        <f>HLOOKUP($AL$2,$BD$4:$BR$72,ROW(A58)-3,FALSE)</f>
        <v>0</v>
      </c>
      <c r="AM58" s="33" t="str">
        <f>IF(AL58&lt;&gt;0,RANK(AL58,$AL$5:$AL$72),"")</f>
        <v/>
      </c>
      <c r="AO58" s="22">
        <f t="shared" si="48"/>
        <v>0</v>
      </c>
      <c r="AP58">
        <f t="shared" si="49"/>
        <v>0</v>
      </c>
      <c r="AQ58">
        <f t="shared" si="50"/>
        <v>0</v>
      </c>
      <c r="AR58">
        <f t="shared" si="51"/>
        <v>0</v>
      </c>
      <c r="AS58">
        <f t="shared" si="52"/>
        <v>0</v>
      </c>
      <c r="AT58">
        <f t="shared" si="53"/>
        <v>0</v>
      </c>
      <c r="AU58">
        <f t="shared" si="54"/>
        <v>0</v>
      </c>
      <c r="AV58">
        <f t="shared" si="55"/>
        <v>0</v>
      </c>
      <c r="AW58">
        <f t="shared" si="56"/>
        <v>0</v>
      </c>
      <c r="AX58">
        <f t="shared" si="57"/>
        <v>0</v>
      </c>
      <c r="AY58">
        <f t="shared" si="58"/>
        <v>0</v>
      </c>
      <c r="AZ58">
        <f t="shared" si="59"/>
        <v>0</v>
      </c>
      <c r="BA58">
        <f t="shared" si="60"/>
        <v>0</v>
      </c>
      <c r="BB58">
        <f t="shared" si="61"/>
        <v>0</v>
      </c>
      <c r="BC58">
        <f t="shared" si="62"/>
        <v>0</v>
      </c>
      <c r="BD58">
        <f t="shared" si="63"/>
        <v>0</v>
      </c>
      <c r="BE58" s="22">
        <f t="shared" ref="BE58:BR58" si="85">BD58+LARGE($AO58:$BC58,BE$4)</f>
        <v>0</v>
      </c>
      <c r="BF58" s="22">
        <f t="shared" si="85"/>
        <v>0</v>
      </c>
      <c r="BG58" s="22">
        <f t="shared" si="85"/>
        <v>0</v>
      </c>
      <c r="BH58" s="22">
        <f t="shared" si="85"/>
        <v>0</v>
      </c>
      <c r="BI58" s="22">
        <f t="shared" si="85"/>
        <v>0</v>
      </c>
      <c r="BJ58" s="22">
        <f t="shared" si="85"/>
        <v>0</v>
      </c>
      <c r="BK58" s="22">
        <f t="shared" si="85"/>
        <v>0</v>
      </c>
      <c r="BL58" s="22">
        <f t="shared" si="85"/>
        <v>0</v>
      </c>
      <c r="BM58" s="22">
        <f t="shared" si="85"/>
        <v>0</v>
      </c>
      <c r="BN58" s="22">
        <f t="shared" si="85"/>
        <v>0</v>
      </c>
      <c r="BO58" s="22">
        <f t="shared" si="85"/>
        <v>0</v>
      </c>
      <c r="BP58" s="22">
        <f t="shared" si="85"/>
        <v>0</v>
      </c>
      <c r="BQ58" s="22">
        <f t="shared" si="85"/>
        <v>0</v>
      </c>
      <c r="BR58" s="22">
        <f t="shared" si="85"/>
        <v>0</v>
      </c>
    </row>
    <row r="59" spans="1:70" ht="18" x14ac:dyDescent="0.2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>F59+H59+J59+L59+N59+P59+R59+T59+V59+X59+Z59+AB59+AD59+AF59+AH59</f>
        <v>0</v>
      </c>
      <c r="AJ59" s="3" t="str">
        <f>IF(AI59&lt;&gt;0,RANK(AI59,$AI$5:$AI$72),"")</f>
        <v/>
      </c>
      <c r="AK59" s="5">
        <f>COUNTA(E59,G59,I59,K59,M59,O59,Q59,S59,U59,W59,Y59,AA59,AC59,AE59,AG59)</f>
        <v>0</v>
      </c>
      <c r="AL59" s="41">
        <f>HLOOKUP($AL$2,$BD$4:$BR$72,ROW(A59)-3,FALSE)</f>
        <v>0</v>
      </c>
      <c r="AM59" s="33" t="str">
        <f>IF(AL59&lt;&gt;0,RANK(AL59,$AL$5:$AL$72),"")</f>
        <v/>
      </c>
      <c r="AO59" s="22">
        <f t="shared" si="48"/>
        <v>0</v>
      </c>
      <c r="AP59">
        <f t="shared" si="49"/>
        <v>0</v>
      </c>
      <c r="AQ59">
        <f t="shared" si="50"/>
        <v>0</v>
      </c>
      <c r="AR59">
        <f t="shared" si="51"/>
        <v>0</v>
      </c>
      <c r="AS59">
        <f t="shared" si="52"/>
        <v>0</v>
      </c>
      <c r="AT59">
        <f t="shared" si="53"/>
        <v>0</v>
      </c>
      <c r="AU59">
        <f t="shared" si="54"/>
        <v>0</v>
      </c>
      <c r="AV59">
        <f t="shared" si="55"/>
        <v>0</v>
      </c>
      <c r="AW59">
        <f t="shared" si="56"/>
        <v>0</v>
      </c>
      <c r="AX59">
        <f t="shared" si="57"/>
        <v>0</v>
      </c>
      <c r="AY59">
        <f t="shared" si="58"/>
        <v>0</v>
      </c>
      <c r="AZ59">
        <f t="shared" si="59"/>
        <v>0</v>
      </c>
      <c r="BA59">
        <f t="shared" si="60"/>
        <v>0</v>
      </c>
      <c r="BB59">
        <f t="shared" si="61"/>
        <v>0</v>
      </c>
      <c r="BC59">
        <f t="shared" si="62"/>
        <v>0</v>
      </c>
      <c r="BD59">
        <f t="shared" si="63"/>
        <v>0</v>
      </c>
      <c r="BE59" s="22">
        <f t="shared" ref="BE59:BR59" si="86">BD59+LARGE($AO59:$BC59,BE$4)</f>
        <v>0</v>
      </c>
      <c r="BF59" s="22">
        <f t="shared" si="86"/>
        <v>0</v>
      </c>
      <c r="BG59" s="22">
        <f t="shared" si="86"/>
        <v>0</v>
      </c>
      <c r="BH59" s="22">
        <f t="shared" si="86"/>
        <v>0</v>
      </c>
      <c r="BI59" s="22">
        <f t="shared" si="86"/>
        <v>0</v>
      </c>
      <c r="BJ59" s="22">
        <f t="shared" si="86"/>
        <v>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86"/>
        <v>0</v>
      </c>
      <c r="BO59" s="22">
        <f t="shared" si="86"/>
        <v>0</v>
      </c>
      <c r="BP59" s="22">
        <f t="shared" si="86"/>
        <v>0</v>
      </c>
      <c r="BQ59" s="22">
        <f t="shared" si="86"/>
        <v>0</v>
      </c>
      <c r="BR59" s="22">
        <f t="shared" si="86"/>
        <v>0</v>
      </c>
    </row>
    <row r="60" spans="1:70" ht="18" x14ac:dyDescent="0.2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F60+H60+J60+L60+N60+P60+R60+T60+V60+X60+Z60+AB60+AD60+AF60+AH60</f>
        <v>0</v>
      </c>
      <c r="AJ60" s="3" t="str">
        <f>IF(AI60&lt;&gt;0,RANK(AI60,$AI$5:$AI$72),"")</f>
        <v/>
      </c>
      <c r="AK60" s="5">
        <f>COUNTA(E60,G60,I60,K60,M60,O60,Q60,S60,U60,W60,Y60,AA60,AC60,AE60,AG60)</f>
        <v>0</v>
      </c>
      <c r="AL60" s="41">
        <f>HLOOKUP($AL$2,$BD$4:$BR$72,ROW(A60)-3,FALSE)</f>
        <v>0</v>
      </c>
      <c r="AM60" s="33" t="str">
        <f>IF(AL60&lt;&gt;0,RANK(AL60,$AL$5:$AL$72),"")</f>
        <v/>
      </c>
      <c r="AO60" s="22">
        <f t="shared" si="48"/>
        <v>0</v>
      </c>
      <c r="AP60">
        <f t="shared" si="49"/>
        <v>0</v>
      </c>
      <c r="AQ60">
        <f t="shared" si="50"/>
        <v>0</v>
      </c>
      <c r="AR60">
        <f t="shared" si="51"/>
        <v>0</v>
      </c>
      <c r="AS60">
        <f t="shared" si="52"/>
        <v>0</v>
      </c>
      <c r="AT60">
        <f t="shared" si="53"/>
        <v>0</v>
      </c>
      <c r="AU60">
        <f t="shared" si="54"/>
        <v>0</v>
      </c>
      <c r="AV60">
        <f t="shared" si="55"/>
        <v>0</v>
      </c>
      <c r="AW60">
        <f t="shared" si="56"/>
        <v>0</v>
      </c>
      <c r="AX60">
        <f t="shared" si="57"/>
        <v>0</v>
      </c>
      <c r="AY60">
        <f t="shared" si="58"/>
        <v>0</v>
      </c>
      <c r="AZ60">
        <f t="shared" si="59"/>
        <v>0</v>
      </c>
      <c r="BA60">
        <f t="shared" si="60"/>
        <v>0</v>
      </c>
      <c r="BB60">
        <f t="shared" si="61"/>
        <v>0</v>
      </c>
      <c r="BC60">
        <f t="shared" si="62"/>
        <v>0</v>
      </c>
      <c r="BD60">
        <f t="shared" si="63"/>
        <v>0</v>
      </c>
      <c r="BE60" s="22">
        <f t="shared" ref="BE60:BR60" si="87">BD60+LARGE($AO60:$BC60,BE$4)</f>
        <v>0</v>
      </c>
      <c r="BF60" s="22">
        <f t="shared" si="87"/>
        <v>0</v>
      </c>
      <c r="BG60" s="22">
        <f t="shared" si="87"/>
        <v>0</v>
      </c>
      <c r="BH60" s="22">
        <f t="shared" si="87"/>
        <v>0</v>
      </c>
      <c r="BI60" s="22">
        <f t="shared" si="87"/>
        <v>0</v>
      </c>
      <c r="BJ60" s="22">
        <f t="shared" si="87"/>
        <v>0</v>
      </c>
      <c r="BK60" s="22">
        <f t="shared" si="87"/>
        <v>0</v>
      </c>
      <c r="BL60" s="22">
        <f t="shared" si="87"/>
        <v>0</v>
      </c>
      <c r="BM60" s="22">
        <f t="shared" si="87"/>
        <v>0</v>
      </c>
      <c r="BN60" s="22">
        <f t="shared" si="87"/>
        <v>0</v>
      </c>
      <c r="BO60" s="22">
        <f t="shared" si="87"/>
        <v>0</v>
      </c>
      <c r="BP60" s="22">
        <f t="shared" si="87"/>
        <v>0</v>
      </c>
      <c r="BQ60" s="22">
        <f t="shared" si="87"/>
        <v>0</v>
      </c>
      <c r="BR60" s="22">
        <f t="shared" si="87"/>
        <v>0</v>
      </c>
    </row>
    <row r="61" spans="1:70" ht="18" x14ac:dyDescent="0.2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>F61+H61+J61+L61+N61+P61+R61+T61+V61+X61+Z61+AB61+AD61+AF61+AH61</f>
        <v>0</v>
      </c>
      <c r="AJ61" s="3" t="str">
        <f>IF(AI61&lt;&gt;0,RANK(AI61,$AI$5:$AI$72),"")</f>
        <v/>
      </c>
      <c r="AK61" s="5">
        <f>COUNTA(E61,G61,I61,K61,M61,O61,Q61,S61,U61,W61,Y61,AA61,AC61,AE61,AG61)</f>
        <v>0</v>
      </c>
      <c r="AL61" s="41">
        <f>HLOOKUP($AL$2,$BD$4:$BR$72,ROW(A61)-3,FALSE)</f>
        <v>0</v>
      </c>
      <c r="AM61" s="33" t="str">
        <f>IF(AL61&lt;&gt;0,RANK(AL61,$AL$5:$AL$72),"")</f>
        <v/>
      </c>
      <c r="AO61" s="22">
        <f t="shared" si="48"/>
        <v>0</v>
      </c>
      <c r="AP61">
        <f t="shared" si="49"/>
        <v>0</v>
      </c>
      <c r="AQ61">
        <f t="shared" si="50"/>
        <v>0</v>
      </c>
      <c r="AR61">
        <f t="shared" si="51"/>
        <v>0</v>
      </c>
      <c r="AS61">
        <f t="shared" si="52"/>
        <v>0</v>
      </c>
      <c r="AT61">
        <f t="shared" si="53"/>
        <v>0</v>
      </c>
      <c r="AU61">
        <f t="shared" si="54"/>
        <v>0</v>
      </c>
      <c r="AV61">
        <f t="shared" si="55"/>
        <v>0</v>
      </c>
      <c r="AW61">
        <f t="shared" si="56"/>
        <v>0</v>
      </c>
      <c r="AX61">
        <f t="shared" si="57"/>
        <v>0</v>
      </c>
      <c r="AY61">
        <f t="shared" si="58"/>
        <v>0</v>
      </c>
      <c r="AZ61">
        <f t="shared" si="59"/>
        <v>0</v>
      </c>
      <c r="BA61">
        <f t="shared" si="60"/>
        <v>0</v>
      </c>
      <c r="BB61">
        <f t="shared" si="61"/>
        <v>0</v>
      </c>
      <c r="BC61">
        <f t="shared" si="62"/>
        <v>0</v>
      </c>
      <c r="BD61">
        <f t="shared" si="63"/>
        <v>0</v>
      </c>
      <c r="BE61" s="22">
        <f t="shared" ref="BE61:BR61" si="88">BD61+LARGE($AO61:$BC61,BE$4)</f>
        <v>0</v>
      </c>
      <c r="BF61" s="22">
        <f t="shared" si="88"/>
        <v>0</v>
      </c>
      <c r="BG61" s="22">
        <f t="shared" si="88"/>
        <v>0</v>
      </c>
      <c r="BH61" s="22">
        <f t="shared" si="88"/>
        <v>0</v>
      </c>
      <c r="BI61" s="22">
        <f t="shared" si="88"/>
        <v>0</v>
      </c>
      <c r="BJ61" s="22">
        <f t="shared" si="88"/>
        <v>0</v>
      </c>
      <c r="BK61" s="22">
        <f t="shared" si="88"/>
        <v>0</v>
      </c>
      <c r="BL61" s="22">
        <f t="shared" si="88"/>
        <v>0</v>
      </c>
      <c r="BM61" s="22">
        <f t="shared" si="88"/>
        <v>0</v>
      </c>
      <c r="BN61" s="22">
        <f t="shared" si="88"/>
        <v>0</v>
      </c>
      <c r="BO61" s="22">
        <f t="shared" si="88"/>
        <v>0</v>
      </c>
      <c r="BP61" s="22">
        <f t="shared" si="88"/>
        <v>0</v>
      </c>
      <c r="BQ61" s="22">
        <f t="shared" si="88"/>
        <v>0</v>
      </c>
      <c r="BR61" s="22">
        <f t="shared" si="88"/>
        <v>0</v>
      </c>
    </row>
    <row r="62" spans="1:70" ht="18" x14ac:dyDescent="0.2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>F62+H62+J62+L62+N62+P62+R62+T62+V62+X62+Z62+AB62+AD62+AF62+AH62</f>
        <v>0</v>
      </c>
      <c r="AJ62" s="3" t="str">
        <f>IF(AI62&lt;&gt;0,RANK(AI62,$AI$5:$AI$72),"")</f>
        <v/>
      </c>
      <c r="AK62" s="5">
        <f>COUNTA(E62,G62,I62,K62,M62,O62,Q62,S62,U62,W62,Y62,AA62,AC62,AE62,AG62)</f>
        <v>0</v>
      </c>
      <c r="AL62" s="41">
        <f>HLOOKUP($AL$2,$BD$4:$BR$72,ROW(A62)-3,FALSE)</f>
        <v>0</v>
      </c>
      <c r="AM62" s="33" t="str">
        <f>IF(AL62&lt;&gt;0,RANK(AL62,$AL$5:$AL$72),"")</f>
        <v/>
      </c>
      <c r="AO62" s="22">
        <f t="shared" si="48"/>
        <v>0</v>
      </c>
      <c r="AP62">
        <f t="shared" si="49"/>
        <v>0</v>
      </c>
      <c r="AQ62">
        <f t="shared" si="50"/>
        <v>0</v>
      </c>
      <c r="AR62">
        <f t="shared" si="51"/>
        <v>0</v>
      </c>
      <c r="AS62">
        <f t="shared" si="52"/>
        <v>0</v>
      </c>
      <c r="AT62">
        <f t="shared" si="53"/>
        <v>0</v>
      </c>
      <c r="AU62">
        <f t="shared" si="54"/>
        <v>0</v>
      </c>
      <c r="AV62">
        <f t="shared" si="55"/>
        <v>0</v>
      </c>
      <c r="AW62">
        <f t="shared" si="56"/>
        <v>0</v>
      </c>
      <c r="AX62">
        <f t="shared" si="57"/>
        <v>0</v>
      </c>
      <c r="AY62">
        <f t="shared" si="58"/>
        <v>0</v>
      </c>
      <c r="AZ62">
        <f t="shared" si="59"/>
        <v>0</v>
      </c>
      <c r="BA62">
        <f t="shared" si="60"/>
        <v>0</v>
      </c>
      <c r="BB62">
        <f t="shared" si="61"/>
        <v>0</v>
      </c>
      <c r="BC62">
        <f t="shared" si="62"/>
        <v>0</v>
      </c>
      <c r="BD62">
        <f t="shared" si="63"/>
        <v>0</v>
      </c>
      <c r="BE62" s="22">
        <f t="shared" ref="BE62:BR62" si="89">BD62+LARGE($AO62:$BC62,BE$4)</f>
        <v>0</v>
      </c>
      <c r="BF62" s="22">
        <f t="shared" si="89"/>
        <v>0</v>
      </c>
      <c r="BG62" s="22">
        <f t="shared" si="89"/>
        <v>0</v>
      </c>
      <c r="BH62" s="22">
        <f t="shared" si="89"/>
        <v>0</v>
      </c>
      <c r="BI62" s="22">
        <f t="shared" si="89"/>
        <v>0</v>
      </c>
      <c r="BJ62" s="22">
        <f t="shared" si="89"/>
        <v>0</v>
      </c>
      <c r="BK62" s="22">
        <f t="shared" si="89"/>
        <v>0</v>
      </c>
      <c r="BL62" s="22">
        <f t="shared" si="89"/>
        <v>0</v>
      </c>
      <c r="BM62" s="22">
        <f t="shared" si="89"/>
        <v>0</v>
      </c>
      <c r="BN62" s="22">
        <f t="shared" si="89"/>
        <v>0</v>
      </c>
      <c r="BO62" s="22">
        <f t="shared" si="89"/>
        <v>0</v>
      </c>
      <c r="BP62" s="22">
        <f t="shared" si="89"/>
        <v>0</v>
      </c>
      <c r="BQ62" s="22">
        <f t="shared" si="89"/>
        <v>0</v>
      </c>
      <c r="BR62" s="22">
        <f t="shared" si="89"/>
        <v>0</v>
      </c>
    </row>
    <row r="63" spans="1:70" ht="18" x14ac:dyDescent="0.2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>F63+H63+J63+L63+N63+P63+R63+T63+V63+X63+Z63+AB63+AD63+AF63+AH63</f>
        <v>0</v>
      </c>
      <c r="AJ63" s="3" t="str">
        <f>IF(AI63&lt;&gt;0,RANK(AI63,$AI$5:$AI$72),"")</f>
        <v/>
      </c>
      <c r="AK63" s="5">
        <f>COUNTA(E63,G63,I63,K63,M63,O63,Q63,S63,U63,W63,Y63,AA63,AC63,AE63,AG63)</f>
        <v>0</v>
      </c>
      <c r="AL63" s="41">
        <f>HLOOKUP($AL$2,$BD$4:$BR$72,ROW(A63)-3,FALSE)</f>
        <v>0</v>
      </c>
      <c r="AM63" s="33" t="str">
        <f>IF(AL63&lt;&gt;0,RANK(AL63,$AL$5:$AL$72),"")</f>
        <v/>
      </c>
      <c r="AO63" s="22">
        <f t="shared" si="48"/>
        <v>0</v>
      </c>
      <c r="AP63">
        <f t="shared" si="49"/>
        <v>0</v>
      </c>
      <c r="AQ63">
        <f t="shared" si="50"/>
        <v>0</v>
      </c>
      <c r="AR63">
        <f t="shared" si="51"/>
        <v>0</v>
      </c>
      <c r="AS63">
        <f t="shared" si="52"/>
        <v>0</v>
      </c>
      <c r="AT63">
        <f t="shared" si="53"/>
        <v>0</v>
      </c>
      <c r="AU63">
        <f t="shared" si="54"/>
        <v>0</v>
      </c>
      <c r="AV63">
        <f t="shared" si="55"/>
        <v>0</v>
      </c>
      <c r="AW63">
        <f t="shared" si="56"/>
        <v>0</v>
      </c>
      <c r="AX63">
        <f t="shared" si="57"/>
        <v>0</v>
      </c>
      <c r="AY63">
        <f t="shared" si="58"/>
        <v>0</v>
      </c>
      <c r="AZ63">
        <f t="shared" si="59"/>
        <v>0</v>
      </c>
      <c r="BA63">
        <f t="shared" si="60"/>
        <v>0</v>
      </c>
      <c r="BB63">
        <f t="shared" si="61"/>
        <v>0</v>
      </c>
      <c r="BC63">
        <f t="shared" si="62"/>
        <v>0</v>
      </c>
      <c r="BD63">
        <f t="shared" si="63"/>
        <v>0</v>
      </c>
      <c r="BE63" s="22">
        <f t="shared" ref="BE63:BR63" si="90">BD63+LARGE($AO63:$BC63,BE$4)</f>
        <v>0</v>
      </c>
      <c r="BF63" s="22">
        <f t="shared" si="90"/>
        <v>0</v>
      </c>
      <c r="BG63" s="22">
        <f t="shared" si="90"/>
        <v>0</v>
      </c>
      <c r="BH63" s="22">
        <f t="shared" si="90"/>
        <v>0</v>
      </c>
      <c r="BI63" s="22">
        <f t="shared" si="90"/>
        <v>0</v>
      </c>
      <c r="BJ63" s="22">
        <f t="shared" si="90"/>
        <v>0</v>
      </c>
      <c r="BK63" s="22">
        <f t="shared" si="90"/>
        <v>0</v>
      </c>
      <c r="BL63" s="22">
        <f t="shared" si="90"/>
        <v>0</v>
      </c>
      <c r="BM63" s="22">
        <f t="shared" si="90"/>
        <v>0</v>
      </c>
      <c r="BN63" s="22">
        <f t="shared" si="90"/>
        <v>0</v>
      </c>
      <c r="BO63" s="22">
        <f t="shared" si="90"/>
        <v>0</v>
      </c>
      <c r="BP63" s="22">
        <f t="shared" si="90"/>
        <v>0</v>
      </c>
      <c r="BQ63" s="22">
        <f t="shared" si="90"/>
        <v>0</v>
      </c>
      <c r="BR63" s="22">
        <f t="shared" si="90"/>
        <v>0</v>
      </c>
    </row>
    <row r="64" spans="1:70" ht="18" x14ac:dyDescent="0.2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F64+H64+J64+L64+N64+P64+R64+T64+V64+X64+Z64+AB64+AD64+AF64+AH64</f>
        <v>0</v>
      </c>
      <c r="AJ64" s="3" t="str">
        <f>IF(AI64&lt;&gt;0,RANK(AI64,$AI$5:$AI$72),"")</f>
        <v/>
      </c>
      <c r="AK64" s="5">
        <f>COUNTA(E64,G64,I64,K64,M64,O64,Q64,S64,U64,W64,Y64,AA64,AC64,AE64,AG64)</f>
        <v>0</v>
      </c>
      <c r="AL64" s="41">
        <f>HLOOKUP($AL$2,$BD$4:$BR$72,ROW(A64)-3,FALSE)</f>
        <v>0</v>
      </c>
      <c r="AM64" s="33" t="str">
        <f>IF(AL64&lt;&gt;0,RANK(AL64,$AL$5:$AL$72),"")</f>
        <v/>
      </c>
      <c r="AO64" s="22">
        <f t="shared" si="48"/>
        <v>0</v>
      </c>
      <c r="AP64">
        <f t="shared" si="49"/>
        <v>0</v>
      </c>
      <c r="AQ64">
        <f t="shared" si="50"/>
        <v>0</v>
      </c>
      <c r="AR64">
        <f t="shared" si="51"/>
        <v>0</v>
      </c>
      <c r="AS64">
        <f t="shared" si="52"/>
        <v>0</v>
      </c>
      <c r="AT64">
        <f t="shared" si="53"/>
        <v>0</v>
      </c>
      <c r="AU64">
        <f t="shared" si="54"/>
        <v>0</v>
      </c>
      <c r="AV64">
        <f t="shared" si="55"/>
        <v>0</v>
      </c>
      <c r="AW64">
        <f t="shared" si="56"/>
        <v>0</v>
      </c>
      <c r="AX64">
        <f t="shared" si="57"/>
        <v>0</v>
      </c>
      <c r="AY64">
        <f t="shared" si="58"/>
        <v>0</v>
      </c>
      <c r="AZ64">
        <f t="shared" si="59"/>
        <v>0</v>
      </c>
      <c r="BA64">
        <f t="shared" si="60"/>
        <v>0</v>
      </c>
      <c r="BB64">
        <f t="shared" si="61"/>
        <v>0</v>
      </c>
      <c r="BC64">
        <f t="shared" si="62"/>
        <v>0</v>
      </c>
      <c r="BD64">
        <f t="shared" si="63"/>
        <v>0</v>
      </c>
      <c r="BE64" s="22">
        <f t="shared" ref="BE64:BR64" si="91">BD64+LARGE($AO64:$BC64,BE$4)</f>
        <v>0</v>
      </c>
      <c r="BF64" s="22">
        <f t="shared" si="91"/>
        <v>0</v>
      </c>
      <c r="BG64" s="22">
        <f t="shared" si="91"/>
        <v>0</v>
      </c>
      <c r="BH64" s="22">
        <f t="shared" si="91"/>
        <v>0</v>
      </c>
      <c r="BI64" s="22">
        <f t="shared" si="91"/>
        <v>0</v>
      </c>
      <c r="BJ64" s="22">
        <f t="shared" si="91"/>
        <v>0</v>
      </c>
      <c r="BK64" s="22">
        <f t="shared" si="91"/>
        <v>0</v>
      </c>
      <c r="BL64" s="22">
        <f t="shared" si="91"/>
        <v>0</v>
      </c>
      <c r="BM64" s="22">
        <f t="shared" si="91"/>
        <v>0</v>
      </c>
      <c r="BN64" s="22">
        <f t="shared" si="91"/>
        <v>0</v>
      </c>
      <c r="BO64" s="22">
        <f t="shared" si="91"/>
        <v>0</v>
      </c>
      <c r="BP64" s="22">
        <f t="shared" si="91"/>
        <v>0</v>
      </c>
      <c r="BQ64" s="22">
        <f t="shared" si="91"/>
        <v>0</v>
      </c>
      <c r="BR64" s="22">
        <f t="shared" si="91"/>
        <v>0</v>
      </c>
    </row>
    <row r="65" spans="1:70" ht="18" x14ac:dyDescent="0.2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>F65+H65+J65+L65+N65+P65+R65+T65+V65+X65+Z65+AB65+AD65+AF65+AH65</f>
        <v>0</v>
      </c>
      <c r="AJ65" s="3" t="str">
        <f>IF(AI65&lt;&gt;0,RANK(AI65,$AI$5:$AI$72),"")</f>
        <v/>
      </c>
      <c r="AK65" s="5">
        <f>COUNTA(E65,G65,I65,K65,M65,O65,Q65,S65,U65,W65,Y65,AA65,AC65,AE65,AG65)</f>
        <v>0</v>
      </c>
      <c r="AL65" s="41">
        <f>HLOOKUP($AL$2,$BD$4:$BR$72,ROW(A65)-3,FALSE)</f>
        <v>0</v>
      </c>
      <c r="AM65" s="33" t="str">
        <f>IF(AL65&lt;&gt;0,RANK(AL65,$AL$5:$AL$72),"")</f>
        <v/>
      </c>
      <c r="AO65" s="22">
        <f t="shared" si="48"/>
        <v>0</v>
      </c>
      <c r="AP65">
        <f t="shared" si="49"/>
        <v>0</v>
      </c>
      <c r="AQ65">
        <f t="shared" si="50"/>
        <v>0</v>
      </c>
      <c r="AR65">
        <f t="shared" si="51"/>
        <v>0</v>
      </c>
      <c r="AS65">
        <f t="shared" si="52"/>
        <v>0</v>
      </c>
      <c r="AT65">
        <f t="shared" si="53"/>
        <v>0</v>
      </c>
      <c r="AU65">
        <f t="shared" si="54"/>
        <v>0</v>
      </c>
      <c r="AV65">
        <f t="shared" si="55"/>
        <v>0</v>
      </c>
      <c r="AW65">
        <f t="shared" si="56"/>
        <v>0</v>
      </c>
      <c r="AX65">
        <f t="shared" si="57"/>
        <v>0</v>
      </c>
      <c r="AY65">
        <f t="shared" si="58"/>
        <v>0</v>
      </c>
      <c r="AZ65">
        <f t="shared" si="59"/>
        <v>0</v>
      </c>
      <c r="BA65">
        <f t="shared" si="60"/>
        <v>0</v>
      </c>
      <c r="BB65">
        <f t="shared" si="61"/>
        <v>0</v>
      </c>
      <c r="BC65">
        <f t="shared" si="62"/>
        <v>0</v>
      </c>
      <c r="BD65">
        <f t="shared" si="63"/>
        <v>0</v>
      </c>
      <c r="BE65" s="22">
        <f t="shared" ref="BE65:BR65" si="92">BD65+LARGE($AO65:$BC65,BE$4)</f>
        <v>0</v>
      </c>
      <c r="BF65" s="22">
        <f t="shared" si="92"/>
        <v>0</v>
      </c>
      <c r="BG65" s="22">
        <f t="shared" si="92"/>
        <v>0</v>
      </c>
      <c r="BH65" s="22">
        <f t="shared" si="92"/>
        <v>0</v>
      </c>
      <c r="BI65" s="22">
        <f t="shared" si="92"/>
        <v>0</v>
      </c>
      <c r="BJ65" s="22">
        <f t="shared" si="92"/>
        <v>0</v>
      </c>
      <c r="BK65" s="22">
        <f t="shared" si="92"/>
        <v>0</v>
      </c>
      <c r="BL65" s="22">
        <f t="shared" si="92"/>
        <v>0</v>
      </c>
      <c r="BM65" s="22">
        <f t="shared" si="92"/>
        <v>0</v>
      </c>
      <c r="BN65" s="22">
        <f t="shared" si="92"/>
        <v>0</v>
      </c>
      <c r="BO65" s="22">
        <f t="shared" si="92"/>
        <v>0</v>
      </c>
      <c r="BP65" s="22">
        <f t="shared" si="92"/>
        <v>0</v>
      </c>
      <c r="BQ65" s="22">
        <f t="shared" si="92"/>
        <v>0</v>
      </c>
      <c r="BR65" s="22">
        <f t="shared" si="92"/>
        <v>0</v>
      </c>
    </row>
    <row r="66" spans="1:70" ht="18" x14ac:dyDescent="0.2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>F66+H66+J66+L66+N66+P66+R66+T66+V66+X66+Z66+AB66+AD66+AF66+AH66</f>
        <v>0</v>
      </c>
      <c r="AJ66" s="3" t="str">
        <f>IF(AI66&lt;&gt;0,RANK(AI66,$AI$5:$AI$72),"")</f>
        <v/>
      </c>
      <c r="AK66" s="5">
        <f>COUNTA(E66,G66,I66,K66,M66,O66,Q66,S66,U66,W66,Y66,AA66,AC66,AE66,AG66)</f>
        <v>0</v>
      </c>
      <c r="AL66" s="41">
        <f>HLOOKUP($AL$2,$BD$4:$BR$72,ROW(A66)-3,FALSE)</f>
        <v>0</v>
      </c>
      <c r="AM66" s="33" t="str">
        <f>IF(AL66&lt;&gt;0,RANK(AL66,$AL$5:$AL$72),"")</f>
        <v/>
      </c>
      <c r="AO66" s="22">
        <f t="shared" si="48"/>
        <v>0</v>
      </c>
      <c r="AP66">
        <f t="shared" si="49"/>
        <v>0</v>
      </c>
      <c r="AQ66">
        <f t="shared" si="50"/>
        <v>0</v>
      </c>
      <c r="AR66">
        <f t="shared" si="51"/>
        <v>0</v>
      </c>
      <c r="AS66">
        <f t="shared" si="52"/>
        <v>0</v>
      </c>
      <c r="AT66">
        <f t="shared" si="53"/>
        <v>0</v>
      </c>
      <c r="AU66">
        <f t="shared" si="54"/>
        <v>0</v>
      </c>
      <c r="AV66">
        <f t="shared" si="55"/>
        <v>0</v>
      </c>
      <c r="AW66">
        <f t="shared" si="56"/>
        <v>0</v>
      </c>
      <c r="AX66">
        <f t="shared" si="57"/>
        <v>0</v>
      </c>
      <c r="AY66">
        <f t="shared" si="58"/>
        <v>0</v>
      </c>
      <c r="AZ66">
        <f t="shared" si="59"/>
        <v>0</v>
      </c>
      <c r="BA66">
        <f t="shared" si="60"/>
        <v>0</v>
      </c>
      <c r="BB66">
        <f t="shared" si="61"/>
        <v>0</v>
      </c>
      <c r="BC66">
        <f t="shared" si="62"/>
        <v>0</v>
      </c>
      <c r="BD66">
        <f t="shared" si="63"/>
        <v>0</v>
      </c>
      <c r="BE66" s="22">
        <f t="shared" ref="BE66:BR66" si="93">BD66+LARGE($AO66:$BC66,BE$4)</f>
        <v>0</v>
      </c>
      <c r="BF66" s="22">
        <f t="shared" si="93"/>
        <v>0</v>
      </c>
      <c r="BG66" s="22">
        <f t="shared" si="93"/>
        <v>0</v>
      </c>
      <c r="BH66" s="22">
        <f t="shared" si="93"/>
        <v>0</v>
      </c>
      <c r="BI66" s="22">
        <f t="shared" si="93"/>
        <v>0</v>
      </c>
      <c r="BJ66" s="22">
        <f t="shared" si="93"/>
        <v>0</v>
      </c>
      <c r="BK66" s="22">
        <f t="shared" si="93"/>
        <v>0</v>
      </c>
      <c r="BL66" s="22">
        <f t="shared" si="93"/>
        <v>0</v>
      </c>
      <c r="BM66" s="22">
        <f t="shared" si="93"/>
        <v>0</v>
      </c>
      <c r="BN66" s="22">
        <f t="shared" si="93"/>
        <v>0</v>
      </c>
      <c r="BO66" s="22">
        <f t="shared" si="93"/>
        <v>0</v>
      </c>
      <c r="BP66" s="22">
        <f t="shared" si="93"/>
        <v>0</v>
      </c>
      <c r="BQ66" s="22">
        <f t="shared" si="93"/>
        <v>0</v>
      </c>
      <c r="BR66" s="22">
        <f t="shared" si="93"/>
        <v>0</v>
      </c>
    </row>
    <row r="67" spans="1:70" ht="18" x14ac:dyDescent="0.2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>F67+H67+J67+L67+N67+P67+R67+T67+V67+X67+Z67+AB67+AD67+AF67+AH67</f>
        <v>0</v>
      </c>
      <c r="AJ67" s="3" t="str">
        <f>IF(AI67&lt;&gt;0,RANK(AI67,$AI$5:$AI$72),"")</f>
        <v/>
      </c>
      <c r="AK67" s="5">
        <f>COUNTA(E67,G67,I67,K67,M67,O67,Q67,S67,U67,W67,Y67,AA67,AC67,AE67,AG67)</f>
        <v>0</v>
      </c>
      <c r="AL67" s="41">
        <f>HLOOKUP($AL$2,$BD$4:$BR$72,ROW(A67)-3,FALSE)</f>
        <v>0</v>
      </c>
      <c r="AM67" s="33" t="str">
        <f>IF(AL67&lt;&gt;0,RANK(AL67,$AL$5:$AL$72),"")</f>
        <v/>
      </c>
      <c r="AO67" s="22">
        <f t="shared" si="48"/>
        <v>0</v>
      </c>
      <c r="AP67">
        <f t="shared" si="49"/>
        <v>0</v>
      </c>
      <c r="AQ67">
        <f t="shared" si="50"/>
        <v>0</v>
      </c>
      <c r="AR67">
        <f t="shared" si="51"/>
        <v>0</v>
      </c>
      <c r="AS67">
        <f t="shared" si="52"/>
        <v>0</v>
      </c>
      <c r="AT67">
        <f t="shared" si="53"/>
        <v>0</v>
      </c>
      <c r="AU67">
        <f t="shared" si="54"/>
        <v>0</v>
      </c>
      <c r="AV67">
        <f t="shared" si="55"/>
        <v>0</v>
      </c>
      <c r="AW67">
        <f t="shared" si="56"/>
        <v>0</v>
      </c>
      <c r="AX67">
        <f t="shared" si="57"/>
        <v>0</v>
      </c>
      <c r="AY67">
        <f t="shared" si="58"/>
        <v>0</v>
      </c>
      <c r="AZ67">
        <f t="shared" si="59"/>
        <v>0</v>
      </c>
      <c r="BA67">
        <f t="shared" si="60"/>
        <v>0</v>
      </c>
      <c r="BB67">
        <f t="shared" si="61"/>
        <v>0</v>
      </c>
      <c r="BC67">
        <f t="shared" si="62"/>
        <v>0</v>
      </c>
      <c r="BD67">
        <f t="shared" si="63"/>
        <v>0</v>
      </c>
      <c r="BE67" s="22">
        <f t="shared" ref="BE67:BR67" si="94">BD67+LARGE($AO67:$BC67,BE$4)</f>
        <v>0</v>
      </c>
      <c r="BF67" s="22">
        <f t="shared" si="94"/>
        <v>0</v>
      </c>
      <c r="BG67" s="22">
        <f t="shared" si="94"/>
        <v>0</v>
      </c>
      <c r="BH67" s="22">
        <f t="shared" si="94"/>
        <v>0</v>
      </c>
      <c r="BI67" s="22">
        <f t="shared" si="94"/>
        <v>0</v>
      </c>
      <c r="BJ67" s="22">
        <f t="shared" si="94"/>
        <v>0</v>
      </c>
      <c r="BK67" s="22">
        <f t="shared" si="94"/>
        <v>0</v>
      </c>
      <c r="BL67" s="22">
        <f t="shared" si="94"/>
        <v>0</v>
      </c>
      <c r="BM67" s="22">
        <f t="shared" si="94"/>
        <v>0</v>
      </c>
      <c r="BN67" s="22">
        <f t="shared" si="94"/>
        <v>0</v>
      </c>
      <c r="BO67" s="22">
        <f t="shared" si="94"/>
        <v>0</v>
      </c>
      <c r="BP67" s="22">
        <f t="shared" si="94"/>
        <v>0</v>
      </c>
      <c r="BQ67" s="22">
        <f t="shared" si="94"/>
        <v>0</v>
      </c>
      <c r="BR67" s="22">
        <f t="shared" si="94"/>
        <v>0</v>
      </c>
    </row>
    <row r="68" spans="1:70" ht="18" x14ac:dyDescent="0.2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>F68+H68+J68+L68+N68+P68+R68+T68+V68+X68+Z68+AB68+AD68+AF68+AH68</f>
        <v>0</v>
      </c>
      <c r="AJ68" s="3" t="str">
        <f>IF(AI68&lt;&gt;0,RANK(AI68,$AI$5:$AI$72),"")</f>
        <v/>
      </c>
      <c r="AK68" s="5">
        <f>COUNTA(E68,G68,I68,K68,M68,O68,Q68,S68,U68,W68,Y68,AA68,AC68,AE68,AG68)</f>
        <v>0</v>
      </c>
      <c r="AL68" s="41">
        <f>HLOOKUP($AL$2,$BD$4:$BR$72,ROW(A68)-3,FALSE)</f>
        <v>0</v>
      </c>
      <c r="AM68" s="33" t="str">
        <f>IF(AL68&lt;&gt;0,RANK(AL68,$AL$5:$AL$72),"")</f>
        <v/>
      </c>
      <c r="AO68" s="22">
        <f t="shared" si="48"/>
        <v>0</v>
      </c>
      <c r="AP68">
        <f t="shared" si="49"/>
        <v>0</v>
      </c>
      <c r="AQ68">
        <f t="shared" si="50"/>
        <v>0</v>
      </c>
      <c r="AR68">
        <f t="shared" si="51"/>
        <v>0</v>
      </c>
      <c r="AS68">
        <f t="shared" si="52"/>
        <v>0</v>
      </c>
      <c r="AT68">
        <f t="shared" si="53"/>
        <v>0</v>
      </c>
      <c r="AU68">
        <f t="shared" si="54"/>
        <v>0</v>
      </c>
      <c r="AV68">
        <f t="shared" si="55"/>
        <v>0</v>
      </c>
      <c r="AW68">
        <f t="shared" si="56"/>
        <v>0</v>
      </c>
      <c r="AX68">
        <f t="shared" si="57"/>
        <v>0</v>
      </c>
      <c r="AY68">
        <f t="shared" si="58"/>
        <v>0</v>
      </c>
      <c r="AZ68">
        <f t="shared" si="59"/>
        <v>0</v>
      </c>
      <c r="BA68">
        <f t="shared" si="60"/>
        <v>0</v>
      </c>
      <c r="BB68">
        <f t="shared" si="61"/>
        <v>0</v>
      </c>
      <c r="BC68">
        <f t="shared" si="62"/>
        <v>0</v>
      </c>
      <c r="BD68">
        <f t="shared" si="63"/>
        <v>0</v>
      </c>
      <c r="BE68" s="22">
        <f t="shared" ref="BE68:BR68" si="95">BD68+LARGE($AO68:$BC68,BE$4)</f>
        <v>0</v>
      </c>
      <c r="BF68" s="22">
        <f t="shared" si="95"/>
        <v>0</v>
      </c>
      <c r="BG68" s="22">
        <f t="shared" si="95"/>
        <v>0</v>
      </c>
      <c r="BH68" s="22">
        <f t="shared" si="95"/>
        <v>0</v>
      </c>
      <c r="BI68" s="22">
        <f t="shared" si="95"/>
        <v>0</v>
      </c>
      <c r="BJ68" s="22">
        <f t="shared" si="95"/>
        <v>0</v>
      </c>
      <c r="BK68" s="22">
        <f t="shared" si="95"/>
        <v>0</v>
      </c>
      <c r="BL68" s="22">
        <f t="shared" si="95"/>
        <v>0</v>
      </c>
      <c r="BM68" s="22">
        <f t="shared" si="95"/>
        <v>0</v>
      </c>
      <c r="BN68" s="22">
        <f t="shared" si="95"/>
        <v>0</v>
      </c>
      <c r="BO68" s="22">
        <f t="shared" si="95"/>
        <v>0</v>
      </c>
      <c r="BP68" s="22">
        <f t="shared" si="95"/>
        <v>0</v>
      </c>
      <c r="BQ68" s="22">
        <f t="shared" si="95"/>
        <v>0</v>
      </c>
      <c r="BR68" s="22">
        <f t="shared" si="95"/>
        <v>0</v>
      </c>
    </row>
    <row r="69" spans="1:70" ht="18" x14ac:dyDescent="0.2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>COUNTA(E69,G69,I69,K69,M69,O69,Q69,S69,U69,W69,Y69,AA69,AC69,AE69,AG69)</f>
        <v>0</v>
      </c>
      <c r="AL69" s="41">
        <f>HLOOKUP($AL$2,$BD$4:$BR$72,ROW(A69)-3,FALSE)</f>
        <v>0</v>
      </c>
      <c r="AM69" s="33" t="str">
        <f>IF(AL69&lt;&gt;0,RANK(AL69,$AL$5:$AL$72),"")</f>
        <v/>
      </c>
      <c r="AO69" s="22">
        <f t="shared" si="48"/>
        <v>0</v>
      </c>
      <c r="AP69">
        <f t="shared" si="49"/>
        <v>0</v>
      </c>
      <c r="AQ69">
        <f t="shared" si="50"/>
        <v>0</v>
      </c>
      <c r="AR69">
        <f t="shared" si="51"/>
        <v>0</v>
      </c>
      <c r="AS69">
        <f t="shared" si="52"/>
        <v>0</v>
      </c>
      <c r="AT69">
        <f t="shared" si="53"/>
        <v>0</v>
      </c>
      <c r="AU69">
        <f t="shared" si="54"/>
        <v>0</v>
      </c>
      <c r="AV69">
        <f t="shared" si="55"/>
        <v>0</v>
      </c>
      <c r="AW69">
        <f t="shared" si="56"/>
        <v>0</v>
      </c>
      <c r="AX69">
        <f t="shared" si="57"/>
        <v>0</v>
      </c>
      <c r="AY69">
        <f t="shared" si="58"/>
        <v>0</v>
      </c>
      <c r="AZ69">
        <f t="shared" si="59"/>
        <v>0</v>
      </c>
      <c r="BA69">
        <f t="shared" si="60"/>
        <v>0</v>
      </c>
      <c r="BB69">
        <f t="shared" si="61"/>
        <v>0</v>
      </c>
      <c r="BC69">
        <f t="shared" si="62"/>
        <v>0</v>
      </c>
      <c r="BD69">
        <f t="shared" si="63"/>
        <v>0</v>
      </c>
      <c r="BE69" s="22">
        <f t="shared" ref="BE69:BR69" si="96">BD69+LARGE($AO69:$BC69,BE$4)</f>
        <v>0</v>
      </c>
      <c r="BF69" s="22">
        <f t="shared" si="96"/>
        <v>0</v>
      </c>
      <c r="BG69" s="22">
        <f t="shared" si="96"/>
        <v>0</v>
      </c>
      <c r="BH69" s="22">
        <f t="shared" si="96"/>
        <v>0</v>
      </c>
      <c r="BI69" s="22">
        <f t="shared" si="96"/>
        <v>0</v>
      </c>
      <c r="BJ69" s="22">
        <f t="shared" si="96"/>
        <v>0</v>
      </c>
      <c r="BK69" s="22">
        <f t="shared" si="96"/>
        <v>0</v>
      </c>
      <c r="BL69" s="22">
        <f t="shared" si="96"/>
        <v>0</v>
      </c>
      <c r="BM69" s="22">
        <f t="shared" si="96"/>
        <v>0</v>
      </c>
      <c r="BN69" s="22">
        <f t="shared" si="96"/>
        <v>0</v>
      </c>
      <c r="BO69" s="22">
        <f t="shared" si="96"/>
        <v>0</v>
      </c>
      <c r="BP69" s="22">
        <f t="shared" si="96"/>
        <v>0</v>
      </c>
      <c r="BQ69" s="22">
        <f t="shared" si="96"/>
        <v>0</v>
      </c>
      <c r="BR69" s="22">
        <f t="shared" si="96"/>
        <v>0</v>
      </c>
    </row>
    <row r="70" spans="1:70" ht="18" x14ac:dyDescent="0.2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>COUNTA(E70,G70,I70,K70,M70,O70,Q70,S70,U70,W70,Y70,AA70,AC70,AE70,AG70)</f>
        <v>0</v>
      </c>
      <c r="AL70" s="41">
        <f>HLOOKUP($AL$2,$BD$4:$BR$72,ROW(A70)-3,FALSE)</f>
        <v>0</v>
      </c>
      <c r="AM70" s="33" t="str">
        <f>IF(AL70&lt;&gt;0,RANK(AL70,$AL$5:$AL$72),"")</f>
        <v/>
      </c>
      <c r="AO70" s="22">
        <f t="shared" si="48"/>
        <v>0</v>
      </c>
      <c r="AP70">
        <f t="shared" si="49"/>
        <v>0</v>
      </c>
      <c r="AQ70">
        <f t="shared" si="50"/>
        <v>0</v>
      </c>
      <c r="AR70">
        <f t="shared" si="51"/>
        <v>0</v>
      </c>
      <c r="AS70">
        <f t="shared" si="52"/>
        <v>0</v>
      </c>
      <c r="AT70">
        <f t="shared" si="53"/>
        <v>0</v>
      </c>
      <c r="AU70">
        <f t="shared" si="54"/>
        <v>0</v>
      </c>
      <c r="AV70">
        <f t="shared" si="55"/>
        <v>0</v>
      </c>
      <c r="AW70">
        <f t="shared" si="56"/>
        <v>0</v>
      </c>
      <c r="AX70">
        <f t="shared" si="57"/>
        <v>0</v>
      </c>
      <c r="AY70">
        <f t="shared" si="58"/>
        <v>0</v>
      </c>
      <c r="AZ70">
        <f t="shared" si="59"/>
        <v>0</v>
      </c>
      <c r="BA70">
        <f t="shared" si="60"/>
        <v>0</v>
      </c>
      <c r="BB70">
        <f t="shared" si="61"/>
        <v>0</v>
      </c>
      <c r="BC70">
        <f t="shared" si="62"/>
        <v>0</v>
      </c>
      <c r="BD70">
        <f t="shared" si="63"/>
        <v>0</v>
      </c>
      <c r="BE70" s="22">
        <f t="shared" ref="BE70:BR70" si="97">BD70+LARGE($AO70:$BC70,BE$4)</f>
        <v>0</v>
      </c>
      <c r="BF70" s="22">
        <f t="shared" si="97"/>
        <v>0</v>
      </c>
      <c r="BG70" s="22">
        <f t="shared" si="97"/>
        <v>0</v>
      </c>
      <c r="BH70" s="22">
        <f t="shared" si="97"/>
        <v>0</v>
      </c>
      <c r="BI70" s="22">
        <f t="shared" si="97"/>
        <v>0</v>
      </c>
      <c r="BJ70" s="22">
        <f t="shared" si="97"/>
        <v>0</v>
      </c>
      <c r="BK70" s="22">
        <f t="shared" si="97"/>
        <v>0</v>
      </c>
      <c r="BL70" s="22">
        <f t="shared" si="97"/>
        <v>0</v>
      </c>
      <c r="BM70" s="22">
        <f t="shared" si="97"/>
        <v>0</v>
      </c>
      <c r="BN70" s="22">
        <f t="shared" si="97"/>
        <v>0</v>
      </c>
      <c r="BO70" s="22">
        <f t="shared" si="97"/>
        <v>0</v>
      </c>
      <c r="BP70" s="22">
        <f t="shared" si="97"/>
        <v>0</v>
      </c>
      <c r="BQ70" s="22">
        <f t="shared" si="97"/>
        <v>0</v>
      </c>
      <c r="BR70" s="22">
        <f t="shared" si="97"/>
        <v>0</v>
      </c>
    </row>
    <row r="71" spans="1:70" ht="18" x14ac:dyDescent="0.2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>COUNTA(E71,G71,I71,K71,M71,O71,Q71,S71,U71,W71,Y71,AA71,AC71,AE71,AG71)</f>
        <v>0</v>
      </c>
      <c r="AL71" s="41">
        <f>HLOOKUP($AL$2,$BD$4:$BR$72,ROW(A71)-3,FALSE)</f>
        <v>0</v>
      </c>
      <c r="AM71" s="33" t="str">
        <f>IF(AL71&lt;&gt;0,RANK(AL71,$AL$5:$AL$72),"")</f>
        <v/>
      </c>
      <c r="AO71" s="22">
        <f t="shared" si="48"/>
        <v>0</v>
      </c>
      <c r="AP71">
        <f t="shared" si="49"/>
        <v>0</v>
      </c>
      <c r="AQ71">
        <f t="shared" si="50"/>
        <v>0</v>
      </c>
      <c r="AR71">
        <f t="shared" si="51"/>
        <v>0</v>
      </c>
      <c r="AS71">
        <f t="shared" si="52"/>
        <v>0</v>
      </c>
      <c r="AT71">
        <f t="shared" si="53"/>
        <v>0</v>
      </c>
      <c r="AU71">
        <f t="shared" si="54"/>
        <v>0</v>
      </c>
      <c r="AV71">
        <f t="shared" si="55"/>
        <v>0</v>
      </c>
      <c r="AW71">
        <f t="shared" si="56"/>
        <v>0</v>
      </c>
      <c r="AX71">
        <f t="shared" si="57"/>
        <v>0</v>
      </c>
      <c r="AY71">
        <f t="shared" si="58"/>
        <v>0</v>
      </c>
      <c r="AZ71">
        <f t="shared" si="59"/>
        <v>0</v>
      </c>
      <c r="BA71">
        <f t="shared" si="60"/>
        <v>0</v>
      </c>
      <c r="BB71">
        <f t="shared" si="61"/>
        <v>0</v>
      </c>
      <c r="BC71">
        <f t="shared" si="62"/>
        <v>0</v>
      </c>
      <c r="BD71">
        <f t="shared" si="63"/>
        <v>0</v>
      </c>
      <c r="BE71" s="22">
        <f t="shared" ref="BE71:BR71" si="98">BD71+LARGE($AO71:$BC71,BE$4)</f>
        <v>0</v>
      </c>
      <c r="BF71" s="22">
        <f t="shared" si="98"/>
        <v>0</v>
      </c>
      <c r="BG71" s="22">
        <f t="shared" si="98"/>
        <v>0</v>
      </c>
      <c r="BH71" s="22">
        <f t="shared" si="98"/>
        <v>0</v>
      </c>
      <c r="BI71" s="22">
        <f t="shared" si="98"/>
        <v>0</v>
      </c>
      <c r="BJ71" s="22">
        <f t="shared" si="98"/>
        <v>0</v>
      </c>
      <c r="BK71" s="22">
        <f t="shared" si="98"/>
        <v>0</v>
      </c>
      <c r="BL71" s="22">
        <f t="shared" si="98"/>
        <v>0</v>
      </c>
      <c r="BM71" s="22">
        <f t="shared" si="98"/>
        <v>0</v>
      </c>
      <c r="BN71" s="22">
        <f t="shared" si="98"/>
        <v>0</v>
      </c>
      <c r="BO71" s="22">
        <f t="shared" si="98"/>
        <v>0</v>
      </c>
      <c r="BP71" s="22">
        <f t="shared" si="98"/>
        <v>0</v>
      </c>
      <c r="BQ71" s="22">
        <f t="shared" si="98"/>
        <v>0</v>
      </c>
      <c r="BR71" s="22">
        <f t="shared" si="98"/>
        <v>0</v>
      </c>
    </row>
    <row r="72" spans="1:70" ht="18" x14ac:dyDescent="0.2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>COUNTA(E72,G72,I72,K72,M72,O72,Q72,S72,U72,W72,Y72,AA72,AC72,AE72,AG72)</f>
        <v>0</v>
      </c>
      <c r="AL72" s="41">
        <f>HLOOKUP($AL$2,$BD$4:$BR$72,ROW(A72)-3,FALSE)</f>
        <v>0</v>
      </c>
      <c r="AM72" s="33" t="str">
        <f>IF(AL72&lt;&gt;0,RANK(AL72,$AL$5:$AL$72),"")</f>
        <v/>
      </c>
      <c r="AO72" s="22">
        <f t="shared" si="48"/>
        <v>0</v>
      </c>
      <c r="AP72">
        <f t="shared" si="49"/>
        <v>0</v>
      </c>
      <c r="AQ72">
        <f t="shared" si="50"/>
        <v>0</v>
      </c>
      <c r="AR72">
        <f t="shared" si="51"/>
        <v>0</v>
      </c>
      <c r="AS72">
        <f t="shared" si="52"/>
        <v>0</v>
      </c>
      <c r="AT72">
        <f t="shared" si="53"/>
        <v>0</v>
      </c>
      <c r="AU72">
        <f t="shared" si="54"/>
        <v>0</v>
      </c>
      <c r="AV72">
        <f t="shared" si="55"/>
        <v>0</v>
      </c>
      <c r="AW72">
        <f t="shared" si="56"/>
        <v>0</v>
      </c>
      <c r="AX72">
        <f t="shared" si="57"/>
        <v>0</v>
      </c>
      <c r="AY72">
        <f t="shared" si="58"/>
        <v>0</v>
      </c>
      <c r="AZ72">
        <f t="shared" si="59"/>
        <v>0</v>
      </c>
      <c r="BA72">
        <f t="shared" si="60"/>
        <v>0</v>
      </c>
      <c r="BB72">
        <f t="shared" si="61"/>
        <v>0</v>
      </c>
      <c r="BC72">
        <f t="shared" si="62"/>
        <v>0</v>
      </c>
      <c r="BD72">
        <f t="shared" si="63"/>
        <v>0</v>
      </c>
      <c r="BE72" s="22">
        <f t="shared" ref="BE72:BR72" si="99">BD72+LARGE($AO72:$BC72,BE$4)</f>
        <v>0</v>
      </c>
      <c r="BF72" s="22">
        <f t="shared" si="99"/>
        <v>0</v>
      </c>
      <c r="BG72" s="22">
        <f t="shared" si="99"/>
        <v>0</v>
      </c>
      <c r="BH72" s="22">
        <f t="shared" si="99"/>
        <v>0</v>
      </c>
      <c r="BI72" s="22">
        <f t="shared" si="99"/>
        <v>0</v>
      </c>
      <c r="BJ72" s="22">
        <f t="shared" si="99"/>
        <v>0</v>
      </c>
      <c r="BK72" s="22">
        <f t="shared" si="99"/>
        <v>0</v>
      </c>
      <c r="BL72" s="22">
        <f t="shared" si="99"/>
        <v>0</v>
      </c>
      <c r="BM72" s="22">
        <f t="shared" si="99"/>
        <v>0</v>
      </c>
      <c r="BN72" s="22">
        <f t="shared" si="99"/>
        <v>0</v>
      </c>
      <c r="BO72" s="22">
        <f t="shared" si="99"/>
        <v>0</v>
      </c>
      <c r="BP72" s="22">
        <f t="shared" si="99"/>
        <v>0</v>
      </c>
      <c r="BQ72" s="22">
        <f t="shared" si="99"/>
        <v>0</v>
      </c>
      <c r="BR72" s="22">
        <f t="shared" si="99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Microsoft Office User</cp:lastModifiedBy>
  <dcterms:created xsi:type="dcterms:W3CDTF">2018-03-27T08:13:56Z</dcterms:created>
  <dcterms:modified xsi:type="dcterms:W3CDTF">2023-03-14T16:20:57Z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